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1_POZEMKOVE_UPRAVY_VZ\Veřejné zakázky\ZD - podklady od poboček\RAK - KoPU Vlkov u Rakovníka\ZD_a_prilohy\Prilohy_ZD\"/>
    </mc:Choice>
  </mc:AlternateContent>
  <xr:revisionPtr revIDLastSave="0" documentId="13_ncr:1_{41105857-07D9-4948-B2BE-0A37431DAF7F}" xr6:coauthVersionLast="47" xr6:coauthVersionMax="47" xr10:uidLastSave="{00000000-0000-0000-0000-000000000000}"/>
  <bookViews>
    <workbookView xWindow="-105" yWindow="0" windowWidth="14610" windowHeight="15585" xr2:uid="{00000000-000D-0000-FFFF-FFFF00000000}"/>
  </bookViews>
  <sheets>
    <sheet name="PVČ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0" i="1" l="1"/>
  <c r="F31" i="1" s="1"/>
  <c r="G28" i="1"/>
  <c r="F28" i="1"/>
  <c r="G27" i="1"/>
  <c r="F27" i="1"/>
  <c r="F14" i="1"/>
  <c r="G14" i="1" s="1"/>
  <c r="F15" i="1"/>
  <c r="G15" i="1"/>
  <c r="F16" i="1"/>
  <c r="G16" i="1"/>
  <c r="F17" i="1"/>
  <c r="G17" i="1"/>
  <c r="F19" i="1"/>
  <c r="G19" i="1"/>
  <c r="F20" i="1"/>
  <c r="G20" i="1"/>
  <c r="F21" i="1"/>
  <c r="G21" i="1"/>
  <c r="F22" i="1"/>
  <c r="G22" i="1"/>
  <c r="F23" i="1"/>
  <c r="G23" i="1"/>
  <c r="F24" i="1"/>
  <c r="G24" i="1"/>
  <c r="F26" i="1"/>
  <c r="G26" i="1"/>
  <c r="G13" i="1"/>
  <c r="F13" i="1"/>
  <c r="G4" i="1"/>
  <c r="G6" i="1"/>
  <c r="G7" i="1"/>
  <c r="G8" i="1"/>
  <c r="G9" i="1"/>
  <c r="G10" i="1"/>
  <c r="F4" i="1"/>
  <c r="F5" i="1"/>
  <c r="G5" i="1" s="1"/>
  <c r="F6" i="1"/>
  <c r="F7" i="1"/>
  <c r="F8" i="1"/>
  <c r="F9" i="1"/>
  <c r="F10" i="1"/>
  <c r="G30" i="1" l="1"/>
  <c r="G31" i="1" s="1"/>
  <c r="G35" i="1" s="1"/>
  <c r="F35" i="1"/>
  <c r="F11" i="1"/>
  <c r="F33" i="1" s="1"/>
  <c r="F29" i="1"/>
  <c r="F34" i="1" s="1"/>
  <c r="G11" i="1"/>
  <c r="G33" i="1" s="1"/>
  <c r="G29" i="1"/>
  <c r="G34" i="1" s="1"/>
  <c r="F36" i="1" l="1"/>
  <c r="G36" i="1"/>
</calcChain>
</file>

<file path=xl/sharedStrings.xml><?xml version="1.0" encoding="utf-8"?>
<sst xmlns="http://schemas.openxmlformats.org/spreadsheetml/2006/main" count="114" uniqueCount="83">
  <si>
    <t>Hlavní  celek  / Dílčí část Hlavního celku</t>
  </si>
  <si>
    <t>Měrná jednotka</t>
  </si>
  <si>
    <t>Počet Měrných jednotek</t>
  </si>
  <si>
    <t>Cena za Měrnou jednotku bez 
DPH v Kč 10)</t>
  </si>
  <si>
    <t>Termín předání k akceptačnímu řízení</t>
  </si>
  <si>
    <t>6.2</t>
  </si>
  <si>
    <t>Hlavní celek 1 „Přípravné práce“</t>
  </si>
  <si>
    <t>xx.xx.xxxx 4)</t>
  </si>
  <si>
    <t>6.2.2</t>
  </si>
  <si>
    <t>ha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</si>
  <si>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</si>
  <si>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</si>
  <si>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</si>
  <si>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</si>
  <si>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6.2.6</t>
  </si>
  <si>
    <t>6.2.7</t>
  </si>
  <si>
    <t xml:space="preserve">Rozbor současného stavu                      </t>
  </si>
  <si>
    <t>6.2.8</t>
  </si>
  <si>
    <t>Dokumentace k soupisu nároků vlastníků pozemků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</si>
  <si>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</si>
  <si>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</si>
  <si>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</si>
  <si>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</si>
  <si>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</si>
  <si>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</si>
  <si>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</si>
  <si>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</si>
  <si>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</si>
  <si>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</si>
  <si>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</si>
  <si>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6.3.1 i) c)</t>
  </si>
  <si>
    <t>DTR vodohospodářských staveb PSZ dle čl. 6.3.1 i) c)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</si>
  <si>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</si>
  <si>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</si>
  <si>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</si>
  <si>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</si>
  <si>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</si>
  <si>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</si>
  <si>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</si>
  <si>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</si>
  <si>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</si>
  <si>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Zhotovení podkladů pro změnu katastrální hranice 3), 7)</t>
  </si>
  <si>
    <t>do 3 měsíců od výzvy Objednatele</t>
  </si>
  <si>
    <t>6.3.5</t>
  </si>
  <si>
    <t>Aktualizace návrhu po ukončení odvolacího řízení 12)</t>
  </si>
  <si>
    <t xml:space="preserve">Hlavní celek 3 „Mapové dílo“ </t>
  </si>
  <si>
    <t>Rekapitulace kalkulace ceny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</si>
  <si>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</si>
  <si>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</si>
  <si>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</si>
  <si>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</si>
  <si>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</si>
  <si>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</si>
  <si>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</si>
  <si>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</si>
  <si>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</si>
  <si>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</si>
  <si>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</si>
  <si>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</si>
  <si>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</si>
  <si>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</si>
  <si>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</si>
  <si>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na výzvu Objednatele v dohodnuté lhůtě</t>
  </si>
  <si>
    <t>Cena vč. DPH 10)</t>
  </si>
  <si>
    <t>13) Jedná se o součet položek ve svislých sloupcích, nelze násobit aktuální výší DPH. Tyto položky budou uvedeny v čl. 3.1 Smlouvy.</t>
  </si>
  <si>
    <t>14) Bude uvedena 1 Měrná jednotka, jejíž cena je v Zadávací dokumentaci limitovaná (nesmí bý vyšší než je cena za Měrnou jednotku uvedenou v dílčí části 6.2.4) nebo se uvede kvalifikovaný odhad.</t>
  </si>
  <si>
    <t>Cena bez DPH
v Kč 10)</t>
  </si>
  <si>
    <t>„Přípravné práce“ celkem</t>
  </si>
  <si>
    <t>Zjišťování hranic pozemků neřešených dle § 2 Zákona 14)</t>
  </si>
  <si>
    <t>„Návrhové práce“ celkem</t>
  </si>
  <si>
    <t>„Mapové dílo“ celkem</t>
  </si>
  <si>
    <t>1. Hlavní celek 1 celkem v Kč</t>
  </si>
  <si>
    <t>2. Hlavní celek 2 celkem v Kč</t>
  </si>
  <si>
    <t>3. Hlavní celek 3 celkem v Kč</t>
  </si>
  <si>
    <t>Celková cena v Kč</t>
  </si>
  <si>
    <t>10) Ceny bez DPH jsou uváděny na celé Kč, zaokrouhlené směrem nahoru, ceny s DPH jsou uváděny s přesností na dvě desetinná místa.</t>
  </si>
  <si>
    <t>11) Vždy bude uvedena 1 Měrná jednotka, jejíž cena je v Zadávací dokumentaci limitovaná (pozn.: do 10 ha - sedminásobek, do 50 ha - čtyřnásobek, nad 50 ha jeden a půl násobek). V případě, že dojde k aktualizaci PSZ dle čl. 6.3.2 h) Smlouvy, do MJ se bude počítat výměra všech navržených opatření v ha, uvedená v technické zprávě PSZ již převzaté podle čl. 6.3.1 Smlouvy. Do této výměry se nezapočítává výměra agrotechnických a organizačních opatření.</t>
  </si>
  <si>
    <t>12) Vždy bude uvedena 1 Měrná jednotka, jejíž cena je v Zadávací dokumentaci limitovaná (pozn.: do 10 ha - sedminásobek, do 50 ha - čtyřnásobek, nad 50 ha jeden a půl násobek).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změna jména vlastníka nebo přenesení věcných a jiných práv a povinností, poznámek apod., zapsaných do KN po vydání rozhodnutí o schválení návrhu.</t>
  </si>
  <si>
    <t xml:space="preserve">Podrobné měření polohopisu v obvodu KoPÚ mimo trvalé porosty </t>
  </si>
  <si>
    <t xml:space="preserve">Podrobné měření polohopisu v obvodu KoPÚ v trvalých porostech </t>
  </si>
  <si>
    <t xml:space="preserve">Šetření průběhu vlastnických hranic řešených pozemků s porosty pro účely návrhu KoPÚ, včetně označení lomových bodů </t>
  </si>
  <si>
    <t>31.5.2029</t>
  </si>
  <si>
    <t>Položkový výkaz činností –  Příloha ke Smlouvě –  Vlkov u Rakovníka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</si>
</sst>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0070C0"/>
      <name val="Arial"/>
      <family val="2"/>
      <charset val="238"/>
    </font>
    <font>
      <strike/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34">
    <xf numFmtId="0" fontId="0" fillId="0" borderId="0" xfId="0"/>
    <xf numFmtId="0" fontId="5" fillId="0" borderId="0" xfId="0" applyFont="1"/>
    <xf numFmtId="0" fontId="5" fillId="0" borderId="0" xfId="0" applyFont="1" applyAlignment="1">
      <alignment vertical="center"/>
    </xf>
    <xf numFmtId="0" fontId="5" fillId="0" borderId="0" xfId="1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0" xfId="1" applyFont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3" fontId="5" fillId="0" borderId="3" xfId="1" applyNumberFormat="1" applyFont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4" fillId="0" borderId="0" xfId="0" applyFont="1" applyAlignment="1">
      <alignment horizontal="left" vertical="center" wrapText="1"/>
    </xf>
    <xf numFmtId="4" fontId="5" fillId="0" borderId="0" xfId="0" applyNumberFormat="1" applyFont="1" applyAlignment="1">
      <alignment horizontal="left" vertical="center" wrapText="1"/>
    </xf>
    <xf numFmtId="4" fontId="5" fillId="0" borderId="0" xfId="0" applyNumberFormat="1" applyFont="1"/>
    <xf numFmtId="4" fontId="5" fillId="0" borderId="0" xfId="0" applyNumberFormat="1" applyFont="1" applyAlignment="1">
      <alignment vertical="center"/>
    </xf>
    <xf numFmtId="3" fontId="5" fillId="0" borderId="0" xfId="0" applyNumberFormat="1" applyFont="1" applyAlignment="1">
      <alignment horizontal="left" vertical="center" wrapText="1"/>
    </xf>
    <xf numFmtId="3" fontId="5" fillId="0" borderId="0" xfId="0" applyNumberFormat="1" applyFont="1"/>
    <xf numFmtId="3" fontId="5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3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vertical="center"/>
    </xf>
    <xf numFmtId="49" fontId="5" fillId="0" borderId="11" xfId="1" applyNumberFormat="1" applyFont="1" applyBorder="1" applyAlignment="1">
      <alignment horizontal="center" vertical="top"/>
    </xf>
    <xf numFmtId="0" fontId="4" fillId="0" borderId="35" xfId="1" applyFont="1" applyBorder="1" applyAlignment="1">
      <alignment horizontal="center" vertical="center" wrapText="1"/>
    </xf>
    <xf numFmtId="0" fontId="4" fillId="0" borderId="36" xfId="1" applyFont="1" applyBorder="1" applyAlignment="1">
      <alignment horizontal="center" vertical="center" wrapText="1"/>
    </xf>
    <xf numFmtId="3" fontId="4" fillId="0" borderId="36" xfId="1" applyNumberFormat="1" applyFont="1" applyBorder="1" applyAlignment="1">
      <alignment horizontal="center" vertical="center" wrapText="1"/>
    </xf>
    <xf numFmtId="4" fontId="4" fillId="0" borderId="36" xfId="1" applyNumberFormat="1" applyFont="1" applyBorder="1" applyAlignment="1">
      <alignment horizontal="center" vertical="center" wrapText="1"/>
    </xf>
    <xf numFmtId="4" fontId="4" fillId="0" borderId="43" xfId="1" applyNumberFormat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  <xf numFmtId="49" fontId="4" fillId="0" borderId="32" xfId="1" applyNumberFormat="1" applyFont="1" applyBorder="1" applyAlignment="1">
      <alignment horizontal="center" vertical="center"/>
    </xf>
    <xf numFmtId="0" fontId="4" fillId="0" borderId="33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/>
    </xf>
    <xf numFmtId="3" fontId="4" fillId="0" borderId="16" xfId="1" applyNumberFormat="1" applyFont="1" applyBorder="1" applyAlignment="1">
      <alignment horizontal="center" vertical="center"/>
    </xf>
    <xf numFmtId="4" fontId="4" fillId="0" borderId="16" xfId="1" applyNumberFormat="1" applyFont="1" applyBorder="1" applyAlignment="1">
      <alignment horizontal="center" vertical="center"/>
    </xf>
    <xf numFmtId="0" fontId="4" fillId="0" borderId="25" xfId="1" applyFont="1" applyBorder="1" applyAlignment="1">
      <alignment horizontal="center" vertical="center"/>
    </xf>
    <xf numFmtId="0" fontId="5" fillId="0" borderId="1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center" vertical="center"/>
    </xf>
    <xf numFmtId="4" fontId="5" fillId="0" borderId="1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3" fontId="5" fillId="0" borderId="1" xfId="1" applyNumberFormat="1" applyFont="1" applyBorder="1" applyAlignment="1">
      <alignment horizontal="center" vertical="center"/>
    </xf>
    <xf numFmtId="3" fontId="5" fillId="0" borderId="4" xfId="1" applyNumberFormat="1" applyFont="1" applyBorder="1" applyAlignment="1">
      <alignment horizontal="center" vertical="center"/>
    </xf>
    <xf numFmtId="0" fontId="5" fillId="0" borderId="4" xfId="1" applyFont="1" applyBorder="1" applyAlignment="1">
      <alignment horizontal="left" vertical="center" wrapText="1"/>
    </xf>
    <xf numFmtId="0" fontId="5" fillId="0" borderId="4" xfId="1" applyFont="1" applyBorder="1" applyAlignment="1">
      <alignment horizontal="center" vertical="center" wrapText="1"/>
    </xf>
    <xf numFmtId="4" fontId="5" fillId="0" borderId="4" xfId="1" applyNumberFormat="1" applyFont="1" applyBorder="1" applyAlignment="1">
      <alignment horizontal="center" vertical="center"/>
    </xf>
    <xf numFmtId="4" fontId="5" fillId="0" borderId="7" xfId="1" applyNumberFormat="1" applyFont="1" applyBorder="1" applyAlignment="1">
      <alignment horizontal="center" vertical="center"/>
    </xf>
    <xf numFmtId="0" fontId="5" fillId="0" borderId="19" xfId="1" applyFont="1" applyBorder="1" applyAlignment="1">
      <alignment horizontal="left" vertical="center" wrapText="1"/>
    </xf>
    <xf numFmtId="49" fontId="5" fillId="0" borderId="29" xfId="1" applyNumberFormat="1" applyFont="1" applyBorder="1" applyAlignment="1">
      <alignment horizontal="center" vertical="center"/>
    </xf>
    <xf numFmtId="0" fontId="5" fillId="0" borderId="27" xfId="1" applyFont="1" applyBorder="1" applyAlignment="1">
      <alignment horizontal="left" vertical="center" wrapText="1"/>
    </xf>
    <xf numFmtId="0" fontId="5" fillId="0" borderId="27" xfId="1" applyFont="1" applyBorder="1" applyAlignment="1">
      <alignment horizontal="center" vertical="center"/>
    </xf>
    <xf numFmtId="3" fontId="5" fillId="0" borderId="27" xfId="1" applyNumberFormat="1" applyFont="1" applyBorder="1" applyAlignment="1">
      <alignment horizontal="center" vertical="center"/>
    </xf>
    <xf numFmtId="4" fontId="5" fillId="0" borderId="27" xfId="1" applyNumberFormat="1" applyFont="1" applyBorder="1" applyAlignment="1">
      <alignment horizontal="center" vertical="center"/>
    </xf>
    <xf numFmtId="0" fontId="4" fillId="0" borderId="12" xfId="1" applyFont="1" applyBorder="1" applyAlignment="1">
      <alignment vertical="center" wrapText="1"/>
    </xf>
    <xf numFmtId="3" fontId="4" fillId="0" borderId="12" xfId="1" applyNumberFormat="1" applyFont="1" applyBorder="1" applyAlignment="1">
      <alignment vertical="center" wrapText="1"/>
    </xf>
    <xf numFmtId="4" fontId="4" fillId="0" borderId="12" xfId="1" applyNumberFormat="1" applyFont="1" applyBorder="1" applyAlignment="1">
      <alignment horizontal="center" vertical="center" wrapText="1"/>
    </xf>
    <xf numFmtId="49" fontId="4" fillId="0" borderId="38" xfId="1" applyNumberFormat="1" applyFont="1" applyBorder="1" applyAlignment="1">
      <alignment horizontal="center" vertical="center"/>
    </xf>
    <xf numFmtId="0" fontId="4" fillId="0" borderId="39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/>
    </xf>
    <xf numFmtId="3" fontId="4" fillId="0" borderId="21" xfId="1" applyNumberFormat="1" applyFont="1" applyBorder="1" applyAlignment="1">
      <alignment horizontal="center" vertical="center"/>
    </xf>
    <xf numFmtId="4" fontId="4" fillId="0" borderId="21" xfId="1" applyNumberFormat="1" applyFont="1" applyBorder="1" applyAlignment="1">
      <alignment horizontal="center" vertical="center"/>
    </xf>
    <xf numFmtId="164" fontId="4" fillId="0" borderId="40" xfId="1" applyNumberFormat="1" applyFont="1" applyBorder="1" applyAlignment="1">
      <alignment horizontal="center" vertical="center"/>
    </xf>
    <xf numFmtId="49" fontId="5" fillId="0" borderId="5" xfId="1" applyNumberFormat="1" applyFont="1" applyBorder="1" applyAlignment="1">
      <alignment horizontal="center" vertical="center"/>
    </xf>
    <xf numFmtId="0" fontId="5" fillId="0" borderId="2" xfId="1" applyFont="1" applyBorder="1" applyAlignment="1">
      <alignment horizontal="left" vertical="center" wrapText="1"/>
    </xf>
    <xf numFmtId="0" fontId="5" fillId="0" borderId="2" xfId="1" applyFont="1" applyBorder="1" applyAlignment="1">
      <alignment horizontal="center" vertical="center"/>
    </xf>
    <xf numFmtId="3" fontId="5" fillId="0" borderId="2" xfId="1" applyNumberFormat="1" applyFont="1" applyBorder="1" applyAlignment="1">
      <alignment horizontal="center" vertical="center"/>
    </xf>
    <xf numFmtId="4" fontId="5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 wrapText="1"/>
    </xf>
    <xf numFmtId="4" fontId="5" fillId="0" borderId="3" xfId="1" applyNumberFormat="1" applyFont="1" applyBorder="1" applyAlignment="1">
      <alignment horizontal="center" vertical="center"/>
    </xf>
    <xf numFmtId="4" fontId="5" fillId="0" borderId="41" xfId="1" applyNumberFormat="1" applyFont="1" applyBorder="1" applyAlignment="1">
      <alignment horizontal="center" vertical="center"/>
    </xf>
    <xf numFmtId="49" fontId="5" fillId="0" borderId="6" xfId="1" applyNumberFormat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3" fontId="7" fillId="2" borderId="4" xfId="1" applyNumberFormat="1" applyFont="1" applyFill="1" applyBorder="1" applyAlignment="1">
      <alignment horizontal="center" vertical="center"/>
    </xf>
    <xf numFmtId="4" fontId="7" fillId="2" borderId="4" xfId="1" applyNumberFormat="1" applyFont="1" applyFill="1" applyBorder="1" applyAlignment="1">
      <alignment horizontal="center" vertical="center"/>
    </xf>
    <xf numFmtId="49" fontId="7" fillId="2" borderId="8" xfId="1" applyNumberFormat="1" applyFont="1" applyFill="1" applyBorder="1" applyAlignment="1">
      <alignment horizontal="center" vertical="center" wrapText="1"/>
    </xf>
    <xf numFmtId="49" fontId="5" fillId="0" borderId="8" xfId="1" applyNumberFormat="1" applyFont="1" applyBorder="1" applyAlignment="1">
      <alignment horizontal="center" vertical="center" wrapText="1"/>
    </xf>
    <xf numFmtId="3" fontId="5" fillId="0" borderId="1" xfId="1" applyNumberFormat="1" applyFont="1" applyBorder="1" applyAlignment="1">
      <alignment horizontal="center" vertical="center" wrapText="1"/>
    </xf>
    <xf numFmtId="4" fontId="4" fillId="0" borderId="24" xfId="1" applyNumberFormat="1" applyFont="1" applyBorder="1" applyAlignment="1">
      <alignment vertical="center" wrapText="1"/>
    </xf>
    <xf numFmtId="164" fontId="4" fillId="2" borderId="20" xfId="1" applyNumberFormat="1" applyFont="1" applyFill="1" applyBorder="1" applyAlignment="1">
      <alignment horizontal="center" vertical="center"/>
    </xf>
    <xf numFmtId="49" fontId="4" fillId="0" borderId="11" xfId="1" applyNumberFormat="1" applyFont="1" applyBorder="1" applyAlignment="1">
      <alignment horizontal="center" vertical="center"/>
    </xf>
    <xf numFmtId="0" fontId="4" fillId="0" borderId="23" xfId="1" applyFont="1" applyBorder="1" applyAlignment="1">
      <alignment vertical="center" wrapText="1"/>
    </xf>
    <xf numFmtId="0" fontId="5" fillId="0" borderId="23" xfId="1" applyFont="1" applyBorder="1" applyAlignment="1">
      <alignment horizontal="center" vertical="center"/>
    </xf>
    <xf numFmtId="3" fontId="5" fillId="0" borderId="23" xfId="1" applyNumberFormat="1" applyFont="1" applyBorder="1" applyAlignment="1">
      <alignment horizontal="center" vertical="center"/>
    </xf>
    <xf numFmtId="4" fontId="5" fillId="0" borderId="44" xfId="1" applyNumberFormat="1" applyFont="1" applyBorder="1" applyAlignment="1">
      <alignment horizontal="center" vertical="center"/>
    </xf>
    <xf numFmtId="49" fontId="4" fillId="0" borderId="22" xfId="1" applyNumberFormat="1" applyFont="1" applyBorder="1" applyAlignment="1">
      <alignment horizontal="center" vertical="center" wrapText="1"/>
    </xf>
    <xf numFmtId="0" fontId="4" fillId="0" borderId="31" xfId="1" applyFont="1" applyBorder="1" applyAlignment="1">
      <alignment vertical="center" wrapText="1"/>
    </xf>
    <xf numFmtId="3" fontId="4" fillId="0" borderId="31" xfId="1" applyNumberFormat="1" applyFont="1" applyBorder="1" applyAlignment="1">
      <alignment vertical="center" wrapText="1"/>
    </xf>
    <xf numFmtId="4" fontId="4" fillId="0" borderId="34" xfId="1" applyNumberFormat="1" applyFont="1" applyBorder="1" applyAlignment="1">
      <alignment vertical="center" wrapText="1"/>
    </xf>
    <xf numFmtId="0" fontId="4" fillId="0" borderId="16" xfId="1" applyFont="1" applyBorder="1" applyAlignment="1">
      <alignment vertical="center"/>
    </xf>
    <xf numFmtId="3" fontId="4" fillId="0" borderId="16" xfId="1" applyNumberFormat="1" applyFont="1" applyBorder="1" applyAlignment="1">
      <alignment vertical="center"/>
    </xf>
    <xf numFmtId="4" fontId="4" fillId="0" borderId="16" xfId="1" applyNumberFormat="1" applyFont="1" applyBorder="1" applyAlignment="1">
      <alignment vertical="center"/>
    </xf>
    <xf numFmtId="0" fontId="4" fillId="0" borderId="25" xfId="1" applyFont="1" applyBorder="1" applyAlignment="1">
      <alignment vertical="center"/>
    </xf>
    <xf numFmtId="0" fontId="5" fillId="0" borderId="1" xfId="1" applyFont="1" applyBorder="1" applyAlignment="1">
      <alignment vertical="center"/>
    </xf>
    <xf numFmtId="3" fontId="5" fillId="0" borderId="1" xfId="1" applyNumberFormat="1" applyFont="1" applyBorder="1" applyAlignment="1">
      <alignment vertical="center"/>
    </xf>
    <xf numFmtId="6" fontId="5" fillId="2" borderId="28" xfId="1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vertical="center"/>
    </xf>
    <xf numFmtId="3" fontId="4" fillId="0" borderId="1" xfId="1" applyNumberFormat="1" applyFont="1" applyBorder="1" applyAlignment="1">
      <alignment vertical="center"/>
    </xf>
    <xf numFmtId="4" fontId="4" fillId="0" borderId="1" xfId="1" applyNumberFormat="1" applyFont="1" applyBorder="1" applyAlignment="1">
      <alignment horizontal="center" vertical="center"/>
    </xf>
    <xf numFmtId="4" fontId="4" fillId="0" borderId="3" xfId="1" applyNumberFormat="1" applyFont="1" applyBorder="1" applyAlignment="1">
      <alignment horizontal="center" vertical="center"/>
    </xf>
    <xf numFmtId="4" fontId="5" fillId="3" borderId="1" xfId="1" applyNumberFormat="1" applyFont="1" applyFill="1" applyBorder="1" applyAlignment="1">
      <alignment horizontal="center" vertical="center"/>
    </xf>
    <xf numFmtId="4" fontId="5" fillId="3" borderId="4" xfId="1" applyNumberFormat="1" applyFont="1" applyFill="1" applyBorder="1" applyAlignment="1">
      <alignment horizontal="center" vertical="center"/>
    </xf>
    <xf numFmtId="4" fontId="5" fillId="3" borderId="27" xfId="1" applyNumberFormat="1" applyFont="1" applyFill="1" applyBorder="1" applyAlignment="1">
      <alignment horizontal="center" vertical="center"/>
    </xf>
    <xf numFmtId="4" fontId="5" fillId="3" borderId="15" xfId="1" applyNumberFormat="1" applyFont="1" applyFill="1" applyBorder="1" applyAlignment="1">
      <alignment horizontal="center" vertical="center"/>
    </xf>
    <xf numFmtId="4" fontId="5" fillId="3" borderId="3" xfId="1" applyNumberFormat="1" applyFont="1" applyFill="1" applyBorder="1" applyAlignment="1">
      <alignment horizontal="center" vertical="center"/>
    </xf>
    <xf numFmtId="49" fontId="5" fillId="4" borderId="8" xfId="1" applyNumberFormat="1" applyFont="1" applyFill="1" applyBorder="1" applyAlignment="1">
      <alignment horizontal="center" vertical="center"/>
    </xf>
    <xf numFmtId="49" fontId="5" fillId="4" borderId="26" xfId="1" applyNumberFormat="1" applyFont="1" applyFill="1" applyBorder="1" applyAlignment="1">
      <alignment horizontal="center" vertical="center"/>
    </xf>
    <xf numFmtId="14" fontId="4" fillId="4" borderId="42" xfId="1" applyNumberFormat="1" applyFont="1" applyFill="1" applyBorder="1" applyAlignment="1">
      <alignment horizontal="center" vertical="center"/>
    </xf>
    <xf numFmtId="4" fontId="4" fillId="3" borderId="23" xfId="1" applyNumberFormat="1" applyFont="1" applyFill="1" applyBorder="1" applyAlignment="1">
      <alignment horizontal="center" vertical="center"/>
    </xf>
    <xf numFmtId="1" fontId="5" fillId="0" borderId="3" xfId="1" applyNumberFormat="1" applyFont="1" applyBorder="1" applyAlignment="1">
      <alignment horizontal="center" vertical="center"/>
    </xf>
    <xf numFmtId="3" fontId="5" fillId="0" borderId="15" xfId="1" applyNumberFormat="1" applyFont="1" applyBorder="1" applyAlignment="1">
      <alignment horizontal="center" vertical="center"/>
    </xf>
    <xf numFmtId="0" fontId="4" fillId="0" borderId="0" xfId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4" fillId="0" borderId="31" xfId="1" applyFont="1" applyBorder="1" applyAlignment="1">
      <alignment horizontal="center" vertical="center"/>
    </xf>
    <xf numFmtId="0" fontId="5" fillId="0" borderId="16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center" vertical="center" wrapText="1"/>
    </xf>
    <xf numFmtId="0" fontId="4" fillId="0" borderId="31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0" fontId="4" fillId="0" borderId="6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49" fontId="5" fillId="0" borderId="7" xfId="1" applyNumberFormat="1" applyFont="1" applyBorder="1" applyAlignment="1">
      <alignment horizontal="center" vertical="center"/>
    </xf>
    <xf numFmtId="49" fontId="5" fillId="0" borderId="17" xfId="1" applyNumberFormat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49" fontId="5" fillId="4" borderId="14" xfId="1" applyNumberFormat="1" applyFont="1" applyFill="1" applyBorder="1" applyAlignment="1">
      <alignment horizontal="center" vertical="center"/>
    </xf>
    <xf numFmtId="0" fontId="5" fillId="4" borderId="18" xfId="0" applyFont="1" applyFill="1" applyBorder="1" applyAlignment="1">
      <alignment horizontal="center" vertical="center"/>
    </xf>
    <xf numFmtId="49" fontId="5" fillId="4" borderId="8" xfId="1" applyNumberFormat="1" applyFont="1" applyFill="1" applyBorder="1" applyAlignment="1">
      <alignment horizontal="center" vertical="center"/>
    </xf>
    <xf numFmtId="49" fontId="5" fillId="4" borderId="13" xfId="1" applyNumberFormat="1" applyFont="1" applyFill="1" applyBorder="1" applyAlignment="1">
      <alignment horizontal="center" vertical="center"/>
    </xf>
    <xf numFmtId="4" fontId="5" fillId="0" borderId="7" xfId="1" applyNumberFormat="1" applyFont="1" applyBorder="1" applyAlignment="1">
      <alignment horizontal="center" vertical="center"/>
    </xf>
    <xf numFmtId="4" fontId="5" fillId="0" borderId="9" xfId="1" applyNumberFormat="1" applyFont="1" applyBorder="1" applyAlignment="1">
      <alignment horizontal="center" vertical="center"/>
    </xf>
    <xf numFmtId="14" fontId="4" fillId="4" borderId="8" xfId="1" applyNumberFormat="1" applyFont="1" applyFill="1" applyBorder="1" applyAlignment="1">
      <alignment horizontal="center" vertical="center" wrapText="1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3"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colors>
    <mruColors>
      <color rgb="FFFF7C80"/>
      <color rgb="FFFF5050"/>
      <color rgb="FFFF00FF"/>
      <color rgb="FF00FF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5"/>
  <sheetViews>
    <sheetView tabSelected="1" topLeftCell="A22" zoomScale="85" zoomScaleNormal="85" workbookViewId="0">
      <selection activeCell="E8" sqref="E8"/>
    </sheetView>
  </sheetViews>
  <sheetFormatPr defaultColWidth="9.140625" defaultRowHeight="21" customHeight="1" x14ac:dyDescent="0.2"/>
  <cols>
    <col min="1" max="1" width="10.7109375" style="1" customWidth="1"/>
    <col min="2" max="2" width="46.140625" style="1" customWidth="1"/>
    <col min="3" max="3" width="9.5703125" style="1" customWidth="1"/>
    <col min="4" max="4" width="9.7109375" style="19" customWidth="1"/>
    <col min="5" max="5" width="18.5703125" style="16" customWidth="1"/>
    <col min="6" max="7" width="18" style="16" customWidth="1"/>
    <col min="8" max="8" width="19.85546875" style="1" customWidth="1"/>
    <col min="9" max="9" width="9.7109375" style="1" customWidth="1"/>
    <col min="10" max="16384" width="9.140625" style="1"/>
  </cols>
  <sheetData>
    <row r="1" spans="1:10" s="4" customFormat="1" ht="42" customHeight="1" thickBot="1" x14ac:dyDescent="0.3">
      <c r="A1" s="113" t="s">
        <v>82</v>
      </c>
      <c r="B1" s="113"/>
      <c r="C1" s="113"/>
      <c r="D1" s="113"/>
      <c r="E1" s="113"/>
      <c r="F1" s="113"/>
      <c r="G1" s="113"/>
      <c r="H1" s="113"/>
      <c r="I1" s="5"/>
    </row>
    <row r="2" spans="1:10" ht="51" customHeight="1" thickBot="1" x14ac:dyDescent="0.25">
      <c r="A2" s="24"/>
      <c r="B2" s="25" t="s">
        <v>0</v>
      </c>
      <c r="C2" s="26" t="s">
        <v>1</v>
      </c>
      <c r="D2" s="27" t="s">
        <v>2</v>
      </c>
      <c r="E2" s="28" t="s">
        <v>3</v>
      </c>
      <c r="F2" s="28" t="s">
        <v>66</v>
      </c>
      <c r="G2" s="29" t="s">
        <v>63</v>
      </c>
      <c r="H2" s="30" t="s">
        <v>4</v>
      </c>
      <c r="I2" s="11"/>
    </row>
    <row r="3" spans="1:10" ht="31.15" customHeight="1" x14ac:dyDescent="0.2">
      <c r="A3" s="31" t="s">
        <v>5</v>
      </c>
      <c r="B3" s="32" t="s">
        <v>6</v>
      </c>
      <c r="C3" s="33"/>
      <c r="D3" s="34"/>
      <c r="E3" s="35"/>
      <c r="F3" s="35"/>
      <c r="G3" s="35"/>
      <c r="H3" s="36"/>
      <c r="I3" s="2"/>
    </row>
    <row r="4" spans="1:10" ht="34.9" customHeight="1" x14ac:dyDescent="0.2">
      <c r="A4" s="121" t="s">
        <v>8</v>
      </c>
      <c r="B4" s="37" t="s">
        <v>78</v>
      </c>
      <c r="C4" s="38" t="s">
        <v>9</v>
      </c>
      <c r="D4" s="41">
        <v>184</v>
      </c>
      <c r="E4" s="99"/>
      <c r="F4" s="41" t="str">
        <f t="shared" ref="F4:F10" si="0">IF(E4="","",E4*D4)</f>
        <v/>
      </c>
      <c r="G4" s="39" t="str">
        <f t="shared" ref="G4:G10" si="1">IF(E4="","",F4*1.21)</f>
        <v/>
      </c>
      <c r="H4" s="129" t="s">
        <v>7</v>
      </c>
    </row>
    <row r="5" spans="1:10" ht="36" customHeight="1" x14ac:dyDescent="0.2">
      <c r="A5" s="122"/>
      <c r="B5" s="37" t="s">
        <v>79</v>
      </c>
      <c r="C5" s="38" t="s">
        <v>9</v>
      </c>
      <c r="D5" s="42">
        <v>85</v>
      </c>
      <c r="E5" s="99"/>
      <c r="F5" s="41" t="str">
        <f t="shared" si="0"/>
        <v/>
      </c>
      <c r="G5" s="39" t="str">
        <f t="shared" si="1"/>
        <v/>
      </c>
      <c r="H5" s="130"/>
    </row>
    <row r="6" spans="1:10" ht="52.15" customHeight="1" x14ac:dyDescent="0.2">
      <c r="A6" s="40" t="s">
        <v>10</v>
      </c>
      <c r="B6" s="43" t="s">
        <v>11</v>
      </c>
      <c r="C6" s="44" t="s">
        <v>12</v>
      </c>
      <c r="D6" s="42">
        <v>46</v>
      </c>
      <c r="E6" s="100"/>
      <c r="F6" s="42" t="str">
        <f t="shared" si="0"/>
        <v/>
      </c>
      <c r="G6" s="45" t="str">
        <f t="shared" si="1"/>
        <v/>
      </c>
      <c r="H6" s="104" t="s">
        <v>7</v>
      </c>
    </row>
    <row r="7" spans="1:10" ht="35.450000000000003" customHeight="1" x14ac:dyDescent="0.2">
      <c r="A7" s="46" t="s">
        <v>13</v>
      </c>
      <c r="B7" s="37" t="s">
        <v>68</v>
      </c>
      <c r="C7" s="44" t="s">
        <v>12</v>
      </c>
      <c r="D7" s="42">
        <v>1</v>
      </c>
      <c r="E7" s="100"/>
      <c r="F7" s="42" t="str">
        <f t="shared" si="0"/>
        <v/>
      </c>
      <c r="G7" s="45" t="str">
        <f t="shared" si="1"/>
        <v/>
      </c>
      <c r="H7" s="104" t="s">
        <v>7</v>
      </c>
    </row>
    <row r="8" spans="1:10" ht="51" customHeight="1" x14ac:dyDescent="0.2">
      <c r="A8" s="40" t="s">
        <v>14</v>
      </c>
      <c r="B8" s="37" t="s">
        <v>80</v>
      </c>
      <c r="C8" s="44" t="s">
        <v>12</v>
      </c>
      <c r="D8" s="42">
        <v>16</v>
      </c>
      <c r="E8" s="100"/>
      <c r="F8" s="42" t="str">
        <f t="shared" si="0"/>
        <v/>
      </c>
      <c r="G8" s="45" t="str">
        <f t="shared" si="1"/>
        <v/>
      </c>
      <c r="H8" s="104" t="s">
        <v>7</v>
      </c>
    </row>
    <row r="9" spans="1:10" ht="31.15" customHeight="1" x14ac:dyDescent="0.2">
      <c r="A9" s="40" t="s">
        <v>15</v>
      </c>
      <c r="B9" s="47" t="s">
        <v>16</v>
      </c>
      <c r="C9" s="44" t="s">
        <v>9</v>
      </c>
      <c r="D9" s="42">
        <v>269</v>
      </c>
      <c r="E9" s="100"/>
      <c r="F9" s="42" t="str">
        <f t="shared" si="0"/>
        <v/>
      </c>
      <c r="G9" s="45" t="str">
        <f t="shared" si="1"/>
        <v/>
      </c>
      <c r="H9" s="104" t="s">
        <v>7</v>
      </c>
    </row>
    <row r="10" spans="1:10" ht="36.6" customHeight="1" thickBot="1" x14ac:dyDescent="0.25">
      <c r="A10" s="48" t="s">
        <v>17</v>
      </c>
      <c r="B10" s="49" t="s">
        <v>18</v>
      </c>
      <c r="C10" s="50" t="s">
        <v>9</v>
      </c>
      <c r="D10" s="51">
        <v>269</v>
      </c>
      <c r="E10" s="101"/>
      <c r="F10" s="51" t="str">
        <f t="shared" si="0"/>
        <v/>
      </c>
      <c r="G10" s="52" t="str">
        <f t="shared" si="1"/>
        <v/>
      </c>
      <c r="H10" s="105" t="s">
        <v>7</v>
      </c>
      <c r="I10" s="2"/>
      <c r="J10" s="2"/>
    </row>
    <row r="11" spans="1:10" ht="42" customHeight="1" thickBot="1" x14ac:dyDescent="0.25">
      <c r="A11" s="125" t="s">
        <v>67</v>
      </c>
      <c r="B11" s="126"/>
      <c r="C11" s="53"/>
      <c r="D11" s="54"/>
      <c r="E11" s="55"/>
      <c r="F11" s="55">
        <f>SUM(F4:F10)</f>
        <v>0</v>
      </c>
      <c r="G11" s="55">
        <f>SUM(G4:G10)</f>
        <v>0</v>
      </c>
      <c r="H11" s="106">
        <v>46691</v>
      </c>
      <c r="I11" s="2"/>
      <c r="J11" s="2"/>
    </row>
    <row r="12" spans="1:10" ht="31.15" customHeight="1" x14ac:dyDescent="0.2">
      <c r="A12" s="56" t="s">
        <v>19</v>
      </c>
      <c r="B12" s="57" t="s">
        <v>20</v>
      </c>
      <c r="C12" s="58"/>
      <c r="D12" s="59"/>
      <c r="E12" s="60"/>
      <c r="F12" s="60"/>
      <c r="G12" s="60"/>
      <c r="H12" s="61"/>
    </row>
    <row r="13" spans="1:10" ht="31.15" customHeight="1" x14ac:dyDescent="0.2">
      <c r="A13" s="62" t="s">
        <v>21</v>
      </c>
      <c r="B13" s="63" t="s">
        <v>22</v>
      </c>
      <c r="C13" s="64" t="s">
        <v>9</v>
      </c>
      <c r="D13" s="65">
        <v>269</v>
      </c>
      <c r="E13" s="102"/>
      <c r="F13" s="109" t="str">
        <f>IF(E13="","",D13*E13)</f>
        <v/>
      </c>
      <c r="G13" s="66" t="str">
        <f>IF(E13="","",F13*1.21)</f>
        <v/>
      </c>
      <c r="H13" s="127" t="s">
        <v>23</v>
      </c>
    </row>
    <row r="14" spans="1:10" ht="58.9" customHeight="1" x14ac:dyDescent="0.2">
      <c r="A14" s="67" t="s">
        <v>24</v>
      </c>
      <c r="B14" s="43" t="s">
        <v>25</v>
      </c>
      <c r="C14" s="38" t="s">
        <v>9</v>
      </c>
      <c r="D14" s="41">
        <v>38</v>
      </c>
      <c r="E14" s="103"/>
      <c r="F14" s="12" t="str">
        <f t="shared" ref="F14:F26" si="2">IF(E14="","",D14*E14)</f>
        <v/>
      </c>
      <c r="G14" s="68" t="str">
        <f t="shared" ref="G14:G26" si="3">IF(E14="","",F14*1.21)</f>
        <v/>
      </c>
      <c r="H14" s="128"/>
    </row>
    <row r="15" spans="1:10" ht="49.9" customHeight="1" x14ac:dyDescent="0.2">
      <c r="A15" s="131" t="s">
        <v>26</v>
      </c>
      <c r="B15" s="37" t="s">
        <v>27</v>
      </c>
      <c r="C15" s="38" t="s">
        <v>28</v>
      </c>
      <c r="D15" s="41">
        <v>65</v>
      </c>
      <c r="E15" s="103"/>
      <c r="F15" s="12" t="str">
        <f t="shared" si="2"/>
        <v/>
      </c>
      <c r="G15" s="68" t="str">
        <f t="shared" si="3"/>
        <v/>
      </c>
      <c r="H15" s="128"/>
    </row>
    <row r="16" spans="1:10" ht="48.6" customHeight="1" x14ac:dyDescent="0.2">
      <c r="A16" s="132"/>
      <c r="B16" s="37" t="s">
        <v>29</v>
      </c>
      <c r="C16" s="38" t="s">
        <v>28</v>
      </c>
      <c r="D16" s="41">
        <v>5</v>
      </c>
      <c r="E16" s="103"/>
      <c r="F16" s="12" t="str">
        <f t="shared" si="2"/>
        <v/>
      </c>
      <c r="G16" s="68" t="str">
        <f t="shared" si="3"/>
        <v/>
      </c>
      <c r="H16" s="128"/>
    </row>
    <row r="17" spans="1:17" ht="49.9" customHeight="1" x14ac:dyDescent="0.2">
      <c r="A17" s="69" t="s">
        <v>30</v>
      </c>
      <c r="B17" s="37" t="s">
        <v>31</v>
      </c>
      <c r="C17" s="38" t="s">
        <v>32</v>
      </c>
      <c r="D17" s="41">
        <v>2</v>
      </c>
      <c r="E17" s="103"/>
      <c r="F17" s="12" t="str">
        <f t="shared" si="2"/>
        <v/>
      </c>
      <c r="G17" s="68" t="str">
        <f t="shared" si="3"/>
        <v/>
      </c>
      <c r="H17" s="128"/>
    </row>
    <row r="18" spans="1:17" ht="42" customHeight="1" x14ac:dyDescent="0.2">
      <c r="A18" s="70" t="s">
        <v>33</v>
      </c>
      <c r="B18" s="43" t="s">
        <v>34</v>
      </c>
      <c r="C18" s="71" t="s">
        <v>9</v>
      </c>
      <c r="D18" s="72"/>
      <c r="E18" s="73"/>
      <c r="F18" s="73"/>
      <c r="G18" s="73"/>
      <c r="H18" s="74"/>
      <c r="I18" s="2"/>
    </row>
    <row r="19" spans="1:17" ht="42" customHeight="1" x14ac:dyDescent="0.2">
      <c r="A19" s="70" t="s">
        <v>56</v>
      </c>
      <c r="B19" s="43" t="s">
        <v>50</v>
      </c>
      <c r="C19" s="71" t="s">
        <v>9</v>
      </c>
      <c r="D19" s="42">
        <v>1</v>
      </c>
      <c r="E19" s="103"/>
      <c r="F19" s="12" t="str">
        <f t="shared" si="2"/>
        <v/>
      </c>
      <c r="G19" s="68" t="str">
        <f t="shared" si="3"/>
        <v/>
      </c>
      <c r="H19" s="75" t="s">
        <v>62</v>
      </c>
      <c r="I19" s="2"/>
    </row>
    <row r="20" spans="1:17" ht="42" customHeight="1" x14ac:dyDescent="0.2">
      <c r="A20" s="70" t="s">
        <v>57</v>
      </c>
      <c r="B20" s="43" t="s">
        <v>51</v>
      </c>
      <c r="C20" s="71" t="s">
        <v>9</v>
      </c>
      <c r="D20" s="42">
        <v>1</v>
      </c>
      <c r="E20" s="103"/>
      <c r="F20" s="12" t="str">
        <f t="shared" si="2"/>
        <v/>
      </c>
      <c r="G20" s="68" t="str">
        <f t="shared" si="3"/>
        <v/>
      </c>
      <c r="H20" s="75" t="s">
        <v>62</v>
      </c>
      <c r="I20" s="2"/>
    </row>
    <row r="21" spans="1:17" ht="42" customHeight="1" x14ac:dyDescent="0.2">
      <c r="A21" s="70" t="s">
        <v>58</v>
      </c>
      <c r="B21" s="43" t="s">
        <v>52</v>
      </c>
      <c r="C21" s="71" t="s">
        <v>9</v>
      </c>
      <c r="D21" s="42">
        <v>1</v>
      </c>
      <c r="E21" s="103"/>
      <c r="F21" s="12" t="str">
        <f t="shared" si="2"/>
        <v/>
      </c>
      <c r="G21" s="68" t="str">
        <f t="shared" si="3"/>
        <v/>
      </c>
      <c r="H21" s="75" t="s">
        <v>62</v>
      </c>
      <c r="I21" s="2"/>
    </row>
    <row r="22" spans="1:17" ht="36.6" customHeight="1" x14ac:dyDescent="0.2">
      <c r="A22" s="70" t="s">
        <v>35</v>
      </c>
      <c r="B22" s="37" t="s">
        <v>36</v>
      </c>
      <c r="C22" s="38" t="s">
        <v>9</v>
      </c>
      <c r="D22" s="41">
        <v>269</v>
      </c>
      <c r="E22" s="103"/>
      <c r="F22" s="12" t="str">
        <f t="shared" si="2"/>
        <v/>
      </c>
      <c r="G22" s="68" t="str">
        <f t="shared" si="3"/>
        <v/>
      </c>
      <c r="H22" s="133" t="s">
        <v>81</v>
      </c>
    </row>
    <row r="23" spans="1:17" ht="31.15" customHeight="1" x14ac:dyDescent="0.2">
      <c r="A23" s="40" t="s">
        <v>37</v>
      </c>
      <c r="B23" s="43" t="s">
        <v>38</v>
      </c>
      <c r="C23" s="38" t="s">
        <v>32</v>
      </c>
      <c r="D23" s="41">
        <v>2</v>
      </c>
      <c r="E23" s="103"/>
      <c r="F23" s="12" t="str">
        <f t="shared" si="2"/>
        <v/>
      </c>
      <c r="G23" s="68" t="str">
        <f t="shared" si="3"/>
        <v/>
      </c>
      <c r="H23" s="75" t="s">
        <v>39</v>
      </c>
    </row>
    <row r="24" spans="1:17" ht="38.450000000000003" customHeight="1" x14ac:dyDescent="0.2">
      <c r="A24" s="40" t="s">
        <v>40</v>
      </c>
      <c r="B24" s="43" t="s">
        <v>41</v>
      </c>
      <c r="C24" s="38" t="s">
        <v>28</v>
      </c>
      <c r="D24" s="76">
        <v>1</v>
      </c>
      <c r="E24" s="103"/>
      <c r="F24" s="12" t="str">
        <f t="shared" si="2"/>
        <v/>
      </c>
      <c r="G24" s="68" t="str">
        <f t="shared" si="3"/>
        <v/>
      </c>
      <c r="H24" s="75" t="s">
        <v>42</v>
      </c>
    </row>
    <row r="25" spans="1:17" ht="38.450000000000003" customHeight="1" x14ac:dyDescent="0.2">
      <c r="A25" s="40" t="s">
        <v>43</v>
      </c>
      <c r="B25" s="43" t="s">
        <v>44</v>
      </c>
      <c r="C25" s="71" t="s">
        <v>9</v>
      </c>
      <c r="D25" s="72"/>
      <c r="E25" s="73"/>
      <c r="F25" s="73"/>
      <c r="G25" s="73"/>
      <c r="H25" s="74"/>
    </row>
    <row r="26" spans="1:17" ht="38.450000000000003" customHeight="1" x14ac:dyDescent="0.2">
      <c r="A26" s="40" t="s">
        <v>53</v>
      </c>
      <c r="B26" s="43" t="s">
        <v>59</v>
      </c>
      <c r="C26" s="71" t="s">
        <v>9</v>
      </c>
      <c r="D26" s="42">
        <v>1</v>
      </c>
      <c r="E26" s="103"/>
      <c r="F26" s="12" t="str">
        <f t="shared" si="2"/>
        <v/>
      </c>
      <c r="G26" s="68" t="str">
        <f t="shared" si="3"/>
        <v/>
      </c>
      <c r="H26" s="75" t="s">
        <v>42</v>
      </c>
    </row>
    <row r="27" spans="1:17" ht="38.450000000000003" customHeight="1" x14ac:dyDescent="0.2">
      <c r="A27" s="40" t="s">
        <v>54</v>
      </c>
      <c r="B27" s="43" t="s">
        <v>60</v>
      </c>
      <c r="C27" s="71" t="s">
        <v>9</v>
      </c>
      <c r="D27" s="42">
        <v>1</v>
      </c>
      <c r="E27" s="103"/>
      <c r="F27" s="12" t="str">
        <f>IF(E27="","",D27*E27)</f>
        <v/>
      </c>
      <c r="G27" s="68" t="str">
        <f>IF(E27="","",F27*1.21)</f>
        <v/>
      </c>
      <c r="H27" s="75" t="s">
        <v>42</v>
      </c>
    </row>
    <row r="28" spans="1:17" ht="37.9" customHeight="1" thickBot="1" x14ac:dyDescent="0.25">
      <c r="A28" s="48" t="s">
        <v>55</v>
      </c>
      <c r="B28" s="49" t="s">
        <v>61</v>
      </c>
      <c r="C28" s="50" t="s">
        <v>9</v>
      </c>
      <c r="D28" s="42">
        <v>1</v>
      </c>
      <c r="E28" s="103"/>
      <c r="F28" s="12" t="str">
        <f>IF(E28="","",D28*E28)</f>
        <v/>
      </c>
      <c r="G28" s="68" t="str">
        <f>IF(E28="","",F28*1.21)</f>
        <v/>
      </c>
      <c r="H28" s="75" t="s">
        <v>42</v>
      </c>
    </row>
    <row r="29" spans="1:17" ht="42" customHeight="1" thickBot="1" x14ac:dyDescent="0.25">
      <c r="A29" s="125" t="s">
        <v>69</v>
      </c>
      <c r="B29" s="126"/>
      <c r="C29" s="53"/>
      <c r="D29" s="54"/>
      <c r="E29" s="77"/>
      <c r="F29" s="55">
        <f>SUM(F13:F28)</f>
        <v>0</v>
      </c>
      <c r="G29" s="55">
        <f>SUM(G13:G28)</f>
        <v>0</v>
      </c>
      <c r="H29" s="78"/>
      <c r="Q29" s="12"/>
    </row>
    <row r="30" spans="1:17" ht="31.15" customHeight="1" thickBot="1" x14ac:dyDescent="0.25">
      <c r="A30" s="79"/>
      <c r="B30" s="80" t="s">
        <v>45</v>
      </c>
      <c r="C30" s="81" t="s">
        <v>9</v>
      </c>
      <c r="D30" s="82">
        <v>269</v>
      </c>
      <c r="E30" s="107"/>
      <c r="F30" s="108" t="str">
        <f>IF(E30="","",D30*E30)</f>
        <v/>
      </c>
      <c r="G30" s="83" t="str">
        <f>IF(E30="","",F30*1.21)</f>
        <v/>
      </c>
      <c r="H30" s="84" t="s">
        <v>42</v>
      </c>
      <c r="I30" s="2"/>
      <c r="J30" s="2"/>
    </row>
    <row r="31" spans="1:17" ht="42" customHeight="1" thickBot="1" x14ac:dyDescent="0.25">
      <c r="A31" s="115" t="s">
        <v>70</v>
      </c>
      <c r="B31" s="116"/>
      <c r="C31" s="85"/>
      <c r="D31" s="86"/>
      <c r="E31" s="87"/>
      <c r="F31" s="55">
        <f>IF(F30="",0,F30)</f>
        <v>0</v>
      </c>
      <c r="G31" s="55">
        <f>IF(G30="",0,G30)</f>
        <v>0</v>
      </c>
      <c r="H31" s="78"/>
    </row>
    <row r="32" spans="1:17" ht="31.15" customHeight="1" x14ac:dyDescent="0.2">
      <c r="A32" s="123" t="s">
        <v>46</v>
      </c>
      <c r="B32" s="124"/>
      <c r="C32" s="88"/>
      <c r="D32" s="89"/>
      <c r="E32" s="90"/>
      <c r="F32" s="90"/>
      <c r="G32" s="90"/>
      <c r="H32" s="91"/>
    </row>
    <row r="33" spans="1:9" ht="31.15" customHeight="1" x14ac:dyDescent="0.2">
      <c r="A33" s="117" t="s">
        <v>71</v>
      </c>
      <c r="B33" s="118"/>
      <c r="C33" s="92"/>
      <c r="D33" s="93"/>
      <c r="E33" s="39"/>
      <c r="F33" s="68">
        <f>F11</f>
        <v>0</v>
      </c>
      <c r="G33" s="68">
        <f>G11</f>
        <v>0</v>
      </c>
      <c r="H33" s="94"/>
    </row>
    <row r="34" spans="1:9" ht="31.15" customHeight="1" x14ac:dyDescent="0.2">
      <c r="A34" s="117" t="s">
        <v>72</v>
      </c>
      <c r="B34" s="118"/>
      <c r="C34" s="92"/>
      <c r="D34" s="93"/>
      <c r="E34" s="39"/>
      <c r="F34" s="68">
        <f>F29</f>
        <v>0</v>
      </c>
      <c r="G34" s="68">
        <f>G29</f>
        <v>0</v>
      </c>
      <c r="H34" s="94"/>
    </row>
    <row r="35" spans="1:9" ht="31.15" customHeight="1" x14ac:dyDescent="0.2">
      <c r="A35" s="117" t="s">
        <v>73</v>
      </c>
      <c r="B35" s="118"/>
      <c r="C35" s="92"/>
      <c r="D35" s="93"/>
      <c r="E35" s="39"/>
      <c r="F35" s="68">
        <f>F31</f>
        <v>0</v>
      </c>
      <c r="G35" s="68">
        <f>G31</f>
        <v>0</v>
      </c>
      <c r="H35" s="94"/>
    </row>
    <row r="36" spans="1:9" ht="31.15" customHeight="1" thickBot="1" x14ac:dyDescent="0.25">
      <c r="A36" s="119" t="s">
        <v>74</v>
      </c>
      <c r="B36" s="120"/>
      <c r="C36" s="95"/>
      <c r="D36" s="96"/>
      <c r="E36" s="97"/>
      <c r="F36" s="98">
        <f>SUM(F33:F35)</f>
        <v>0</v>
      </c>
      <c r="G36" s="98">
        <f>SUM(G33:G35)</f>
        <v>0</v>
      </c>
      <c r="H36" s="94"/>
    </row>
    <row r="37" spans="1:9" ht="21" customHeight="1" x14ac:dyDescent="0.2">
      <c r="A37" s="114"/>
      <c r="B37" s="114"/>
      <c r="C37" s="114"/>
      <c r="D37" s="114"/>
      <c r="E37" s="114"/>
      <c r="F37" s="114"/>
      <c r="G37" s="114"/>
      <c r="H37" s="114"/>
    </row>
    <row r="38" spans="1:9" s="7" customFormat="1" ht="31.15" customHeight="1" x14ac:dyDescent="0.25">
      <c r="A38" s="111" t="s">
        <v>47</v>
      </c>
      <c r="B38" s="111"/>
      <c r="C38" s="111"/>
      <c r="D38" s="111"/>
      <c r="E38" s="111"/>
      <c r="F38" s="111"/>
      <c r="G38" s="111"/>
      <c r="H38" s="111"/>
    </row>
    <row r="39" spans="1:9" s="7" customFormat="1" ht="33" customHeight="1" x14ac:dyDescent="0.25">
      <c r="A39" s="111" t="s">
        <v>48</v>
      </c>
      <c r="B39" s="111"/>
      <c r="C39" s="111"/>
      <c r="D39" s="111"/>
      <c r="E39" s="111"/>
      <c r="F39" s="111"/>
      <c r="G39" s="111"/>
      <c r="H39" s="111"/>
    </row>
    <row r="40" spans="1:9" s="7" customFormat="1" ht="46.15" customHeight="1" x14ac:dyDescent="0.25">
      <c r="A40" s="111" t="s">
        <v>49</v>
      </c>
      <c r="B40" s="111"/>
      <c r="C40" s="111"/>
      <c r="D40" s="111"/>
      <c r="E40" s="111"/>
      <c r="F40" s="111"/>
      <c r="G40" s="111"/>
      <c r="H40" s="111"/>
    </row>
    <row r="41" spans="1:9" s="7" customFormat="1" ht="30.6" customHeight="1" x14ac:dyDescent="0.25">
      <c r="A41" s="112" t="s">
        <v>75</v>
      </c>
      <c r="B41" s="112"/>
      <c r="C41" s="112"/>
      <c r="D41" s="112"/>
      <c r="E41" s="112"/>
      <c r="F41" s="112"/>
      <c r="G41" s="112"/>
      <c r="H41" s="112"/>
    </row>
    <row r="42" spans="1:9" s="7" customFormat="1" ht="72.599999999999994" customHeight="1" x14ac:dyDescent="0.25">
      <c r="A42" s="111" t="s">
        <v>76</v>
      </c>
      <c r="B42" s="111"/>
      <c r="C42" s="111"/>
      <c r="D42" s="111"/>
      <c r="E42" s="111"/>
      <c r="F42" s="111"/>
      <c r="G42" s="111"/>
      <c r="H42" s="111"/>
      <c r="I42" s="14"/>
    </row>
    <row r="43" spans="1:9" s="7" customFormat="1" ht="60.6" customHeight="1" x14ac:dyDescent="0.25">
      <c r="A43" s="111" t="s">
        <v>77</v>
      </c>
      <c r="B43" s="111"/>
      <c r="C43" s="111"/>
      <c r="D43" s="111"/>
      <c r="E43" s="111"/>
      <c r="F43" s="111"/>
      <c r="G43" s="111"/>
      <c r="H43" s="111"/>
    </row>
    <row r="44" spans="1:9" s="7" customFormat="1" ht="23.45" customHeight="1" x14ac:dyDescent="0.25">
      <c r="A44" s="111" t="s">
        <v>64</v>
      </c>
      <c r="B44" s="111"/>
      <c r="C44" s="111"/>
      <c r="D44" s="111"/>
      <c r="E44" s="111"/>
      <c r="F44" s="111"/>
      <c r="G44" s="111"/>
      <c r="H44" s="111"/>
    </row>
    <row r="45" spans="1:9" s="7" customFormat="1" ht="39" customHeight="1" x14ac:dyDescent="0.25">
      <c r="A45" s="111" t="s">
        <v>65</v>
      </c>
      <c r="B45" s="111"/>
      <c r="C45" s="111"/>
      <c r="D45" s="111"/>
      <c r="E45" s="111"/>
      <c r="F45" s="111"/>
      <c r="G45" s="111"/>
      <c r="H45" s="111"/>
    </row>
    <row r="46" spans="1:9" s="7" customFormat="1" ht="24.6" customHeight="1" x14ac:dyDescent="0.25">
      <c r="A46" s="6"/>
      <c r="B46" s="6"/>
      <c r="C46" s="6"/>
      <c r="D46" s="18"/>
      <c r="E46" s="15"/>
      <c r="F46" s="15"/>
      <c r="G46" s="15"/>
      <c r="H46" s="6"/>
    </row>
    <row r="47" spans="1:9" ht="21" customHeight="1" x14ac:dyDescent="0.2">
      <c r="A47" s="110"/>
      <c r="B47" s="110"/>
    </row>
    <row r="48" spans="1:9" ht="21" customHeight="1" x14ac:dyDescent="0.2">
      <c r="B48" s="8"/>
    </row>
    <row r="49" spans="1:9" ht="21" customHeight="1" x14ac:dyDescent="0.2">
      <c r="B49" s="8"/>
    </row>
    <row r="50" spans="1:9" ht="21" customHeight="1" x14ac:dyDescent="0.2">
      <c r="B50" s="8"/>
    </row>
    <row r="51" spans="1:9" ht="21" customHeight="1" x14ac:dyDescent="0.2">
      <c r="B51" s="8"/>
      <c r="I51" s="10"/>
    </row>
    <row r="52" spans="1:9" ht="21" customHeight="1" x14ac:dyDescent="0.2">
      <c r="B52" s="3"/>
    </row>
    <row r="53" spans="1:9" s="2" customFormat="1" ht="21" customHeight="1" x14ac:dyDescent="0.25">
      <c r="A53" s="13"/>
      <c r="D53" s="20"/>
      <c r="E53" s="17"/>
      <c r="F53" s="17"/>
      <c r="G53" s="17"/>
      <c r="I53" s="9"/>
    </row>
    <row r="54" spans="1:9" ht="21" customHeight="1" x14ac:dyDescent="0.2">
      <c r="B54" s="3"/>
    </row>
    <row r="55" spans="1:9" s="21" customFormat="1" ht="21" customHeight="1" x14ac:dyDescent="0.25">
      <c r="D55" s="22"/>
      <c r="E55" s="23"/>
      <c r="F55" s="23"/>
      <c r="G55" s="23"/>
    </row>
  </sheetData>
  <sheetProtection algorithmName="SHA-512" hashValue="MCsYVs7BageudODXpWuyAmUCdPLOYeS/QrYfQtmRFMQ7lLK8I/Qu/MKikLHg93o2jkgVxW0LH3Tmgg1xA/Z3HA==" saltValue="BpKJ2OznPOG3FkvvPk5RMw==" spinCount="100000" sheet="1" objects="1" scenarios="1"/>
  <protectedRanges>
    <protectedRange sqref="E13:E17 E19:E24 E26:E28 E30 H13 H6:H10 H4:H5 E4:E10" name="dodavatel"/>
  </protectedRanges>
  <mergeCells count="23">
    <mergeCell ref="A1:H1"/>
    <mergeCell ref="A37:H37"/>
    <mergeCell ref="A31:B31"/>
    <mergeCell ref="A34:B34"/>
    <mergeCell ref="A36:B36"/>
    <mergeCell ref="A35:B35"/>
    <mergeCell ref="A4:A5"/>
    <mergeCell ref="A33:B33"/>
    <mergeCell ref="A32:B32"/>
    <mergeCell ref="A29:B29"/>
    <mergeCell ref="H13:H17"/>
    <mergeCell ref="H4:H5"/>
    <mergeCell ref="A11:B11"/>
    <mergeCell ref="A15:A16"/>
    <mergeCell ref="A47:B47"/>
    <mergeCell ref="A38:H38"/>
    <mergeCell ref="A39:H39"/>
    <mergeCell ref="A41:H41"/>
    <mergeCell ref="A42:H42"/>
    <mergeCell ref="A43:H43"/>
    <mergeCell ref="A44:H44"/>
    <mergeCell ref="A45:H45"/>
    <mergeCell ref="A40:H40"/>
  </mergeCells>
  <phoneticPr fontId="3" type="noConversion"/>
  <conditionalFormatting sqref="E4:E10 E13:E17 E19:E24 E26:E28 E30">
    <cfRule type="notContainsBlanks" dxfId="2" priority="4">
      <formula>LEN(TRIM(E4))&gt;0</formula>
    </cfRule>
  </conditionalFormatting>
  <conditionalFormatting sqref="H4:H10 H13:H17">
    <cfRule type="containsText" dxfId="1" priority="2" operator="containsText" text="x">
      <formula>NOT(ISERROR(SEARCH("x",H4)))</formula>
    </cfRule>
  </conditionalFormatting>
  <conditionalFormatting sqref="H11 H22">
    <cfRule type="containsText" dxfId="0" priority="1" operator="containsText" text="x">
      <formula>NOT(ISERROR(SEARCH("x",H11)))</formula>
    </cfRule>
  </conditionalFormatting>
  <dataValidations count="1">
    <dataValidation type="whole" operator="greaterThan" allowBlank="1" showInputMessage="1" showErrorMessage="1" sqref="E13:E17 E19:E24 E26:E28 E30 E4:E10" xr:uid="{D0671A58-C95B-4B6D-A9FB-C274D7FD605A}">
      <formula1>1</formula1>
    </dataValidation>
  </dataValidations>
  <pageMargins left="0.8858267716535434" right="0.70866141732283472" top="0.74803149606299213" bottom="0.74803149606299213" header="0.31496062992125984" footer="0.31496062992125984"/>
  <pageSetup paperSize="9" scale="33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E524DA9FBDD344C9B50B8EF74DF70C6" ma:contentTypeVersion="19" ma:contentTypeDescription="Vytvoří nový dokument" ma:contentTypeScope="" ma:versionID="a8675ac21db7d8218715607bfe94e2bd">
  <xsd:schema xmlns:xsd="http://www.w3.org/2001/XMLSchema" xmlns:xs="http://www.w3.org/2001/XMLSchema" xmlns:p="http://schemas.microsoft.com/office/2006/metadata/properties" xmlns:ns2="85f4b5cc-4033-44c7-b405-f5eed34c8154" xmlns:ns3="2046fdb6-fa60-49a6-a635-1115ab0d2074" xmlns:ns4="ada3fa48-c231-4f9d-a491-19361e04fcb4" targetNamespace="http://schemas.microsoft.com/office/2006/metadata/properties" ma:root="true" ma:fieldsID="0784e3e4e254fc77d6a280278f1f027b" ns2:_="" ns3:_="" ns4:_="">
    <xsd:import namespace="85f4b5cc-4033-44c7-b405-f5eed34c8154"/>
    <xsd:import namespace="2046fdb6-fa60-49a6-a635-1115ab0d2074"/>
    <xsd:import namespace="ada3fa48-c231-4f9d-a491-19361e04fcb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2:RDDruhDokumentu"/>
                <xsd:element ref="ns3:RDNahrazujeLookup" minOccurs="0"/>
                <xsd:element ref="ns3:RDSouvisiLookup" minOccurs="0"/>
                <xsd:element ref="ns2:DFFS_Loader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2:OdpovedneOJ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ruhDokumentu" ma:index="17" ma:displayName="Druh dokumentu" ma:default="Nepřevádět na PDF" ma:format="Dropdown" ma:internalName="RDDruhDokumentu">
      <xsd:simpleType>
        <xsd:restriction base="dms:Choice">
          <xsd:enumeration value="Převést do PDF"/>
          <xsd:enumeration value="Nepublikovat"/>
          <xsd:enumeration value="Nepřevádět na PDF"/>
        </xsd:restriction>
      </xsd:simpleType>
    </xsd:element>
    <xsd:element name="DFFS_Loader" ma:index="20" nillable="true" ma:displayName="DFFS Loader by SPJSBlog.com" ma:description="Add this field to activate the DFFS feature." ma:hidden="true" ma:internalName="DFFS_Loader">
      <xsd:simpleType>
        <xsd:restriction base="dms:Text"/>
      </xsd:simpleType>
    </xsd:element>
    <xsd:element name="OdpovedneOJ" ma:index="24" nillable="true" ma:displayName="Odpovědné OJ/OÚ" ma:internalName="OdpovedneOJ">
      <xsd:simpleType>
        <xsd:restriction base="dms:Text">
          <xsd:maxLength value="255"/>
        </xsd:restriction>
      </xsd:simpleType>
    </xsd:element>
    <xsd:element name="TaxCatchAll" ma:index="27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46fdb6-fa60-49a6-a635-1115ab0d20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RDNahrazujeLookup" ma:index="18" nillable="true" ma:displayName="Nahrazuje - odkazy" ma:list="{2046fdb6-fa60-49a6-a635-1115ab0d2074}" ma:internalName="RDNahrazuje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SouvisiLookup" ma:index="19" nillable="true" ma:displayName="Souvisí s - odkazy" ma:list="{2046fdb6-fa60-49a6-a635-1115ab0d2074}" ma:internalName="RDSouvisi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AutoTags" ma:index="21" nillable="true" ma:displayName="Tags" ma:internalName="MediaServiceAutoTags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6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3fa48-c231-4f9d-a491-19361e04fcb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5f4b5cc-4033-44c7-b405-f5eed34c8154">HCUZCRXN6NH5-927520346-10626</_dlc_DocId>
    <_dlc_DocIdUrl xmlns="85f4b5cc-4033-44c7-b405-f5eed34c8154">
      <Url>https://spucr.sharepoint.com/sites/Portal/rd/_layouts/15/DocIdRedir.aspx?ID=HCUZCRXN6NH5-927520346-10626</Url>
      <Description>HCUZCRXN6NH5-927520346-10626</Description>
    </_dlc_DocIdUrl>
    <RDDruhDokumentu xmlns="85f4b5cc-4033-44c7-b405-f5eed34c8154">Nepřevádět na PDF</RDDruhDokumentu>
    <TaxCatchAll xmlns="85f4b5cc-4033-44c7-b405-f5eed34c8154" xsi:nil="true"/>
    <DFFS_Loader xmlns="85f4b5cc-4033-44c7-b405-f5eed34c8154" xsi:nil="true"/>
    <lcf76f155ced4ddcb4097134ff3c332f xmlns="2046fdb6-fa60-49a6-a635-1115ab0d2074">
      <Terms xmlns="http://schemas.microsoft.com/office/infopath/2007/PartnerControls"/>
    </lcf76f155ced4ddcb4097134ff3c332f>
    <OdpovedneOJ xmlns="85f4b5cc-4033-44c7-b405-f5eed34c8154" xsi:nil="true"/>
    <RDNahrazujeLookup xmlns="2046fdb6-fa60-49a6-a635-1115ab0d2074" xsi:nil="true"/>
    <RDSouvisiLookup xmlns="2046fdb6-fa60-49a6-a635-1115ab0d2074" xsi:nil="true"/>
  </documentManagement>
</p:properties>
</file>

<file path=customXml/item5.xml><?xml version="1.0" encoding="utf-8"?>
<?mso-contentType ?>
<FormUrls xmlns="http://schemas.microsoft.com/sharepoint/v3/contenttype/forms/url">
  <Display>/sites/Portal/rd/RidiciDokumentace/Forms/DispForm.aspx</Display>
  <Edit>/sites/Portal/rd/RidiciDokumentace/Forms/EditForm.aspx</Edit>
</FormUrls>
</file>

<file path=customXml/itemProps1.xml><?xml version="1.0" encoding="utf-8"?>
<ds:datastoreItem xmlns:ds="http://schemas.openxmlformats.org/officeDocument/2006/customXml" ds:itemID="{E6B96E1F-65EE-4B17-98AA-9F4D282339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f4b5cc-4033-44c7-b405-f5eed34c8154"/>
    <ds:schemaRef ds:uri="2046fdb6-fa60-49a6-a635-1115ab0d2074"/>
    <ds:schemaRef ds:uri="ada3fa48-c231-4f9d-a491-19361e04fc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  <ds:schemaRef ds:uri="2046fdb6-fa60-49a6-a635-1115ab0d2074"/>
  </ds:schemaRefs>
</ds:datastoreItem>
</file>

<file path=customXml/itemProps5.xml><?xml version="1.0" encoding="utf-8"?>
<ds:datastoreItem xmlns:ds="http://schemas.openxmlformats.org/officeDocument/2006/customXml" ds:itemID="{6E585F38-96B3-4148-A9A1-AB8D41DFA04D}">
  <ds:schemaRefs>
    <ds:schemaRef ds:uri="http://schemas.microsoft.com/sharepoint/v3/contenttype/forms/ur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PVČ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Vokatá Dana Ing.</cp:lastModifiedBy>
  <cp:revision/>
  <cp:lastPrinted>2025-02-18T12:27:09Z</cp:lastPrinted>
  <dcterms:created xsi:type="dcterms:W3CDTF">2013-07-10T06:31:46Z</dcterms:created>
  <dcterms:modified xsi:type="dcterms:W3CDTF">2026-02-23T08:51:01Z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0x0101008E524DA9FBDD344C9B50B8EF74DF70C6</vt:lpwstr>
  </property>
  <property fmtid="{D5CDD505-2E9C-101B-9397-08002B2CF9AE}" pid="3" name="_dlc_DocIdItemGuid">
    <vt:lpwstr>4055ad57-b15f-4fc9-95ee-40c427662d16</vt:lpwstr>
  </property>
</Properties>
</file>