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P:\__A_OSTATNÍ VEŘEJNÉ ZAKÁZKY\NADLIMITNÍ\2025\OVHS_Zajištění provozu HZZ - Kanál K6\02_ZD\"/>
    </mc:Choice>
  </mc:AlternateContent>
  <xr:revisionPtr revIDLastSave="0" documentId="13_ncr:1_{91390723-1DAB-46F3-8ADA-FB8EC8747707}" xr6:coauthVersionLast="47" xr6:coauthVersionMax="47" xr10:uidLastSave="{00000000-0000-0000-0000-000000000000}"/>
  <bookViews>
    <workbookView xWindow="-120" yWindow="-120" windowWidth="29040" windowHeight="17640" tabRatio="728" xr2:uid="{A9A5461D-06A7-4CD7-A4AA-2E290B3A47FD}"/>
  </bookViews>
  <sheets>
    <sheet name="Př. 2 Ceník" sheetId="24" r:id="rId1"/>
    <sheet name="Př. 3 ZK K6 2026" sheetId="23" r:id="rId2"/>
    <sheet name="Př. 3 ZK K6 2027" sheetId="22" r:id="rId3"/>
    <sheet name="Př. 3 ZK K6 2028" sheetId="21" r:id="rId4"/>
    <sheet name="Př. 3 ZK K6 2029" sheetId="20" r:id="rId5"/>
    <sheet name="Př. 4 Souhrn" sheetId="25" r:id="rId6"/>
  </sheets>
  <definedNames>
    <definedName name="_xlnm.Print_Area" localSheetId="0">'Př. 2 Ceník'!$A$2:$F$16</definedName>
    <definedName name="_xlnm.Print_Area" localSheetId="1">'Př. 3 ZK K6 2026'!$A$1:$I$33</definedName>
    <definedName name="_xlnm.Print_Area" localSheetId="2">'Př. 3 ZK K6 2027'!$A$1:$I$32</definedName>
    <definedName name="_xlnm.Print_Area" localSheetId="3">'Př. 3 ZK K6 2028'!$A$1:$I$32</definedName>
    <definedName name="_xlnm.Print_Area" localSheetId="4">'Př. 3 ZK K6 2029'!$A$1:$I$32</definedName>
    <definedName name="_xlnm.Print_Area" localSheetId="5">'Př. 4 Souhrn'!$A$1:$G$10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0" i="20" l="1"/>
  <c r="H19" i="20"/>
  <c r="H18" i="20"/>
  <c r="H17" i="20"/>
  <c r="H15" i="20"/>
  <c r="H14" i="20"/>
  <c r="H20" i="21"/>
  <c r="H19" i="21"/>
  <c r="H18" i="21"/>
  <c r="H17" i="21"/>
  <c r="H15" i="21"/>
  <c r="H14" i="21"/>
  <c r="H20" i="22"/>
  <c r="H19" i="22"/>
  <c r="H18" i="22"/>
  <c r="H17" i="22"/>
  <c r="H15" i="22"/>
  <c r="H14" i="22"/>
  <c r="H21" i="23"/>
  <c r="H20" i="23"/>
  <c r="H19" i="23"/>
  <c r="H18" i="23"/>
  <c r="H17" i="23"/>
  <c r="H15" i="23"/>
  <c r="H14" i="23"/>
  <c r="F13" i="24"/>
  <c r="E13" i="24" s="1"/>
  <c r="F12" i="24"/>
  <c r="E12" i="24" s="1"/>
  <c r="F11" i="24"/>
  <c r="E11" i="24" s="1"/>
  <c r="F10" i="24"/>
  <c r="E10" i="24" s="1"/>
  <c r="F9" i="24"/>
  <c r="E9" i="24" s="1"/>
  <c r="F8" i="24"/>
  <c r="E8" i="24" s="1"/>
  <c r="F7" i="24"/>
  <c r="E7" i="24" s="1"/>
  <c r="I21" i="23" l="1"/>
  <c r="G21" i="23"/>
  <c r="G20" i="23"/>
  <c r="I20" i="23"/>
  <c r="I19" i="23"/>
  <c r="G19" i="23"/>
  <c r="G18" i="23"/>
  <c r="I18" i="23"/>
  <c r="I17" i="23"/>
  <c r="G17" i="23"/>
  <c r="G15" i="23"/>
  <c r="I15" i="23"/>
  <c r="I14" i="23"/>
  <c r="G14" i="23"/>
  <c r="G20" i="22"/>
  <c r="I20" i="22"/>
  <c r="G19" i="22"/>
  <c r="I19" i="22"/>
  <c r="G18" i="22"/>
  <c r="I18" i="22"/>
  <c r="I17" i="22"/>
  <c r="G17" i="22"/>
  <c r="G15" i="22"/>
  <c r="I15" i="22"/>
  <c r="G14" i="22"/>
  <c r="I14" i="22"/>
  <c r="G20" i="21"/>
  <c r="I20" i="21"/>
  <c r="G19" i="21"/>
  <c r="I19" i="21"/>
  <c r="G18" i="21"/>
  <c r="I18" i="21"/>
  <c r="G17" i="21"/>
  <c r="I17" i="21"/>
  <c r="G15" i="21"/>
  <c r="I15" i="21"/>
  <c r="G14" i="21"/>
  <c r="I14" i="21"/>
  <c r="G15" i="20"/>
  <c r="I15" i="20"/>
  <c r="G20" i="20"/>
  <c r="I20" i="20"/>
  <c r="G19" i="20"/>
  <c r="I19" i="20"/>
  <c r="G18" i="20"/>
  <c r="I18" i="20"/>
  <c r="G17" i="20"/>
  <c r="I17" i="20"/>
  <c r="G14" i="20"/>
  <c r="I14" i="20"/>
  <c r="I21" i="20" l="1"/>
  <c r="I21" i="21"/>
  <c r="I21" i="22"/>
  <c r="D6" i="25" s="1"/>
  <c r="D7" i="25" s="1"/>
  <c r="D8" i="25" s="1"/>
  <c r="I22" i="22"/>
  <c r="I23" i="22" s="1"/>
  <c r="I22" i="23"/>
  <c r="I23" i="23" l="1"/>
  <c r="I24" i="23" s="1"/>
  <c r="C6" i="25"/>
  <c r="I22" i="21"/>
  <c r="I23" i="21" s="1"/>
  <c r="E6" i="25"/>
  <c r="E7" i="25" s="1"/>
  <c r="E8" i="25" s="1"/>
  <c r="I22" i="20"/>
  <c r="I23" i="20" s="1"/>
  <c r="F6" i="25"/>
  <c r="F7" i="25" s="1"/>
  <c r="F8" i="25" s="1"/>
  <c r="C7" i="25" l="1"/>
  <c r="C8" i="25" s="1"/>
  <c r="G8" i="25" s="1"/>
  <c r="G6" i="25"/>
  <c r="G7" i="25" s="1"/>
</calcChain>
</file>

<file path=xl/sharedStrings.xml><?xml version="1.0" encoding="utf-8"?>
<sst xmlns="http://schemas.openxmlformats.org/spreadsheetml/2006/main" count="186" uniqueCount="76">
  <si>
    <t>množství</t>
  </si>
  <si>
    <t>Kč celkem</t>
  </si>
  <si>
    <t>hod</t>
  </si>
  <si>
    <t>vedení provozního deníku</t>
  </si>
  <si>
    <t>DPH 21%</t>
  </si>
  <si>
    <t>Činnost</t>
  </si>
  <si>
    <t>měrná jedn.</t>
  </si>
  <si>
    <t>Kč/jed.</t>
  </si>
  <si>
    <t>Cena  celkem bez DPH</t>
  </si>
  <si>
    <t xml:space="preserve"> </t>
  </si>
  <si>
    <t>Název:</t>
  </si>
  <si>
    <t>Katastrální území:</t>
  </si>
  <si>
    <t>ID:</t>
  </si>
  <si>
    <t>četnost v období</t>
  </si>
  <si>
    <t xml:space="preserve">servis pohyblivých mechanismů                                  </t>
  </si>
  <si>
    <t>hod.</t>
  </si>
  <si>
    <t>ha</t>
  </si>
  <si>
    <r>
      <t>m</t>
    </r>
    <r>
      <rPr>
        <vertAlign val="superscript"/>
        <sz val="11"/>
        <rFont val="Calibri"/>
        <family val="2"/>
        <charset val="238"/>
      </rPr>
      <t>2</t>
    </r>
  </si>
  <si>
    <r>
      <t>m</t>
    </r>
    <r>
      <rPr>
        <vertAlign val="superscript"/>
        <sz val="11"/>
        <rFont val="Calibri"/>
        <family val="2"/>
        <charset val="238"/>
      </rPr>
      <t>3</t>
    </r>
  </si>
  <si>
    <t>odstranění náletových křovin</t>
  </si>
  <si>
    <t xml:space="preserve">nátěry kovových konstrukcí </t>
  </si>
  <si>
    <t>Stavba k závlaze pozemků - Závlahový kanál K 6</t>
  </si>
  <si>
    <t>Náhon K 6</t>
  </si>
  <si>
    <t>Hodonín</t>
  </si>
  <si>
    <t>sečení travního porostu kolem objektů ZK</t>
  </si>
  <si>
    <t>kontrolní prohlídky a zajištění funkčnosti a řádného stavu objektů a průtočného profilu kanálu</t>
  </si>
  <si>
    <t xml:space="preserve">5020000116-11201000 </t>
  </si>
  <si>
    <t>pol. č.</t>
  </si>
  <si>
    <t xml:space="preserve">Rozpis činností služeb provozu a údržby staveb k závlaze pozemků </t>
  </si>
  <si>
    <t>Období 01.01. - 31.12.2026</t>
  </si>
  <si>
    <t>Cena celkem v období 01.01. - 31.12.2026 s DPH</t>
  </si>
  <si>
    <t>Období 01.01. - 31.12.2027</t>
  </si>
  <si>
    <t>Cena celkem v období 01.01. - 31.12.2027 s DPH</t>
  </si>
  <si>
    <t>Období 01.01. - 31.12.2028</t>
  </si>
  <si>
    <t>Cena celkem v období 01.01. - 31.12.2028 s DPH</t>
  </si>
  <si>
    <t>Období 01.01. - 31.12.2029</t>
  </si>
  <si>
    <t>Cena celkem v období 01.01. - 31.12.2029 s DPH</t>
  </si>
  <si>
    <t xml:space="preserve">Smlouva o poskytování služeb k zajištění provozu HZZ - Příloha č. 3 </t>
  </si>
  <si>
    <t>Smlouva o poskytování služeb k zajištění provozu HZZ - Příloha č. 23</t>
  </si>
  <si>
    <t>Smlouva o poskytování služeb k zajištění provozu HZZ - Příloha č. 3</t>
  </si>
  <si>
    <t>Smlouva o poskytování služeb k zajištění provozu HZZ -  Příloha č. 2</t>
  </si>
  <si>
    <t>CENÍK ČINNOSTÍ</t>
  </si>
  <si>
    <t>pro závlahovou stavbu Kanál K6 pro rok 2026 – 2029</t>
  </si>
  <si>
    <t>p.č.</t>
  </si>
  <si>
    <t>Služba</t>
  </si>
  <si>
    <t>Jednotka</t>
  </si>
  <si>
    <t>Nabídková cena v Kč bez DPH</t>
  </si>
  <si>
    <t>Sazba DPH</t>
  </si>
  <si>
    <t>Cena v Kč vč. DPH</t>
  </si>
  <si>
    <t>1.</t>
  </si>
  <si>
    <t>servis pohyblivých mechanismů</t>
  </si>
  <si>
    <t>2.</t>
  </si>
  <si>
    <t>kontrolní prohlídky a zajištění funkčnosti a řádného stavu objektů a zařízení HZZ</t>
  </si>
  <si>
    <t>3.</t>
  </si>
  <si>
    <t>4.</t>
  </si>
  <si>
    <r>
      <t>m</t>
    </r>
    <r>
      <rPr>
        <b/>
        <vertAlign val="superscript"/>
        <sz val="11"/>
        <color theme="1"/>
        <rFont val="Calibri"/>
        <family val="2"/>
        <charset val="238"/>
      </rPr>
      <t>3</t>
    </r>
  </si>
  <si>
    <t>5.</t>
  </si>
  <si>
    <r>
      <t>m</t>
    </r>
    <r>
      <rPr>
        <b/>
        <vertAlign val="superscript"/>
        <sz val="11"/>
        <color theme="1"/>
        <rFont val="Calibri"/>
        <family val="2"/>
        <charset val="238"/>
      </rPr>
      <t>2</t>
    </r>
  </si>
  <si>
    <t>6.</t>
  </si>
  <si>
    <t>7.</t>
  </si>
  <si>
    <t>nátěry kovových konstrukcí</t>
  </si>
  <si>
    <t>Smlouva o poskytování služeb k zajištění provozu HZZ - Příloha č. 4</t>
  </si>
  <si>
    <t>Souhrn rozpisu činností pro kanál K6 na období 01.01.2026 - 31.12.2029</t>
  </si>
  <si>
    <t>Stavba k závlaze pozemků - kanál K6</t>
  </si>
  <si>
    <t>2026</t>
  </si>
  <si>
    <t>2027</t>
  </si>
  <si>
    <t>2028</t>
  </si>
  <si>
    <t>2029</t>
  </si>
  <si>
    <t>CELKEM 2026-2029</t>
  </si>
  <si>
    <t>Kanál K 6</t>
  </si>
  <si>
    <t>5020000116-11201000</t>
  </si>
  <si>
    <t>Kanál K 6 celkem</t>
  </si>
  <si>
    <t>bez DPH</t>
  </si>
  <si>
    <t>s DPH 21%</t>
  </si>
  <si>
    <t xml:space="preserve">odstranění nánosů kolem výpustního objektu ZK </t>
  </si>
  <si>
    <t>Dodavatel vyplní pouze pole označená žlutě!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</si>
</sst>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8" x14ac:knownFonts="1">
    <font>
      <sz val="10"/>
      <name val="Arial CE"/>
      <family val="2"/>
      <charset val="238"/>
    </font>
    <font>
      <b/>
      <sz val="10"/>
      <name val="Arial CE"/>
      <family val="2"/>
      <charset val="238"/>
    </font>
    <font>
      <sz val="10"/>
      <color indexed="8"/>
      <name val="Arial CE"/>
      <family val="2"/>
      <charset val="238"/>
    </font>
    <font>
      <b/>
      <sz val="10"/>
      <color indexed="8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family val="2"/>
      <charset val="238"/>
    </font>
    <font>
      <sz val="8"/>
      <name val="Arial CE"/>
      <family val="2"/>
      <charset val="238"/>
    </font>
    <font>
      <sz val="10"/>
      <name val="Arial CE"/>
      <family val="2"/>
      <charset val="238"/>
    </font>
    <font>
      <sz val="8"/>
      <name val="Arial CE"/>
      <family val="2"/>
      <charset val="238"/>
    </font>
    <font>
      <sz val="12"/>
      <name val="Arial CE"/>
      <family val="2"/>
      <charset val="238"/>
    </font>
    <font>
      <sz val="10"/>
      <color indexed="8"/>
      <name val="Arial CE"/>
      <family val="2"/>
      <charset val="238"/>
    </font>
    <font>
      <b/>
      <sz val="8"/>
      <name val="Arial CE"/>
      <family val="2"/>
      <charset val="238"/>
    </font>
    <font>
      <b/>
      <sz val="11"/>
      <name val="Arial CE"/>
      <family val="2"/>
      <charset val="238"/>
    </font>
    <font>
      <sz val="11"/>
      <name val="Arial CE"/>
      <family val="2"/>
      <charset val="238"/>
    </font>
    <font>
      <sz val="11"/>
      <name val="Calibri"/>
      <family val="2"/>
      <charset val="238"/>
    </font>
    <font>
      <vertAlign val="superscript"/>
      <sz val="11"/>
      <name val="Calibri"/>
      <family val="2"/>
      <charset val="238"/>
    </font>
    <font>
      <b/>
      <sz val="9"/>
      <name val="Arial CE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rgb="FFFF0000"/>
      <name val="Arial CE"/>
      <family val="2"/>
      <charset val="238"/>
    </font>
    <font>
      <b/>
      <sz val="8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vertAlign val="superscript"/>
      <sz val="11"/>
      <color theme="1"/>
      <name val="Calibri"/>
      <family val="2"/>
      <charset val="238"/>
    </font>
    <font>
      <b/>
      <sz val="9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name val="Arial CE"/>
      <charset val="238"/>
    </font>
    <font>
      <b/>
      <sz val="9"/>
      <color rgb="FFFF0000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20"/>
      <color rgb="FFFF0000"/>
      <name val="Arial Black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3">
    <xf numFmtId="0" fontId="0" fillId="0" borderId="0" xfId="0"/>
    <xf numFmtId="0" fontId="0" fillId="0" borderId="1" xfId="0" applyBorder="1"/>
    <xf numFmtId="0" fontId="0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0" xfId="0" applyFont="1" applyBorder="1"/>
    <xf numFmtId="0" fontId="3" fillId="0" borderId="0" xfId="0" applyFont="1" applyAlignment="1">
      <alignment horizontal="center"/>
    </xf>
    <xf numFmtId="0" fontId="0" fillId="0" borderId="0" xfId="0" applyBorder="1"/>
    <xf numFmtId="0" fontId="5" fillId="0" borderId="0" xfId="0" applyFont="1"/>
    <xf numFmtId="0" fontId="6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0" fontId="5" fillId="0" borderId="2" xfId="0" applyFont="1" applyBorder="1"/>
    <xf numFmtId="0" fontId="0" fillId="0" borderId="3" xfId="0" applyBorder="1"/>
    <xf numFmtId="4" fontId="7" fillId="0" borderId="0" xfId="0" applyNumberFormat="1" applyFont="1" applyAlignment="1">
      <alignment horizontal="right" indent="1"/>
    </xf>
    <xf numFmtId="4" fontId="8" fillId="0" borderId="1" xfId="0" applyNumberFormat="1" applyFont="1" applyBorder="1" applyAlignment="1">
      <alignment horizontal="right" indent="1"/>
    </xf>
    <xf numFmtId="0" fontId="7" fillId="0" borderId="0" xfId="0" applyFont="1" applyAlignment="1">
      <alignment horizontal="right" indent="1"/>
    </xf>
    <xf numFmtId="2" fontId="7" fillId="0" borderId="0" xfId="0" applyNumberFormat="1" applyFont="1" applyAlignment="1">
      <alignment horizontal="right" indent="1"/>
    </xf>
    <xf numFmtId="2" fontId="8" fillId="0" borderId="1" xfId="0" applyNumberFormat="1" applyFont="1" applyBorder="1" applyAlignment="1">
      <alignment horizontal="right" indent="1"/>
    </xf>
    <xf numFmtId="2" fontId="4" fillId="0" borderId="0" xfId="0" applyNumberFormat="1" applyFont="1" applyBorder="1" applyAlignment="1">
      <alignment horizontal="right" indent="1"/>
    </xf>
    <xf numFmtId="0" fontId="6" fillId="0" borderId="1" xfId="0" applyFont="1" applyBorder="1"/>
    <xf numFmtId="0" fontId="9" fillId="0" borderId="0" xfId="0" applyFont="1"/>
    <xf numFmtId="0" fontId="7" fillId="0" borderId="0" xfId="0" applyFont="1"/>
    <xf numFmtId="0" fontId="3" fillId="0" borderId="0" xfId="0" applyFont="1" applyBorder="1"/>
    <xf numFmtId="0" fontId="6" fillId="0" borderId="0" xfId="0" applyFont="1"/>
    <xf numFmtId="0" fontId="11" fillId="0" borderId="0" xfId="0" applyFont="1"/>
    <xf numFmtId="0" fontId="6" fillId="0" borderId="0" xfId="0" applyFont="1" applyAlignment="1">
      <alignment horizontal="center"/>
    </xf>
    <xf numFmtId="2" fontId="6" fillId="0" borderId="0" xfId="0" applyNumberFormat="1" applyFont="1" applyAlignment="1">
      <alignment horizontal="right" indent="1"/>
    </xf>
    <xf numFmtId="0" fontId="6" fillId="0" borderId="0" xfId="0" applyFont="1" applyAlignment="1">
      <alignment horizontal="right" indent="1"/>
    </xf>
    <xf numFmtId="4" fontId="6" fillId="0" borderId="0" xfId="0" applyNumberFormat="1" applyFont="1" applyAlignment="1">
      <alignment horizontal="right" indent="1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2" fontId="8" fillId="0" borderId="0" xfId="0" applyNumberFormat="1" applyFont="1" applyAlignment="1">
      <alignment horizontal="right" indent="1"/>
    </xf>
    <xf numFmtId="4" fontId="8" fillId="0" borderId="0" xfId="0" applyNumberFormat="1" applyFont="1" applyAlignment="1">
      <alignment horizontal="right" indent="1"/>
    </xf>
    <xf numFmtId="0" fontId="8" fillId="0" borderId="0" xfId="0" applyFont="1"/>
    <xf numFmtId="0" fontId="6" fillId="0" borderId="1" xfId="0" applyNumberFormat="1" applyFont="1" applyBorder="1" applyAlignment="1">
      <alignment horizontal="center"/>
    </xf>
    <xf numFmtId="2" fontId="7" fillId="0" borderId="1" xfId="0" applyNumberFormat="1" applyFont="1" applyBorder="1" applyAlignment="1"/>
    <xf numFmtId="4" fontId="7" fillId="0" borderId="1" xfId="0" applyNumberFormat="1" applyFont="1" applyBorder="1" applyAlignment="1"/>
    <xf numFmtId="0" fontId="1" fillId="0" borderId="0" xfId="0" applyFont="1" applyBorder="1" applyAlignment="1">
      <alignment horizontal="center"/>
    </xf>
    <xf numFmtId="0" fontId="0" fillId="0" borderId="0" xfId="0" applyFill="1" applyBorder="1" applyAlignment="1">
      <alignment horizontal="center"/>
    </xf>
    <xf numFmtId="4" fontId="4" fillId="0" borderId="1" xfId="0" applyNumberFormat="1" applyFont="1" applyBorder="1" applyAlignment="1"/>
    <xf numFmtId="4" fontId="4" fillId="0" borderId="0" xfId="0" applyNumberFormat="1" applyFont="1" applyBorder="1" applyAlignment="1"/>
    <xf numFmtId="0" fontId="0" fillId="2" borderId="1" xfId="0" applyFill="1" applyBorder="1" applyAlignment="1">
      <alignment horizontal="center"/>
    </xf>
    <xf numFmtId="0" fontId="0" fillId="0" borderId="0" xfId="0" applyFont="1"/>
    <xf numFmtId="0" fontId="12" fillId="0" borderId="0" xfId="0" applyFont="1"/>
    <xf numFmtId="0" fontId="13" fillId="0" borderId="0" xfId="0" applyFont="1"/>
    <xf numFmtId="0" fontId="13" fillId="0" borderId="0" xfId="0" applyFont="1" applyAlignment="1">
      <alignment horizontal="center"/>
    </xf>
    <xf numFmtId="1" fontId="13" fillId="0" borderId="0" xfId="0" applyNumberFormat="1" applyFont="1" applyAlignment="1">
      <alignment horizontal="center"/>
    </xf>
    <xf numFmtId="2" fontId="13" fillId="0" borderId="0" xfId="0" applyNumberFormat="1" applyFont="1" applyAlignment="1">
      <alignment horizontal="right" indent="1"/>
    </xf>
    <xf numFmtId="4" fontId="13" fillId="0" borderId="0" xfId="0" applyNumberFormat="1" applyFont="1" applyAlignment="1">
      <alignment horizontal="right" indent="1"/>
    </xf>
    <xf numFmtId="0" fontId="1" fillId="0" borderId="0" xfId="0" applyFont="1" applyFill="1" applyAlignment="1">
      <alignment horizontal="left"/>
    </xf>
    <xf numFmtId="0" fontId="5" fillId="0" borderId="0" xfId="0" applyFont="1" applyFill="1"/>
    <xf numFmtId="0" fontId="6" fillId="0" borderId="0" xfId="0" applyFont="1" applyBorder="1"/>
    <xf numFmtId="0" fontId="6" fillId="0" borderId="0" xfId="0" applyFont="1" applyBorder="1" applyAlignment="1">
      <alignment horizontal="center"/>
    </xf>
    <xf numFmtId="2" fontId="6" fillId="0" borderId="0" xfId="0" applyNumberFormat="1" applyFont="1" applyBorder="1" applyAlignment="1">
      <alignment horizontal="right" indent="1"/>
    </xf>
    <xf numFmtId="0" fontId="14" fillId="0" borderId="1" xfId="0" applyFont="1" applyBorder="1" applyAlignment="1">
      <alignment horizontal="center"/>
    </xf>
    <xf numFmtId="4" fontId="6" fillId="0" borderId="0" xfId="0" applyNumberFormat="1" applyFont="1" applyBorder="1" applyAlignment="1">
      <alignment horizontal="right" indent="1"/>
    </xf>
    <xf numFmtId="0" fontId="0" fillId="0" borderId="1" xfId="0" applyFill="1" applyBorder="1"/>
    <xf numFmtId="4" fontId="7" fillId="0" borderId="4" xfId="0" applyNumberFormat="1" applyFont="1" applyBorder="1" applyAlignment="1"/>
    <xf numFmtId="0" fontId="10" fillId="0" borderId="0" xfId="0" applyFont="1" applyFill="1" applyBorder="1"/>
    <xf numFmtId="2" fontId="18" fillId="0" borderId="0" xfId="0" applyNumberFormat="1" applyFont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 applyAlignment="1"/>
    <xf numFmtId="2" fontId="18" fillId="0" borderId="0" xfId="0" applyNumberFormat="1" applyFont="1" applyAlignment="1"/>
    <xf numFmtId="0" fontId="11" fillId="0" borderId="0" xfId="0" applyFont="1" applyAlignment="1"/>
    <xf numFmtId="0" fontId="19" fillId="0" borderId="0" xfId="0" applyFont="1" applyAlignment="1">
      <alignment vertical="center"/>
    </xf>
    <xf numFmtId="0" fontId="22" fillId="3" borderId="11" xfId="0" applyFont="1" applyFill="1" applyBorder="1" applyAlignment="1">
      <alignment horizontal="center" vertical="center" wrapText="1"/>
    </xf>
    <xf numFmtId="0" fontId="22" fillId="3" borderId="12" xfId="0" applyFont="1" applyFill="1" applyBorder="1" applyAlignment="1">
      <alignment horizontal="center" vertical="center" wrapText="1"/>
    </xf>
    <xf numFmtId="0" fontId="22" fillId="3" borderId="12" xfId="0" applyFont="1" applyFill="1" applyBorder="1" applyAlignment="1">
      <alignment vertical="center" wrapText="1"/>
    </xf>
    <xf numFmtId="0" fontId="22" fillId="3" borderId="13" xfId="0" applyFont="1" applyFill="1" applyBorder="1" applyAlignment="1">
      <alignment vertical="center" wrapText="1"/>
    </xf>
    <xf numFmtId="0" fontId="23" fillId="0" borderId="11" xfId="0" applyFont="1" applyBorder="1" applyAlignment="1">
      <alignment horizontal="center" vertical="center" wrapText="1"/>
    </xf>
    <xf numFmtId="0" fontId="23" fillId="0" borderId="11" xfId="0" applyFont="1" applyBorder="1" applyAlignment="1">
      <alignment vertical="center" wrapText="1"/>
    </xf>
    <xf numFmtId="0" fontId="22" fillId="0" borderId="14" xfId="0" applyFont="1" applyBorder="1" applyAlignment="1">
      <alignment horizontal="center" vertical="center" wrapText="1"/>
    </xf>
    <xf numFmtId="0" fontId="23" fillId="0" borderId="16" xfId="0" applyFont="1" applyBorder="1" applyAlignment="1">
      <alignment horizontal="center" vertical="center" wrapText="1"/>
    </xf>
    <xf numFmtId="0" fontId="23" fillId="0" borderId="16" xfId="0" applyFont="1" applyBorder="1" applyAlignment="1">
      <alignment vertical="center" wrapText="1"/>
    </xf>
    <xf numFmtId="0" fontId="0" fillId="0" borderId="0" xfId="0" applyAlignment="1">
      <alignment horizontal="left"/>
    </xf>
    <xf numFmtId="0" fontId="26" fillId="0" borderId="0" xfId="0" applyFont="1"/>
    <xf numFmtId="0" fontId="27" fillId="0" borderId="0" xfId="0" applyFont="1"/>
    <xf numFmtId="0" fontId="28" fillId="0" borderId="0" xfId="0" applyFont="1"/>
    <xf numFmtId="0" fontId="28" fillId="0" borderId="0" xfId="0" applyFont="1" applyAlignment="1">
      <alignment horizontal="center"/>
    </xf>
    <xf numFmtId="1" fontId="28" fillId="0" borderId="0" xfId="0" applyNumberFormat="1" applyFont="1" applyAlignment="1">
      <alignment horizontal="center"/>
    </xf>
    <xf numFmtId="2" fontId="29" fillId="0" borderId="0" xfId="0" applyNumberFormat="1" applyFont="1" applyAlignment="1">
      <alignment horizontal="right" indent="1"/>
    </xf>
    <xf numFmtId="4" fontId="29" fillId="0" borderId="0" xfId="0" applyNumberFormat="1" applyFont="1" applyAlignment="1">
      <alignment horizontal="right" indent="1"/>
    </xf>
    <xf numFmtId="0" fontId="30" fillId="0" borderId="0" xfId="0" applyFont="1"/>
    <xf numFmtId="4" fontId="0" fillId="0" borderId="0" xfId="0" applyNumberFormat="1" applyAlignment="1">
      <alignment horizontal="right" indent="3"/>
    </xf>
    <xf numFmtId="4" fontId="24" fillId="0" borderId="0" xfId="0" applyNumberFormat="1" applyFont="1" applyAlignment="1">
      <alignment horizontal="right" indent="3"/>
    </xf>
    <xf numFmtId="0" fontId="24" fillId="0" borderId="0" xfId="0" applyFont="1"/>
    <xf numFmtId="0" fontId="31" fillId="0" borderId="0" xfId="0" applyFont="1" applyAlignment="1">
      <alignment horizontal="center" vertical="center"/>
    </xf>
    <xf numFmtId="49" fontId="17" fillId="0" borderId="19" xfId="0" applyNumberFormat="1" applyFont="1" applyBorder="1" applyAlignment="1">
      <alignment horizontal="center"/>
    </xf>
    <xf numFmtId="4" fontId="17" fillId="0" borderId="11" xfId="0" applyNumberFormat="1" applyFont="1" applyBorder="1" applyAlignment="1">
      <alignment horizontal="center"/>
    </xf>
    <xf numFmtId="0" fontId="0" fillId="0" borderId="0" xfId="0" applyAlignment="1">
      <alignment horizontal="right"/>
    </xf>
    <xf numFmtId="0" fontId="32" fillId="0" borderId="20" xfId="0" applyFont="1" applyBorder="1"/>
    <xf numFmtId="0" fontId="0" fillId="0" borderId="20" xfId="0" applyBorder="1"/>
    <xf numFmtId="4" fontId="0" fillId="0" borderId="17" xfId="0" applyNumberFormat="1" applyBorder="1" applyAlignment="1">
      <alignment horizontal="center" vertical="center"/>
    </xf>
    <xf numFmtId="4" fontId="0" fillId="0" borderId="13" xfId="0" applyNumberFormat="1" applyBorder="1" applyAlignment="1">
      <alignment horizontal="center" vertical="center"/>
    </xf>
    <xf numFmtId="0" fontId="17" fillId="0" borderId="21" xfId="0" applyFont="1" applyBorder="1"/>
    <xf numFmtId="0" fontId="17" fillId="0" borderId="22" xfId="0" applyFont="1" applyBorder="1" applyAlignment="1">
      <alignment horizontal="right"/>
    </xf>
    <xf numFmtId="4" fontId="17" fillId="0" borderId="12" xfId="0" applyNumberFormat="1" applyFont="1" applyBorder="1" applyAlignment="1">
      <alignment horizontal="center"/>
    </xf>
    <xf numFmtId="0" fontId="17" fillId="0" borderId="11" xfId="0" applyFont="1" applyBorder="1" applyAlignment="1">
      <alignment horizontal="right"/>
    </xf>
    <xf numFmtId="3" fontId="0" fillId="0" borderId="0" xfId="0" applyNumberFormat="1" applyAlignment="1">
      <alignment horizontal="right" indent="3"/>
    </xf>
    <xf numFmtId="0" fontId="33" fillId="0" borderId="0" xfId="0" applyFont="1"/>
    <xf numFmtId="3" fontId="34" fillId="0" borderId="0" xfId="0" applyNumberFormat="1" applyFont="1"/>
    <xf numFmtId="4" fontId="36" fillId="4" borderId="11" xfId="0" applyNumberFormat="1" applyFont="1" applyFill="1" applyBorder="1" applyAlignment="1">
      <alignment horizontal="center" vertical="center" wrapText="1"/>
    </xf>
    <xf numFmtId="4" fontId="35" fillId="0" borderId="15" xfId="0" applyNumberFormat="1" applyFont="1" applyBorder="1" applyAlignment="1">
      <alignment horizontal="center" vertical="center" wrapText="1"/>
    </xf>
    <xf numFmtId="4" fontId="35" fillId="0" borderId="11" xfId="0" applyNumberFormat="1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0" fillId="0" borderId="1" xfId="0" applyBorder="1" applyAlignment="1">
      <alignment horizontal="left"/>
    </xf>
    <xf numFmtId="2" fontId="1" fillId="0" borderId="0" xfId="0" applyNumberFormat="1" applyFont="1" applyFill="1" applyBorder="1" applyAlignment="1">
      <alignment horizontal="center"/>
    </xf>
    <xf numFmtId="2" fontId="4" fillId="0" borderId="0" xfId="0" applyNumberFormat="1" applyFont="1" applyFill="1" applyBorder="1" applyAlignment="1">
      <alignment horizontal="center"/>
    </xf>
    <xf numFmtId="2" fontId="4" fillId="0" borderId="5" xfId="0" applyNumberFormat="1" applyFont="1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2" fontId="7" fillId="0" borderId="6" xfId="0" applyNumberFormat="1" applyFont="1" applyBorder="1" applyAlignment="1">
      <alignment horizontal="right"/>
    </xf>
    <xf numFmtId="2" fontId="7" fillId="0" borderId="4" xfId="0" applyNumberFormat="1" applyFont="1" applyBorder="1" applyAlignment="1">
      <alignment horizontal="right"/>
    </xf>
    <xf numFmtId="4" fontId="7" fillId="0" borderId="6" xfId="0" applyNumberFormat="1" applyFont="1" applyBorder="1" applyAlignment="1">
      <alignment horizontal="right"/>
    </xf>
    <xf numFmtId="4" fontId="7" fillId="0" borderId="4" xfId="0" applyNumberFormat="1" applyFont="1" applyBorder="1" applyAlignment="1">
      <alignment horizontal="righ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16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0" fillId="0" borderId="6" xfId="0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0" fillId="0" borderId="6" xfId="0" applyBorder="1" applyAlignment="1">
      <alignment horizontal="center"/>
    </xf>
    <xf numFmtId="0" fontId="0" fillId="0" borderId="4" xfId="0" applyBorder="1" applyAlignment="1">
      <alignment horizontal="center"/>
    </xf>
    <xf numFmtId="0" fontId="27" fillId="0" borderId="17" xfId="0" applyFont="1" applyBorder="1" applyAlignment="1">
      <alignment horizontal="left" vertical="top" wrapText="1"/>
    </xf>
    <xf numFmtId="0" fontId="27" fillId="0" borderId="18" xfId="0" applyFont="1" applyBorder="1" applyAlignment="1">
      <alignment horizontal="left" vertical="top" wrapText="1"/>
    </xf>
    <xf numFmtId="0" fontId="37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2B0BBD-D3A9-4968-8F38-5C436C8AD42C}">
  <dimension ref="A1:F15"/>
  <sheetViews>
    <sheetView tabSelected="1" view="pageBreakPreview" zoomScale="166" zoomScaleNormal="100" zoomScaleSheetLayoutView="166" workbookViewId="0">
      <selection activeCell="A3" sqref="A3:F3"/>
    </sheetView>
  </sheetViews>
  <sheetFormatPr defaultRowHeight="12.75" x14ac:dyDescent="0.2"/>
  <cols>
    <col min="1" max="1" width="5.28515625" customWidth="1"/>
    <col min="2" max="2" width="44.7109375" customWidth="1"/>
    <col min="3" max="3" width="9.85546875" customWidth="1"/>
    <col min="4" max="4" width="12.28515625" customWidth="1"/>
    <col min="5" max="5" width="10.7109375" customWidth="1"/>
    <col min="6" max="6" width="13.7109375" customWidth="1"/>
    <col min="7" max="7" width="52.5703125" customWidth="1"/>
  </cols>
  <sheetData>
    <row r="1" spans="1:6" ht="31.5" x14ac:dyDescent="0.2">
      <c r="A1" s="131" t="s">
        <v>75</v>
      </c>
      <c r="B1" s="132"/>
      <c r="C1" s="132"/>
      <c r="D1" s="132"/>
      <c r="E1" s="132"/>
      <c r="F1" s="132"/>
    </row>
    <row r="2" spans="1:6" x14ac:dyDescent="0.2">
      <c r="A2" s="65" t="s">
        <v>40</v>
      </c>
    </row>
    <row r="3" spans="1:6" ht="26.25" x14ac:dyDescent="0.2">
      <c r="A3" s="105" t="s">
        <v>41</v>
      </c>
      <c r="B3" s="105"/>
      <c r="C3" s="105"/>
      <c r="D3" s="105"/>
      <c r="E3" s="105"/>
      <c r="F3" s="105"/>
    </row>
    <row r="4" spans="1:6" ht="15.75" x14ac:dyDescent="0.2">
      <c r="A4" s="106" t="s">
        <v>42</v>
      </c>
      <c r="B4" s="106"/>
      <c r="C4" s="106"/>
      <c r="D4" s="106"/>
      <c r="E4" s="106"/>
      <c r="F4" s="106"/>
    </row>
    <row r="5" spans="1:6" ht="13.5" thickBot="1" x14ac:dyDescent="0.25"/>
    <row r="6" spans="1:6" ht="45.75" thickBot="1" x14ac:dyDescent="0.25">
      <c r="A6" s="66" t="s">
        <v>43</v>
      </c>
      <c r="B6" s="67" t="s">
        <v>44</v>
      </c>
      <c r="C6" s="67" t="s">
        <v>45</v>
      </c>
      <c r="D6" s="68" t="s">
        <v>46</v>
      </c>
      <c r="E6" s="68" t="s">
        <v>47</v>
      </c>
      <c r="F6" s="69" t="s">
        <v>48</v>
      </c>
    </row>
    <row r="7" spans="1:6" ht="15.75" thickBot="1" x14ac:dyDescent="0.25">
      <c r="A7" s="70" t="s">
        <v>49</v>
      </c>
      <c r="B7" s="71" t="s">
        <v>50</v>
      </c>
      <c r="C7" s="72" t="s">
        <v>2</v>
      </c>
      <c r="D7" s="102"/>
      <c r="E7" s="103">
        <f t="shared" ref="E7:E13" si="0">F7-D7</f>
        <v>0</v>
      </c>
      <c r="F7" s="104">
        <f t="shared" ref="F7:F13" si="1">D7*1.21</f>
        <v>0</v>
      </c>
    </row>
    <row r="8" spans="1:6" ht="30.75" thickBot="1" x14ac:dyDescent="0.25">
      <c r="A8" s="73" t="s">
        <v>51</v>
      </c>
      <c r="B8" s="71" t="s">
        <v>52</v>
      </c>
      <c r="C8" s="72" t="s">
        <v>2</v>
      </c>
      <c r="D8" s="102"/>
      <c r="E8" s="103">
        <f t="shared" si="0"/>
        <v>0</v>
      </c>
      <c r="F8" s="104">
        <f t="shared" si="1"/>
        <v>0</v>
      </c>
    </row>
    <row r="9" spans="1:6" ht="15.75" thickBot="1" x14ac:dyDescent="0.25">
      <c r="A9" s="73" t="s">
        <v>53</v>
      </c>
      <c r="B9" s="74" t="s">
        <v>3</v>
      </c>
      <c r="C9" s="72" t="s">
        <v>2</v>
      </c>
      <c r="D9" s="102"/>
      <c r="E9" s="103">
        <f t="shared" si="0"/>
        <v>0</v>
      </c>
      <c r="F9" s="104">
        <f t="shared" si="1"/>
        <v>0</v>
      </c>
    </row>
    <row r="10" spans="1:6" ht="18" thickBot="1" x14ac:dyDescent="0.25">
      <c r="A10" s="73" t="s">
        <v>54</v>
      </c>
      <c r="B10" s="74" t="s">
        <v>74</v>
      </c>
      <c r="C10" s="72" t="s">
        <v>55</v>
      </c>
      <c r="D10" s="102"/>
      <c r="E10" s="103">
        <f t="shared" si="0"/>
        <v>0</v>
      </c>
      <c r="F10" s="104">
        <f t="shared" si="1"/>
        <v>0</v>
      </c>
    </row>
    <row r="11" spans="1:6" ht="18" thickBot="1" x14ac:dyDescent="0.25">
      <c r="A11" s="73" t="s">
        <v>56</v>
      </c>
      <c r="B11" s="74" t="s">
        <v>19</v>
      </c>
      <c r="C11" s="72" t="s">
        <v>57</v>
      </c>
      <c r="D11" s="102"/>
      <c r="E11" s="103">
        <f t="shared" si="0"/>
        <v>0</v>
      </c>
      <c r="F11" s="104">
        <f t="shared" si="1"/>
        <v>0</v>
      </c>
    </row>
    <row r="12" spans="1:6" ht="15.75" thickBot="1" x14ac:dyDescent="0.25">
      <c r="A12" s="73" t="s">
        <v>58</v>
      </c>
      <c r="B12" s="74" t="s">
        <v>24</v>
      </c>
      <c r="C12" s="72" t="s">
        <v>16</v>
      </c>
      <c r="D12" s="102"/>
      <c r="E12" s="103">
        <f t="shared" si="0"/>
        <v>0</v>
      </c>
      <c r="F12" s="104">
        <f t="shared" si="1"/>
        <v>0</v>
      </c>
    </row>
    <row r="13" spans="1:6" ht="18" thickBot="1" x14ac:dyDescent="0.25">
      <c r="A13" s="70" t="s">
        <v>59</v>
      </c>
      <c r="B13" s="74" t="s">
        <v>60</v>
      </c>
      <c r="C13" s="72" t="s">
        <v>57</v>
      </c>
      <c r="D13" s="102"/>
      <c r="E13" s="103">
        <f t="shared" si="0"/>
        <v>0</v>
      </c>
      <c r="F13" s="104">
        <f t="shared" si="1"/>
        <v>0</v>
      </c>
    </row>
    <row r="14" spans="1:6" x14ac:dyDescent="0.2">
      <c r="A14" s="75"/>
    </row>
    <row r="15" spans="1:6" x14ac:dyDescent="0.2">
      <c r="A15" s="9"/>
    </row>
  </sheetData>
  <mergeCells count="3">
    <mergeCell ref="A3:F3"/>
    <mergeCell ref="A4:F4"/>
    <mergeCell ref="A1:F1"/>
  </mergeCells>
  <pageMargins left="0.7" right="0.7" top="0.78740157499999996" bottom="0.78740157499999996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A2F952-F3A4-4DE9-B135-63AF56A45BDC}">
  <sheetPr>
    <pageSetUpPr fitToPage="1"/>
  </sheetPr>
  <dimension ref="A1:K34"/>
  <sheetViews>
    <sheetView view="pageBreakPreview" zoomScaleNormal="100" zoomScaleSheetLayoutView="100" workbookViewId="0">
      <selection activeCell="H21" sqref="H21"/>
    </sheetView>
  </sheetViews>
  <sheetFormatPr defaultRowHeight="12.75" x14ac:dyDescent="0.2"/>
  <cols>
    <col min="1" max="1" width="5.7109375" customWidth="1"/>
    <col min="2" max="2" width="17.5703125" customWidth="1"/>
    <col min="3" max="3" width="41.7109375" customWidth="1"/>
    <col min="5" max="5" width="7.7109375" customWidth="1"/>
    <col min="6" max="6" width="12.28515625" customWidth="1"/>
    <col min="8" max="8" width="12.28515625" customWidth="1"/>
    <col min="9" max="9" width="13.28515625" customWidth="1"/>
  </cols>
  <sheetData>
    <row r="1" spans="1:11" ht="15.75" x14ac:dyDescent="0.25">
      <c r="B1" s="119" t="s">
        <v>37</v>
      </c>
      <c r="C1" s="119"/>
      <c r="D1" s="119"/>
      <c r="E1" s="119"/>
      <c r="F1" s="119"/>
      <c r="G1" s="9"/>
      <c r="H1" s="59"/>
      <c r="I1" s="15"/>
    </row>
    <row r="2" spans="1:11" ht="15.75" x14ac:dyDescent="0.25">
      <c r="B2" s="7"/>
      <c r="D2" s="9"/>
      <c r="E2" s="9"/>
      <c r="F2" s="9"/>
      <c r="G2" s="9"/>
      <c r="H2" s="59"/>
      <c r="I2" s="15"/>
    </row>
    <row r="3" spans="1:11" ht="15.75" x14ac:dyDescent="0.25">
      <c r="B3" s="7" t="s">
        <v>21</v>
      </c>
      <c r="D3" s="9"/>
      <c r="E3" s="9"/>
      <c r="F3" s="9"/>
      <c r="G3" s="63"/>
      <c r="H3" s="63"/>
      <c r="I3" s="15"/>
    </row>
    <row r="4" spans="1:11" ht="8.4499999999999993" customHeight="1" x14ac:dyDescent="0.2">
      <c r="A4" s="23"/>
      <c r="B4" s="24"/>
      <c r="C4" s="23"/>
      <c r="D4" s="25"/>
      <c r="E4" s="25"/>
      <c r="F4" s="25"/>
      <c r="G4" s="25"/>
      <c r="H4" s="26"/>
      <c r="I4" s="27"/>
      <c r="J4" s="23"/>
    </row>
    <row r="5" spans="1:11" ht="15.75" x14ac:dyDescent="0.25">
      <c r="A5" s="20"/>
      <c r="B5" s="43" t="s">
        <v>28</v>
      </c>
      <c r="C5" s="44"/>
      <c r="D5" s="44"/>
      <c r="E5" s="44"/>
      <c r="F5" s="44"/>
      <c r="G5" s="44"/>
      <c r="H5" s="44"/>
      <c r="I5" s="44"/>
      <c r="J5" s="42"/>
      <c r="K5" s="42"/>
    </row>
    <row r="6" spans="1:11" ht="14.25" x14ac:dyDescent="0.2">
      <c r="A6" s="23"/>
      <c r="B6" s="44"/>
      <c r="C6" s="44"/>
      <c r="D6" s="45"/>
      <c r="E6" s="45"/>
      <c r="F6" s="45"/>
      <c r="G6" s="46"/>
      <c r="H6" s="47"/>
      <c r="I6" s="48"/>
      <c r="J6" s="42"/>
      <c r="K6" s="42"/>
    </row>
    <row r="7" spans="1:11" x14ac:dyDescent="0.2">
      <c r="A7" s="5"/>
      <c r="B7" s="21" t="s">
        <v>10</v>
      </c>
      <c r="C7" s="22" t="s">
        <v>22</v>
      </c>
      <c r="D7" s="9"/>
      <c r="E7" s="9"/>
      <c r="F7" s="9"/>
      <c r="G7" s="9"/>
      <c r="H7" s="16"/>
      <c r="I7" s="13"/>
    </row>
    <row r="8" spans="1:11" x14ac:dyDescent="0.2">
      <c r="B8" s="21" t="s">
        <v>11</v>
      </c>
      <c r="C8" s="58" t="s">
        <v>23</v>
      </c>
      <c r="D8" s="9"/>
      <c r="E8" s="9"/>
      <c r="F8" s="9"/>
      <c r="G8" s="9"/>
      <c r="H8" s="16"/>
      <c r="I8" s="13"/>
    </row>
    <row r="9" spans="1:11" x14ac:dyDescent="0.2">
      <c r="B9" t="s">
        <v>12</v>
      </c>
      <c r="C9" s="120" t="s">
        <v>26</v>
      </c>
      <c r="D9" s="120"/>
      <c r="E9" s="120"/>
      <c r="F9" s="120"/>
      <c r="G9" s="9"/>
      <c r="H9" s="16"/>
      <c r="I9" s="13"/>
    </row>
    <row r="10" spans="1:11" x14ac:dyDescent="0.2">
      <c r="A10" s="33"/>
      <c r="B10" s="33"/>
      <c r="C10" s="29"/>
      <c r="D10" s="30"/>
      <c r="E10" s="30"/>
      <c r="F10" s="30"/>
      <c r="G10" s="30"/>
      <c r="H10" s="31"/>
      <c r="I10" s="32"/>
      <c r="J10" s="33"/>
    </row>
    <row r="11" spans="1:11" ht="15.75" x14ac:dyDescent="0.25">
      <c r="B11" s="50" t="s">
        <v>29</v>
      </c>
      <c r="D11" s="62"/>
      <c r="E11" s="62"/>
      <c r="F11" s="60"/>
      <c r="G11" s="61"/>
      <c r="H11" s="16"/>
      <c r="I11" s="13"/>
    </row>
    <row r="12" spans="1:11" x14ac:dyDescent="0.2">
      <c r="A12" s="23"/>
      <c r="B12" s="23"/>
      <c r="C12" s="23"/>
      <c r="D12" s="25"/>
      <c r="E12" s="25"/>
      <c r="F12" s="25"/>
      <c r="G12" s="25"/>
      <c r="H12" s="26"/>
      <c r="I12" s="28"/>
      <c r="J12" s="23"/>
    </row>
    <row r="13" spans="1:11" ht="15.75" x14ac:dyDescent="0.25">
      <c r="A13" s="19" t="s">
        <v>27</v>
      </c>
      <c r="B13" s="11" t="s">
        <v>5</v>
      </c>
      <c r="C13" s="12"/>
      <c r="D13" s="8" t="s">
        <v>6</v>
      </c>
      <c r="E13" s="8" t="s">
        <v>0</v>
      </c>
      <c r="F13" s="8" t="s">
        <v>13</v>
      </c>
      <c r="G13" s="34" t="s">
        <v>0</v>
      </c>
      <c r="H13" s="17" t="s">
        <v>7</v>
      </c>
      <c r="I13" s="14" t="s">
        <v>1</v>
      </c>
      <c r="J13" s="6"/>
    </row>
    <row r="14" spans="1:11" x14ac:dyDescent="0.2">
      <c r="A14" s="1">
        <v>1</v>
      </c>
      <c r="B14" s="117" t="s">
        <v>14</v>
      </c>
      <c r="C14" s="118"/>
      <c r="D14" s="2" t="s">
        <v>15</v>
      </c>
      <c r="E14" s="3">
        <v>2</v>
      </c>
      <c r="F14" s="3">
        <v>12</v>
      </c>
      <c r="G14" s="41">
        <f>PRODUCT(E14,F14)</f>
        <v>24</v>
      </c>
      <c r="H14" s="35">
        <f>'Př. 2 Ceník'!D7</f>
        <v>0</v>
      </c>
      <c r="I14" s="36">
        <f t="shared" ref="I14:I21" si="0">G14*H14</f>
        <v>0</v>
      </c>
    </row>
    <row r="15" spans="1:11" x14ac:dyDescent="0.2">
      <c r="A15" s="121">
        <v>2</v>
      </c>
      <c r="B15" s="123" t="s">
        <v>25</v>
      </c>
      <c r="C15" s="124"/>
      <c r="D15" s="127" t="s">
        <v>2</v>
      </c>
      <c r="E15" s="127">
        <v>4</v>
      </c>
      <c r="F15" s="127">
        <v>12</v>
      </c>
      <c r="G15" s="111">
        <f>PRODUCT(E15,F15)</f>
        <v>48</v>
      </c>
      <c r="H15" s="113">
        <f>'Př. 2 Ceník'!D8</f>
        <v>0</v>
      </c>
      <c r="I15" s="115">
        <f t="shared" si="0"/>
        <v>0</v>
      </c>
    </row>
    <row r="16" spans="1:11" x14ac:dyDescent="0.2">
      <c r="A16" s="122"/>
      <c r="B16" s="125"/>
      <c r="C16" s="126"/>
      <c r="D16" s="128"/>
      <c r="E16" s="128"/>
      <c r="F16" s="128"/>
      <c r="G16" s="112"/>
      <c r="H16" s="114"/>
      <c r="I16" s="116"/>
    </row>
    <row r="17" spans="1:9" x14ac:dyDescent="0.2">
      <c r="A17" s="1">
        <v>3</v>
      </c>
      <c r="B17" s="117" t="s">
        <v>3</v>
      </c>
      <c r="C17" s="118"/>
      <c r="D17" s="2" t="s">
        <v>2</v>
      </c>
      <c r="E17" s="3">
        <v>1</v>
      </c>
      <c r="F17" s="3">
        <v>12</v>
      </c>
      <c r="G17" s="41">
        <f>PRODUCT(E17:F17)</f>
        <v>12</v>
      </c>
      <c r="H17" s="35">
        <f>'Př. 2 Ceník'!D9</f>
        <v>0</v>
      </c>
      <c r="I17" s="36">
        <f t="shared" si="0"/>
        <v>0</v>
      </c>
    </row>
    <row r="18" spans="1:9" ht="17.25" x14ac:dyDescent="0.25">
      <c r="A18" s="1">
        <v>4</v>
      </c>
      <c r="B18" s="107" t="s">
        <v>74</v>
      </c>
      <c r="C18" s="107"/>
      <c r="D18" s="54" t="s">
        <v>18</v>
      </c>
      <c r="E18" s="3">
        <v>10</v>
      </c>
      <c r="F18" s="3">
        <v>1</v>
      </c>
      <c r="G18" s="41">
        <f>PRODUCT(E18:F18)</f>
        <v>10</v>
      </c>
      <c r="H18" s="35">
        <f>'Př. 2 Ceník'!D10</f>
        <v>0</v>
      </c>
      <c r="I18" s="36">
        <f t="shared" si="0"/>
        <v>0</v>
      </c>
    </row>
    <row r="19" spans="1:9" ht="17.25" x14ac:dyDescent="0.25">
      <c r="A19" s="56">
        <v>5</v>
      </c>
      <c r="B19" s="107" t="s">
        <v>19</v>
      </c>
      <c r="C19" s="107"/>
      <c r="D19" s="54" t="s">
        <v>17</v>
      </c>
      <c r="E19" s="3">
        <v>40</v>
      </c>
      <c r="F19" s="3">
        <v>1</v>
      </c>
      <c r="G19" s="41">
        <f>PRODUCT(E19:F19)</f>
        <v>40</v>
      </c>
      <c r="H19" s="35">
        <f>'Př. 2 Ceník'!D11</f>
        <v>0</v>
      </c>
      <c r="I19" s="36">
        <f t="shared" si="0"/>
        <v>0</v>
      </c>
    </row>
    <row r="20" spans="1:9" ht="15" x14ac:dyDescent="0.25">
      <c r="A20" s="56">
        <v>6</v>
      </c>
      <c r="B20" s="107" t="s">
        <v>24</v>
      </c>
      <c r="C20" s="107"/>
      <c r="D20" s="54" t="s">
        <v>16</v>
      </c>
      <c r="E20" s="3">
        <v>1.6E-2</v>
      </c>
      <c r="F20" s="3">
        <v>2</v>
      </c>
      <c r="G20" s="41">
        <f>PRODUCT(E20:F20)</f>
        <v>3.2000000000000001E-2</v>
      </c>
      <c r="H20" s="35">
        <f>'Př. 2 Ceník'!D12</f>
        <v>0</v>
      </c>
      <c r="I20" s="36">
        <f t="shared" si="0"/>
        <v>0</v>
      </c>
    </row>
    <row r="21" spans="1:9" ht="17.25" x14ac:dyDescent="0.25">
      <c r="A21" s="56">
        <v>7</v>
      </c>
      <c r="B21" s="107" t="s">
        <v>20</v>
      </c>
      <c r="C21" s="107"/>
      <c r="D21" s="54" t="s">
        <v>17</v>
      </c>
      <c r="E21" s="3">
        <v>20</v>
      </c>
      <c r="F21" s="3">
        <v>1</v>
      </c>
      <c r="G21" s="41">
        <f>PRODUCT(E21:F21)</f>
        <v>20</v>
      </c>
      <c r="H21" s="35">
        <f>'Př. 2 Ceník'!D13</f>
        <v>0</v>
      </c>
      <c r="I21" s="36">
        <f t="shared" si="0"/>
        <v>0</v>
      </c>
    </row>
    <row r="22" spans="1:9" x14ac:dyDescent="0.2">
      <c r="D22" s="9"/>
      <c r="E22" s="10"/>
      <c r="F22" s="9"/>
      <c r="G22" s="37"/>
      <c r="H22" s="18" t="s">
        <v>8</v>
      </c>
      <c r="I22" s="57">
        <f>SUM(I14:I21)</f>
        <v>0</v>
      </c>
    </row>
    <row r="23" spans="1:9" x14ac:dyDescent="0.2">
      <c r="D23" s="38" t="s">
        <v>9</v>
      </c>
      <c r="E23" s="38" t="s">
        <v>9</v>
      </c>
      <c r="F23" s="9"/>
      <c r="G23" s="37"/>
      <c r="H23" s="18" t="s">
        <v>4</v>
      </c>
      <c r="I23" s="36">
        <f>PRODUCT(I22,0.21)</f>
        <v>0</v>
      </c>
    </row>
    <row r="24" spans="1:9" x14ac:dyDescent="0.2">
      <c r="D24" s="108" t="s">
        <v>30</v>
      </c>
      <c r="E24" s="109"/>
      <c r="F24" s="109"/>
      <c r="G24" s="109"/>
      <c r="H24" s="110"/>
      <c r="I24" s="39">
        <f>SUM(I22+I23)</f>
        <v>0</v>
      </c>
    </row>
    <row r="25" spans="1:9" x14ac:dyDescent="0.2">
      <c r="D25" s="9"/>
      <c r="E25" s="9"/>
      <c r="F25" s="9"/>
      <c r="G25" s="37"/>
      <c r="H25" s="18"/>
      <c r="I25" s="40"/>
    </row>
    <row r="26" spans="1:9" ht="15.75" x14ac:dyDescent="0.25">
      <c r="B26" s="7"/>
      <c r="D26" s="9"/>
      <c r="E26" s="9"/>
      <c r="F26" s="9"/>
      <c r="G26" s="9"/>
      <c r="H26" s="16"/>
      <c r="I26" s="15"/>
    </row>
    <row r="27" spans="1:9" x14ac:dyDescent="0.2">
      <c r="A27" s="23"/>
      <c r="B27" s="24"/>
      <c r="C27" s="23"/>
      <c r="D27" s="25"/>
      <c r="E27" s="25"/>
      <c r="F27" s="25"/>
      <c r="G27" s="25"/>
      <c r="H27" s="26"/>
      <c r="I27" s="27"/>
    </row>
    <row r="28" spans="1:9" ht="15.75" x14ac:dyDescent="0.25">
      <c r="A28" s="20"/>
      <c r="B28" s="43"/>
      <c r="C28" s="44"/>
      <c r="D28" s="44"/>
      <c r="E28" s="44"/>
      <c r="F28" s="44"/>
      <c r="G28" s="44"/>
      <c r="H28" s="44"/>
      <c r="I28" s="44"/>
    </row>
    <row r="29" spans="1:9" ht="14.25" x14ac:dyDescent="0.2">
      <c r="A29" s="23"/>
      <c r="B29" s="44"/>
      <c r="C29" s="44"/>
      <c r="D29" s="45"/>
      <c r="E29" s="45"/>
      <c r="F29" s="45"/>
      <c r="G29" s="46"/>
      <c r="H29" s="47"/>
      <c r="I29" s="48"/>
    </row>
    <row r="30" spans="1:9" x14ac:dyDescent="0.2">
      <c r="A30" s="5"/>
      <c r="B30" s="21"/>
      <c r="C30" s="22"/>
      <c r="D30" s="9"/>
      <c r="E30" s="9"/>
      <c r="F30" s="9"/>
      <c r="G30" s="9"/>
      <c r="H30" s="16"/>
      <c r="I30" s="13"/>
    </row>
    <row r="31" spans="1:9" x14ac:dyDescent="0.2">
      <c r="B31" s="21"/>
      <c r="C31" s="58"/>
      <c r="D31" s="9"/>
      <c r="E31" s="9"/>
      <c r="F31" s="9"/>
      <c r="G31" s="9"/>
      <c r="H31" s="16"/>
      <c r="I31" s="13"/>
    </row>
    <row r="32" spans="1:9" x14ac:dyDescent="0.2">
      <c r="C32" s="4"/>
      <c r="D32" s="9"/>
      <c r="E32" s="9"/>
      <c r="F32" s="9"/>
      <c r="G32" s="9"/>
      <c r="H32" s="16"/>
      <c r="I32" s="13"/>
    </row>
    <row r="33" spans="1:9" x14ac:dyDescent="0.2">
      <c r="C33" s="49"/>
      <c r="D33" s="9"/>
      <c r="E33" s="9"/>
      <c r="F33" s="9"/>
      <c r="G33" s="9"/>
      <c r="H33" s="16"/>
      <c r="I33" s="13"/>
    </row>
    <row r="34" spans="1:9" x14ac:dyDescent="0.2">
      <c r="A34" s="51"/>
      <c r="B34" s="51"/>
      <c r="C34" s="51"/>
      <c r="D34" s="52"/>
      <c r="E34" s="52"/>
      <c r="F34" s="52"/>
      <c r="G34" s="52"/>
      <c r="H34" s="53"/>
      <c r="I34" s="55"/>
    </row>
  </sheetData>
  <mergeCells count="17">
    <mergeCell ref="A15:A16"/>
    <mergeCell ref="B15:C16"/>
    <mergeCell ref="D15:D16"/>
    <mergeCell ref="E15:E16"/>
    <mergeCell ref="F15:F16"/>
    <mergeCell ref="I15:I16"/>
    <mergeCell ref="B17:C17"/>
    <mergeCell ref="B18:C18"/>
    <mergeCell ref="B19:C19"/>
    <mergeCell ref="B1:F1"/>
    <mergeCell ref="C9:F9"/>
    <mergeCell ref="B14:C14"/>
    <mergeCell ref="B20:C20"/>
    <mergeCell ref="B21:C21"/>
    <mergeCell ref="D24:H24"/>
    <mergeCell ref="G15:G16"/>
    <mergeCell ref="H15:H16"/>
  </mergeCells>
  <pageMargins left="0.70866141732283472" right="0.70866141732283472" top="0.74803149606299213" bottom="0.74803149606299213" header="0.31496062992125984" footer="0.31496062992125984"/>
  <pageSetup paperSize="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9733F0-5899-4E7A-A64E-59BED7055F64}">
  <sheetPr>
    <pageSetUpPr fitToPage="1"/>
  </sheetPr>
  <dimension ref="A1:K33"/>
  <sheetViews>
    <sheetView view="pageBreakPreview" zoomScaleNormal="100" zoomScaleSheetLayoutView="100" workbookViewId="0">
      <selection activeCell="H21" sqref="H21"/>
    </sheetView>
  </sheetViews>
  <sheetFormatPr defaultRowHeight="12.75" x14ac:dyDescent="0.2"/>
  <cols>
    <col min="1" max="1" width="5.7109375" customWidth="1"/>
    <col min="2" max="2" width="17.5703125" customWidth="1"/>
    <col min="3" max="3" width="41.7109375" customWidth="1"/>
    <col min="5" max="5" width="7.7109375" customWidth="1"/>
    <col min="6" max="6" width="12.28515625" customWidth="1"/>
    <col min="8" max="8" width="12.28515625" customWidth="1"/>
    <col min="9" max="9" width="13.28515625" customWidth="1"/>
  </cols>
  <sheetData>
    <row r="1" spans="1:11" ht="15.75" x14ac:dyDescent="0.25">
      <c r="B1" s="119" t="s">
        <v>37</v>
      </c>
      <c r="C1" s="119"/>
      <c r="D1" s="119"/>
      <c r="E1" s="119"/>
      <c r="F1" s="119"/>
      <c r="G1" s="9"/>
      <c r="H1" s="59"/>
      <c r="I1" s="15"/>
    </row>
    <row r="2" spans="1:11" ht="15.75" x14ac:dyDescent="0.25">
      <c r="B2" s="7"/>
      <c r="D2" s="9"/>
      <c r="E2" s="9"/>
      <c r="F2" s="9"/>
      <c r="G2" s="9"/>
      <c r="H2" s="59"/>
      <c r="I2" s="15"/>
    </row>
    <row r="3" spans="1:11" ht="15.75" x14ac:dyDescent="0.25">
      <c r="B3" s="7" t="s">
        <v>21</v>
      </c>
      <c r="D3" s="9"/>
      <c r="E3" s="9"/>
      <c r="F3" s="9"/>
      <c r="G3" s="9"/>
      <c r="H3" s="59"/>
      <c r="I3" s="15"/>
    </row>
    <row r="4" spans="1:11" ht="8.4499999999999993" customHeight="1" x14ac:dyDescent="0.2">
      <c r="A4" s="23"/>
      <c r="B4" s="24"/>
      <c r="C4" s="23"/>
      <c r="D4" s="25"/>
      <c r="E4" s="25"/>
      <c r="F4" s="25"/>
      <c r="G4" s="25"/>
      <c r="H4" s="26"/>
      <c r="I4" s="27"/>
      <c r="J4" s="23"/>
    </row>
    <row r="5" spans="1:11" ht="15.75" x14ac:dyDescent="0.25">
      <c r="A5" s="20"/>
      <c r="B5" s="43" t="s">
        <v>28</v>
      </c>
      <c r="C5" s="44"/>
      <c r="D5" s="44"/>
      <c r="E5" s="44"/>
      <c r="F5" s="44"/>
      <c r="G5" s="44"/>
      <c r="H5" s="44"/>
      <c r="I5" s="44"/>
      <c r="J5" s="42"/>
      <c r="K5" s="42"/>
    </row>
    <row r="6" spans="1:11" ht="14.25" x14ac:dyDescent="0.2">
      <c r="A6" s="23"/>
      <c r="B6" s="44"/>
      <c r="C6" s="44"/>
      <c r="D6" s="45"/>
      <c r="E6" s="45"/>
      <c r="F6" s="45"/>
      <c r="G6" s="46"/>
      <c r="H6" s="47"/>
      <c r="I6" s="48"/>
      <c r="J6" s="42"/>
      <c r="K6" s="42"/>
    </row>
    <row r="7" spans="1:11" x14ac:dyDescent="0.2">
      <c r="A7" s="5"/>
      <c r="B7" s="21" t="s">
        <v>10</v>
      </c>
      <c r="C7" s="22" t="s">
        <v>22</v>
      </c>
      <c r="D7" s="9"/>
      <c r="E7" s="9"/>
      <c r="F7" s="9"/>
      <c r="G7" s="9"/>
      <c r="H7" s="16"/>
      <c r="I7" s="13"/>
    </row>
    <row r="8" spans="1:11" x14ac:dyDescent="0.2">
      <c r="B8" s="21" t="s">
        <v>11</v>
      </c>
      <c r="C8" s="58" t="s">
        <v>23</v>
      </c>
      <c r="D8" s="9"/>
      <c r="E8" s="9"/>
      <c r="F8" s="9"/>
      <c r="G8" s="9"/>
      <c r="H8" s="16"/>
      <c r="I8" s="13"/>
    </row>
    <row r="9" spans="1:11" x14ac:dyDescent="0.2">
      <c r="B9" t="s">
        <v>12</v>
      </c>
      <c r="C9" s="120" t="s">
        <v>26</v>
      </c>
      <c r="D9" s="120"/>
      <c r="E9" s="120"/>
      <c r="F9" s="120"/>
      <c r="G9" s="9"/>
      <c r="H9" s="16"/>
      <c r="I9" s="13"/>
    </row>
    <row r="10" spans="1:11" x14ac:dyDescent="0.2">
      <c r="A10" s="33"/>
      <c r="B10" s="33"/>
      <c r="C10" s="29"/>
      <c r="D10" s="30"/>
      <c r="E10" s="30"/>
      <c r="F10" s="30"/>
      <c r="G10" s="30"/>
      <c r="H10" s="31"/>
      <c r="I10" s="32"/>
      <c r="J10" s="33"/>
    </row>
    <row r="11" spans="1:11" ht="15.75" x14ac:dyDescent="0.25">
      <c r="B11" s="50" t="s">
        <v>31</v>
      </c>
      <c r="D11" s="62"/>
      <c r="E11" s="62"/>
      <c r="F11" s="60"/>
      <c r="G11" s="61"/>
      <c r="H11" s="16"/>
      <c r="I11" s="13"/>
    </row>
    <row r="12" spans="1:11" x14ac:dyDescent="0.2">
      <c r="A12" s="23"/>
      <c r="B12" s="23"/>
      <c r="C12" s="23"/>
      <c r="D12" s="25"/>
      <c r="E12" s="25"/>
      <c r="F12" s="25"/>
      <c r="G12" s="25"/>
      <c r="H12" s="26"/>
      <c r="I12" s="28"/>
      <c r="J12" s="23"/>
    </row>
    <row r="13" spans="1:11" ht="15.75" x14ac:dyDescent="0.25">
      <c r="A13" s="19" t="s">
        <v>27</v>
      </c>
      <c r="B13" s="11" t="s">
        <v>5</v>
      </c>
      <c r="C13" s="12"/>
      <c r="D13" s="8" t="s">
        <v>6</v>
      </c>
      <c r="E13" s="8" t="s">
        <v>0</v>
      </c>
      <c r="F13" s="8" t="s">
        <v>13</v>
      </c>
      <c r="G13" s="34" t="s">
        <v>0</v>
      </c>
      <c r="H13" s="17" t="s">
        <v>7</v>
      </c>
      <c r="I13" s="14" t="s">
        <v>1</v>
      </c>
      <c r="J13" s="6"/>
    </row>
    <row r="14" spans="1:11" x14ac:dyDescent="0.2">
      <c r="A14" s="1">
        <v>1</v>
      </c>
      <c r="B14" s="117" t="s">
        <v>14</v>
      </c>
      <c r="C14" s="118"/>
      <c r="D14" s="2" t="s">
        <v>15</v>
      </c>
      <c r="E14" s="3">
        <v>2</v>
      </c>
      <c r="F14" s="3">
        <v>12</v>
      </c>
      <c r="G14" s="41">
        <f>PRODUCT(E14,F14)</f>
        <v>24</v>
      </c>
      <c r="H14" s="35">
        <f>'Př. 2 Ceník'!D7</f>
        <v>0</v>
      </c>
      <c r="I14" s="36">
        <f t="shared" ref="I14:I20" si="0">G14*H14</f>
        <v>0</v>
      </c>
    </row>
    <row r="15" spans="1:11" x14ac:dyDescent="0.2">
      <c r="A15" s="121">
        <v>2</v>
      </c>
      <c r="B15" s="123" t="s">
        <v>25</v>
      </c>
      <c r="C15" s="124"/>
      <c r="D15" s="127" t="s">
        <v>2</v>
      </c>
      <c r="E15" s="127">
        <v>4</v>
      </c>
      <c r="F15" s="127">
        <v>12</v>
      </c>
      <c r="G15" s="111">
        <f>PRODUCT(E15,F15)</f>
        <v>48</v>
      </c>
      <c r="H15" s="113">
        <f>'Př. 2 Ceník'!D8</f>
        <v>0</v>
      </c>
      <c r="I15" s="115">
        <f t="shared" si="0"/>
        <v>0</v>
      </c>
    </row>
    <row r="16" spans="1:11" x14ac:dyDescent="0.2">
      <c r="A16" s="122"/>
      <c r="B16" s="125"/>
      <c r="C16" s="126"/>
      <c r="D16" s="128"/>
      <c r="E16" s="128"/>
      <c r="F16" s="128"/>
      <c r="G16" s="112"/>
      <c r="H16" s="114"/>
      <c r="I16" s="116"/>
    </row>
    <row r="17" spans="1:9" x14ac:dyDescent="0.2">
      <c r="A17" s="1">
        <v>3</v>
      </c>
      <c r="B17" s="117" t="s">
        <v>3</v>
      </c>
      <c r="C17" s="118"/>
      <c r="D17" s="2" t="s">
        <v>2</v>
      </c>
      <c r="E17" s="3">
        <v>1</v>
      </c>
      <c r="F17" s="3">
        <v>12</v>
      </c>
      <c r="G17" s="41">
        <f>PRODUCT(E17:F17)</f>
        <v>12</v>
      </c>
      <c r="H17" s="35">
        <f>'Př. 2 Ceník'!D9</f>
        <v>0</v>
      </c>
      <c r="I17" s="36">
        <f t="shared" si="0"/>
        <v>0</v>
      </c>
    </row>
    <row r="18" spans="1:9" ht="17.25" x14ac:dyDescent="0.25">
      <c r="A18" s="1">
        <v>4</v>
      </c>
      <c r="B18" s="107" t="s">
        <v>74</v>
      </c>
      <c r="C18" s="107"/>
      <c r="D18" s="54" t="s">
        <v>18</v>
      </c>
      <c r="E18" s="3">
        <v>10</v>
      </c>
      <c r="F18" s="3">
        <v>1</v>
      </c>
      <c r="G18" s="41">
        <f>PRODUCT(E18:F18)</f>
        <v>10</v>
      </c>
      <c r="H18" s="35">
        <f>'Př. 2 Ceník'!D10</f>
        <v>0</v>
      </c>
      <c r="I18" s="36">
        <f t="shared" si="0"/>
        <v>0</v>
      </c>
    </row>
    <row r="19" spans="1:9" ht="17.25" x14ac:dyDescent="0.25">
      <c r="A19" s="56">
        <v>5</v>
      </c>
      <c r="B19" s="107" t="s">
        <v>19</v>
      </c>
      <c r="C19" s="107"/>
      <c r="D19" s="54" t="s">
        <v>17</v>
      </c>
      <c r="E19" s="3">
        <v>40</v>
      </c>
      <c r="F19" s="3">
        <v>1</v>
      </c>
      <c r="G19" s="41">
        <f>PRODUCT(E19:F19)</f>
        <v>40</v>
      </c>
      <c r="H19" s="35">
        <f>'Př. 2 Ceník'!D11</f>
        <v>0</v>
      </c>
      <c r="I19" s="36">
        <f t="shared" si="0"/>
        <v>0</v>
      </c>
    </row>
    <row r="20" spans="1:9" ht="15" x14ac:dyDescent="0.25">
      <c r="A20" s="56">
        <v>6</v>
      </c>
      <c r="B20" s="107" t="s">
        <v>24</v>
      </c>
      <c r="C20" s="107"/>
      <c r="D20" s="54" t="s">
        <v>16</v>
      </c>
      <c r="E20" s="3">
        <v>1.6E-2</v>
      </c>
      <c r="F20" s="3">
        <v>2</v>
      </c>
      <c r="G20" s="41">
        <f>PRODUCT(E20:F20)</f>
        <v>3.2000000000000001E-2</v>
      </c>
      <c r="H20" s="35">
        <f>'Př. 2 Ceník'!D12</f>
        <v>0</v>
      </c>
      <c r="I20" s="36">
        <f t="shared" si="0"/>
        <v>0</v>
      </c>
    </row>
    <row r="21" spans="1:9" x14ac:dyDescent="0.2">
      <c r="D21" s="9"/>
      <c r="E21" s="10"/>
      <c r="F21" s="9"/>
      <c r="G21" s="37"/>
      <c r="H21" s="18" t="s">
        <v>8</v>
      </c>
      <c r="I21" s="57">
        <f>SUM(I14:I20)</f>
        <v>0</v>
      </c>
    </row>
    <row r="22" spans="1:9" x14ac:dyDescent="0.2">
      <c r="D22" s="38" t="s">
        <v>9</v>
      </c>
      <c r="E22" s="38" t="s">
        <v>9</v>
      </c>
      <c r="F22" s="9"/>
      <c r="G22" s="37"/>
      <c r="H22" s="18" t="s">
        <v>4</v>
      </c>
      <c r="I22" s="36">
        <f>PRODUCT(I21,0.21)</f>
        <v>0</v>
      </c>
    </row>
    <row r="23" spans="1:9" x14ac:dyDescent="0.2">
      <c r="D23" s="108" t="s">
        <v>32</v>
      </c>
      <c r="E23" s="109"/>
      <c r="F23" s="109"/>
      <c r="G23" s="109"/>
      <c r="H23" s="110"/>
      <c r="I23" s="39">
        <f>SUM(I21+I22)</f>
        <v>0</v>
      </c>
    </row>
    <row r="24" spans="1:9" x14ac:dyDescent="0.2">
      <c r="D24" s="9"/>
      <c r="E24" s="9"/>
      <c r="F24" s="9"/>
      <c r="G24" s="37"/>
      <c r="H24" s="18"/>
      <c r="I24" s="40"/>
    </row>
    <row r="25" spans="1:9" ht="15.75" x14ac:dyDescent="0.25">
      <c r="B25" s="7"/>
      <c r="D25" s="9"/>
      <c r="E25" s="9"/>
      <c r="F25" s="9"/>
      <c r="G25" s="9"/>
      <c r="H25" s="16"/>
      <c r="I25" s="15"/>
    </row>
    <row r="26" spans="1:9" x14ac:dyDescent="0.2">
      <c r="A26" s="23"/>
      <c r="B26" s="24"/>
      <c r="C26" s="23"/>
      <c r="D26" s="25"/>
      <c r="E26" s="25"/>
      <c r="F26" s="25"/>
      <c r="G26" s="25"/>
      <c r="H26" s="26"/>
      <c r="I26" s="27"/>
    </row>
    <row r="27" spans="1:9" ht="15.75" x14ac:dyDescent="0.25">
      <c r="A27" s="20"/>
      <c r="B27" s="43"/>
      <c r="C27" s="44"/>
      <c r="D27" s="44"/>
      <c r="E27" s="44"/>
      <c r="F27" s="44"/>
      <c r="G27" s="44"/>
      <c r="H27" s="44"/>
      <c r="I27" s="44"/>
    </row>
    <row r="28" spans="1:9" ht="14.25" x14ac:dyDescent="0.2">
      <c r="A28" s="23"/>
      <c r="B28" s="44"/>
      <c r="C28" s="44"/>
      <c r="D28" s="45"/>
      <c r="E28" s="45"/>
      <c r="F28" s="45"/>
      <c r="G28" s="46"/>
      <c r="H28" s="47"/>
      <c r="I28" s="48"/>
    </row>
    <row r="29" spans="1:9" x14ac:dyDescent="0.2">
      <c r="A29" s="5"/>
      <c r="B29" s="21"/>
      <c r="C29" s="22"/>
      <c r="D29" s="9"/>
      <c r="E29" s="9"/>
      <c r="F29" s="9"/>
      <c r="G29" s="9"/>
      <c r="H29" s="16"/>
      <c r="I29" s="13"/>
    </row>
    <row r="30" spans="1:9" x14ac:dyDescent="0.2">
      <c r="B30" s="21"/>
      <c r="C30" s="58"/>
      <c r="D30" s="9"/>
      <c r="E30" s="9"/>
      <c r="F30" s="9"/>
      <c r="G30" s="9"/>
      <c r="H30" s="16"/>
      <c r="I30" s="13"/>
    </row>
    <row r="31" spans="1:9" x14ac:dyDescent="0.2">
      <c r="C31" s="4"/>
      <c r="D31" s="9"/>
      <c r="E31" s="9"/>
      <c r="F31" s="9"/>
      <c r="G31" s="9"/>
      <c r="H31" s="16"/>
      <c r="I31" s="13"/>
    </row>
    <row r="32" spans="1:9" x14ac:dyDescent="0.2">
      <c r="C32" s="49"/>
      <c r="D32" s="9"/>
      <c r="E32" s="9"/>
      <c r="F32" s="9"/>
      <c r="G32" s="9"/>
      <c r="H32" s="16"/>
      <c r="I32" s="13"/>
    </row>
    <row r="33" spans="1:9" x14ac:dyDescent="0.2">
      <c r="A33" s="51"/>
      <c r="B33" s="51"/>
      <c r="C33" s="51"/>
      <c r="D33" s="52"/>
      <c r="E33" s="52"/>
      <c r="F33" s="52"/>
      <c r="G33" s="52"/>
      <c r="H33" s="53"/>
      <c r="I33" s="55"/>
    </row>
  </sheetData>
  <mergeCells count="16">
    <mergeCell ref="B1:F1"/>
    <mergeCell ref="C9:F9"/>
    <mergeCell ref="B14:C14"/>
    <mergeCell ref="A15:A16"/>
    <mergeCell ref="B15:C16"/>
    <mergeCell ref="D15:D16"/>
    <mergeCell ref="E15:E16"/>
    <mergeCell ref="F15:F16"/>
    <mergeCell ref="B20:C20"/>
    <mergeCell ref="D23:H23"/>
    <mergeCell ref="G15:G16"/>
    <mergeCell ref="H15:H16"/>
    <mergeCell ref="I15:I16"/>
    <mergeCell ref="B17:C17"/>
    <mergeCell ref="B18:C18"/>
    <mergeCell ref="B19:C19"/>
  </mergeCells>
  <pageMargins left="0.70866141732283472" right="0.70866141732283472" top="0.74803149606299213" bottom="0.74803149606299213" header="0.31496062992125984" footer="0.31496062992125984"/>
  <pageSetup paperSize="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393D8B-91BC-4068-B75E-E94B43249C42}">
  <sheetPr>
    <pageSetUpPr fitToPage="1"/>
  </sheetPr>
  <dimension ref="A1:K33"/>
  <sheetViews>
    <sheetView view="pageBreakPreview" zoomScaleNormal="100" zoomScaleSheetLayoutView="100" workbookViewId="0">
      <selection activeCell="F49" sqref="F49"/>
    </sheetView>
  </sheetViews>
  <sheetFormatPr defaultRowHeight="12.75" x14ac:dyDescent="0.2"/>
  <cols>
    <col min="1" max="1" width="5.7109375" customWidth="1"/>
    <col min="2" max="2" width="17.5703125" customWidth="1"/>
    <col min="3" max="3" width="41.7109375" customWidth="1"/>
    <col min="5" max="5" width="7.7109375" customWidth="1"/>
    <col min="6" max="6" width="12.28515625" customWidth="1"/>
    <col min="8" max="8" width="12.28515625" customWidth="1"/>
    <col min="9" max="9" width="13.28515625" customWidth="1"/>
  </cols>
  <sheetData>
    <row r="1" spans="1:11" x14ac:dyDescent="0.2">
      <c r="B1" s="119" t="s">
        <v>38</v>
      </c>
      <c r="C1" s="119"/>
      <c r="D1" s="119"/>
      <c r="E1" s="119"/>
      <c r="F1" s="119"/>
      <c r="G1" s="64"/>
      <c r="H1" s="64"/>
      <c r="I1" s="15"/>
    </row>
    <row r="2" spans="1:11" ht="15.75" x14ac:dyDescent="0.25">
      <c r="B2" s="7"/>
      <c r="D2" s="9"/>
      <c r="E2" s="9"/>
      <c r="F2" s="9"/>
      <c r="G2" s="9"/>
      <c r="H2" s="59"/>
      <c r="I2" s="15"/>
    </row>
    <row r="3" spans="1:11" ht="15.75" x14ac:dyDescent="0.25">
      <c r="B3" s="7" t="s">
        <v>21</v>
      </c>
      <c r="D3" s="9"/>
      <c r="E3" s="9"/>
      <c r="F3" s="9"/>
      <c r="G3" s="9"/>
      <c r="H3" s="59"/>
      <c r="I3" s="15"/>
    </row>
    <row r="4" spans="1:11" ht="8.4499999999999993" customHeight="1" x14ac:dyDescent="0.2">
      <c r="A4" s="23"/>
      <c r="B4" s="24"/>
      <c r="C4" s="23"/>
      <c r="D4" s="25"/>
      <c r="E4" s="25"/>
      <c r="F4" s="25"/>
      <c r="G4" s="25"/>
      <c r="H4" s="26"/>
      <c r="I4" s="27"/>
      <c r="J4" s="23"/>
    </row>
    <row r="5" spans="1:11" ht="15.75" x14ac:dyDescent="0.25">
      <c r="A5" s="20"/>
      <c r="B5" s="43" t="s">
        <v>28</v>
      </c>
      <c r="C5" s="44"/>
      <c r="D5" s="44"/>
      <c r="E5" s="44"/>
      <c r="F5" s="44"/>
      <c r="G5" s="44"/>
      <c r="H5" s="44"/>
      <c r="I5" s="44"/>
      <c r="J5" s="42"/>
      <c r="K5" s="42"/>
    </row>
    <row r="6" spans="1:11" ht="14.25" x14ac:dyDescent="0.2">
      <c r="A6" s="23"/>
      <c r="B6" s="44"/>
      <c r="C6" s="44"/>
      <c r="D6" s="45"/>
      <c r="E6" s="45"/>
      <c r="F6" s="45"/>
      <c r="G6" s="46"/>
      <c r="H6" s="47"/>
      <c r="I6" s="48"/>
      <c r="J6" s="42"/>
      <c r="K6" s="42"/>
    </row>
    <row r="7" spans="1:11" x14ac:dyDescent="0.2">
      <c r="A7" s="5"/>
      <c r="B7" s="21" t="s">
        <v>10</v>
      </c>
      <c r="C7" s="22" t="s">
        <v>22</v>
      </c>
      <c r="D7" s="9"/>
      <c r="E7" s="9"/>
      <c r="F7" s="9"/>
      <c r="G7" s="9"/>
      <c r="H7" s="16"/>
      <c r="I7" s="13"/>
    </row>
    <row r="8" spans="1:11" x14ac:dyDescent="0.2">
      <c r="B8" s="21" t="s">
        <v>11</v>
      </c>
      <c r="C8" s="58" t="s">
        <v>23</v>
      </c>
      <c r="D8" s="9"/>
      <c r="E8" s="9"/>
      <c r="F8" s="9"/>
      <c r="G8" s="9"/>
      <c r="H8" s="16"/>
      <c r="I8" s="13"/>
    </row>
    <row r="9" spans="1:11" x14ac:dyDescent="0.2">
      <c r="B9" t="s">
        <v>12</v>
      </c>
      <c r="C9" s="120" t="s">
        <v>26</v>
      </c>
      <c r="D9" s="120"/>
      <c r="E9" s="120"/>
      <c r="F9" s="120"/>
      <c r="G9" s="9"/>
      <c r="H9" s="16"/>
      <c r="I9" s="13"/>
    </row>
    <row r="10" spans="1:11" x14ac:dyDescent="0.2">
      <c r="A10" s="33"/>
      <c r="B10" s="33"/>
      <c r="C10" s="29"/>
      <c r="D10" s="30"/>
      <c r="E10" s="30"/>
      <c r="F10" s="30"/>
      <c r="G10" s="30"/>
      <c r="H10" s="31"/>
      <c r="I10" s="32"/>
      <c r="J10" s="33"/>
    </row>
    <row r="11" spans="1:11" ht="15.75" x14ac:dyDescent="0.25">
      <c r="B11" s="50" t="s">
        <v>33</v>
      </c>
      <c r="D11" s="62"/>
      <c r="E11" s="62"/>
      <c r="F11" s="60"/>
      <c r="G11" s="61"/>
      <c r="H11" s="16"/>
      <c r="I11" s="13"/>
    </row>
    <row r="12" spans="1:11" x14ac:dyDescent="0.2">
      <c r="A12" s="23"/>
      <c r="B12" s="23"/>
      <c r="C12" s="23"/>
      <c r="D12" s="25"/>
      <c r="E12" s="25"/>
      <c r="F12" s="25"/>
      <c r="G12" s="25"/>
      <c r="H12" s="26"/>
      <c r="I12" s="28"/>
      <c r="J12" s="23"/>
    </row>
    <row r="13" spans="1:11" ht="15.75" x14ac:dyDescent="0.25">
      <c r="A13" s="19" t="s">
        <v>27</v>
      </c>
      <c r="B13" s="11" t="s">
        <v>5</v>
      </c>
      <c r="C13" s="12"/>
      <c r="D13" s="8" t="s">
        <v>6</v>
      </c>
      <c r="E13" s="8" t="s">
        <v>0</v>
      </c>
      <c r="F13" s="8" t="s">
        <v>13</v>
      </c>
      <c r="G13" s="34" t="s">
        <v>0</v>
      </c>
      <c r="H13" s="17" t="s">
        <v>7</v>
      </c>
      <c r="I13" s="14" t="s">
        <v>1</v>
      </c>
      <c r="J13" s="6"/>
    </row>
    <row r="14" spans="1:11" x14ac:dyDescent="0.2">
      <c r="A14" s="1">
        <v>1</v>
      </c>
      <c r="B14" s="117" t="s">
        <v>14</v>
      </c>
      <c r="C14" s="118"/>
      <c r="D14" s="2" t="s">
        <v>15</v>
      </c>
      <c r="E14" s="3">
        <v>2</v>
      </c>
      <c r="F14" s="3">
        <v>12</v>
      </c>
      <c r="G14" s="41">
        <f>PRODUCT(E14,F14)</f>
        <v>24</v>
      </c>
      <c r="H14" s="35">
        <f>'Př. 2 Ceník'!D7</f>
        <v>0</v>
      </c>
      <c r="I14" s="36">
        <f t="shared" ref="I14:I20" si="0">G14*H14</f>
        <v>0</v>
      </c>
    </row>
    <row r="15" spans="1:11" x14ac:dyDescent="0.2">
      <c r="A15" s="121">
        <v>2</v>
      </c>
      <c r="B15" s="123" t="s">
        <v>25</v>
      </c>
      <c r="C15" s="124"/>
      <c r="D15" s="127" t="s">
        <v>2</v>
      </c>
      <c r="E15" s="127">
        <v>4</v>
      </c>
      <c r="F15" s="127">
        <v>12</v>
      </c>
      <c r="G15" s="111">
        <f>PRODUCT(E15,F15)</f>
        <v>48</v>
      </c>
      <c r="H15" s="113">
        <f>'Př. 2 Ceník'!D8</f>
        <v>0</v>
      </c>
      <c r="I15" s="115">
        <f t="shared" si="0"/>
        <v>0</v>
      </c>
    </row>
    <row r="16" spans="1:11" x14ac:dyDescent="0.2">
      <c r="A16" s="122"/>
      <c r="B16" s="125"/>
      <c r="C16" s="126"/>
      <c r="D16" s="128"/>
      <c r="E16" s="128"/>
      <c r="F16" s="128"/>
      <c r="G16" s="112"/>
      <c r="H16" s="114"/>
      <c r="I16" s="116"/>
    </row>
    <row r="17" spans="1:9" x14ac:dyDescent="0.2">
      <c r="A17" s="1">
        <v>3</v>
      </c>
      <c r="B17" s="117" t="s">
        <v>3</v>
      </c>
      <c r="C17" s="118"/>
      <c r="D17" s="2" t="s">
        <v>2</v>
      </c>
      <c r="E17" s="3">
        <v>1</v>
      </c>
      <c r="F17" s="3">
        <v>12</v>
      </c>
      <c r="G17" s="41">
        <f>PRODUCT(E17:F17)</f>
        <v>12</v>
      </c>
      <c r="H17" s="35">
        <f>'Př. 2 Ceník'!D9</f>
        <v>0</v>
      </c>
      <c r="I17" s="36">
        <f t="shared" si="0"/>
        <v>0</v>
      </c>
    </row>
    <row r="18" spans="1:9" ht="17.25" x14ac:dyDescent="0.25">
      <c r="A18" s="1">
        <v>4</v>
      </c>
      <c r="B18" s="107" t="s">
        <v>74</v>
      </c>
      <c r="C18" s="107"/>
      <c r="D18" s="54" t="s">
        <v>18</v>
      </c>
      <c r="E18" s="3">
        <v>10</v>
      </c>
      <c r="F18" s="3">
        <v>1</v>
      </c>
      <c r="G18" s="41">
        <f>PRODUCT(E18:F18)</f>
        <v>10</v>
      </c>
      <c r="H18" s="35">
        <f>'Př. 2 Ceník'!D10</f>
        <v>0</v>
      </c>
      <c r="I18" s="36">
        <f t="shared" si="0"/>
        <v>0</v>
      </c>
    </row>
    <row r="19" spans="1:9" ht="17.25" x14ac:dyDescent="0.25">
      <c r="A19" s="56">
        <v>5</v>
      </c>
      <c r="B19" s="107" t="s">
        <v>19</v>
      </c>
      <c r="C19" s="107"/>
      <c r="D19" s="54" t="s">
        <v>17</v>
      </c>
      <c r="E19" s="3">
        <v>40</v>
      </c>
      <c r="F19" s="3">
        <v>1</v>
      </c>
      <c r="G19" s="41">
        <f>PRODUCT(E19:F19)</f>
        <v>40</v>
      </c>
      <c r="H19" s="35">
        <f>'Př. 2 Ceník'!D11</f>
        <v>0</v>
      </c>
      <c r="I19" s="36">
        <f t="shared" si="0"/>
        <v>0</v>
      </c>
    </row>
    <row r="20" spans="1:9" ht="15" x14ac:dyDescent="0.25">
      <c r="A20" s="56">
        <v>6</v>
      </c>
      <c r="B20" s="107" t="s">
        <v>24</v>
      </c>
      <c r="C20" s="107"/>
      <c r="D20" s="54" t="s">
        <v>16</v>
      </c>
      <c r="E20" s="3">
        <v>1.6E-2</v>
      </c>
      <c r="F20" s="3">
        <v>2</v>
      </c>
      <c r="G20" s="41">
        <f>PRODUCT(E20:F20)</f>
        <v>3.2000000000000001E-2</v>
      </c>
      <c r="H20" s="35">
        <f>'Př. 2 Ceník'!D12</f>
        <v>0</v>
      </c>
      <c r="I20" s="36">
        <f t="shared" si="0"/>
        <v>0</v>
      </c>
    </row>
    <row r="21" spans="1:9" x14ac:dyDescent="0.2">
      <c r="D21" s="9"/>
      <c r="E21" s="10"/>
      <c r="F21" s="9"/>
      <c r="G21" s="37"/>
      <c r="H21" s="18" t="s">
        <v>8</v>
      </c>
      <c r="I21" s="57">
        <f>SUM(I14:I20)</f>
        <v>0</v>
      </c>
    </row>
    <row r="22" spans="1:9" x14ac:dyDescent="0.2">
      <c r="D22" s="38" t="s">
        <v>9</v>
      </c>
      <c r="E22" s="38" t="s">
        <v>9</v>
      </c>
      <c r="F22" s="9"/>
      <c r="G22" s="37"/>
      <c r="H22" s="18" t="s">
        <v>4</v>
      </c>
      <c r="I22" s="36">
        <f>PRODUCT(I21,0.21)</f>
        <v>0</v>
      </c>
    </row>
    <row r="23" spans="1:9" x14ac:dyDescent="0.2">
      <c r="D23" s="108" t="s">
        <v>34</v>
      </c>
      <c r="E23" s="109"/>
      <c r="F23" s="109"/>
      <c r="G23" s="109"/>
      <c r="H23" s="110"/>
      <c r="I23" s="39">
        <f>SUM(I21+I22)</f>
        <v>0</v>
      </c>
    </row>
    <row r="24" spans="1:9" x14ac:dyDescent="0.2">
      <c r="D24" s="9"/>
      <c r="E24" s="9"/>
      <c r="F24" s="9"/>
      <c r="G24" s="37"/>
      <c r="H24" s="18"/>
      <c r="I24" s="40"/>
    </row>
    <row r="25" spans="1:9" ht="15.75" x14ac:dyDescent="0.25">
      <c r="B25" s="7"/>
      <c r="D25" s="9"/>
      <c r="E25" s="9"/>
      <c r="F25" s="9"/>
      <c r="G25" s="9"/>
      <c r="H25" s="16"/>
      <c r="I25" s="15"/>
    </row>
    <row r="26" spans="1:9" x14ac:dyDescent="0.2">
      <c r="A26" s="23"/>
      <c r="B26" s="24"/>
      <c r="C26" s="23"/>
      <c r="D26" s="25"/>
      <c r="E26" s="25"/>
      <c r="F26" s="25"/>
      <c r="G26" s="25"/>
      <c r="H26" s="26"/>
      <c r="I26" s="27"/>
    </row>
    <row r="27" spans="1:9" ht="15.75" x14ac:dyDescent="0.25">
      <c r="A27" s="20"/>
      <c r="B27" s="43"/>
      <c r="C27" s="44"/>
      <c r="D27" s="44"/>
      <c r="E27" s="44"/>
      <c r="F27" s="44"/>
      <c r="G27" s="44"/>
      <c r="H27" s="44"/>
      <c r="I27" s="44"/>
    </row>
    <row r="28" spans="1:9" ht="14.25" x14ac:dyDescent="0.2">
      <c r="A28" s="23"/>
      <c r="B28" s="44"/>
      <c r="C28" s="44"/>
      <c r="D28" s="45"/>
      <c r="E28" s="45"/>
      <c r="F28" s="45"/>
      <c r="G28" s="46"/>
      <c r="H28" s="47"/>
      <c r="I28" s="48"/>
    </row>
    <row r="29" spans="1:9" x14ac:dyDescent="0.2">
      <c r="A29" s="5"/>
      <c r="B29" s="21"/>
      <c r="C29" s="22"/>
      <c r="D29" s="9"/>
      <c r="E29" s="9"/>
      <c r="F29" s="9"/>
      <c r="G29" s="9"/>
      <c r="H29" s="16"/>
      <c r="I29" s="13"/>
    </row>
    <row r="30" spans="1:9" x14ac:dyDescent="0.2">
      <c r="B30" s="21"/>
      <c r="C30" s="58"/>
      <c r="D30" s="9"/>
      <c r="E30" s="9"/>
      <c r="F30" s="9"/>
      <c r="G30" s="9"/>
      <c r="H30" s="16"/>
      <c r="I30" s="13"/>
    </row>
    <row r="31" spans="1:9" x14ac:dyDescent="0.2">
      <c r="C31" s="4"/>
      <c r="D31" s="9"/>
      <c r="E31" s="9"/>
      <c r="F31" s="9"/>
      <c r="G31" s="9"/>
      <c r="H31" s="16"/>
      <c r="I31" s="13"/>
    </row>
    <row r="32" spans="1:9" x14ac:dyDescent="0.2">
      <c r="C32" s="49"/>
      <c r="D32" s="9"/>
      <c r="E32" s="9"/>
      <c r="F32" s="9"/>
      <c r="G32" s="9"/>
      <c r="H32" s="16"/>
      <c r="I32" s="13"/>
    </row>
    <row r="33" spans="1:9" x14ac:dyDescent="0.2">
      <c r="A33" s="51"/>
      <c r="B33" s="51"/>
      <c r="C33" s="51"/>
      <c r="D33" s="52"/>
      <c r="E33" s="52"/>
      <c r="F33" s="52"/>
      <c r="G33" s="52"/>
      <c r="H33" s="53"/>
      <c r="I33" s="55"/>
    </row>
  </sheetData>
  <mergeCells count="16">
    <mergeCell ref="B1:F1"/>
    <mergeCell ref="C9:F9"/>
    <mergeCell ref="B14:C14"/>
    <mergeCell ref="A15:A16"/>
    <mergeCell ref="B15:C16"/>
    <mergeCell ref="D15:D16"/>
    <mergeCell ref="E15:E16"/>
    <mergeCell ref="F15:F16"/>
    <mergeCell ref="B20:C20"/>
    <mergeCell ref="D23:H23"/>
    <mergeCell ref="G15:G16"/>
    <mergeCell ref="H15:H16"/>
    <mergeCell ref="I15:I16"/>
    <mergeCell ref="B17:C17"/>
    <mergeCell ref="B18:C18"/>
    <mergeCell ref="B19:C19"/>
  </mergeCells>
  <pageMargins left="0.70866141732283472" right="0.70866141732283472" top="0.74803149606299213" bottom="0.74803149606299213" header="0.31496062992125984" footer="0.31496062992125984"/>
  <pageSetup paperSize="9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32E2FA-1900-4BB4-B994-F7E6BF5DF6AA}">
  <sheetPr>
    <pageSetUpPr fitToPage="1"/>
  </sheetPr>
  <dimension ref="A1:K33"/>
  <sheetViews>
    <sheetView view="pageBreakPreview" zoomScaleNormal="100" zoomScaleSheetLayoutView="100" workbookViewId="0">
      <selection activeCell="H20" sqref="H20"/>
    </sheetView>
  </sheetViews>
  <sheetFormatPr defaultRowHeight="12.75" x14ac:dyDescent="0.2"/>
  <cols>
    <col min="1" max="1" width="5.7109375" customWidth="1"/>
    <col min="2" max="2" width="17.5703125" customWidth="1"/>
    <col min="3" max="3" width="41.7109375" customWidth="1"/>
    <col min="5" max="5" width="7.7109375" customWidth="1"/>
    <col min="6" max="6" width="12.28515625" customWidth="1"/>
    <col min="8" max="8" width="12.28515625" customWidth="1"/>
    <col min="9" max="9" width="13.28515625" customWidth="1"/>
  </cols>
  <sheetData>
    <row r="1" spans="1:11" x14ac:dyDescent="0.2">
      <c r="B1" s="119" t="s">
        <v>39</v>
      </c>
      <c r="C1" s="119"/>
      <c r="D1" s="119"/>
      <c r="E1" s="119"/>
      <c r="F1" s="119"/>
      <c r="G1" s="64"/>
      <c r="H1" s="64"/>
      <c r="I1" s="15"/>
    </row>
    <row r="2" spans="1:11" ht="15.75" x14ac:dyDescent="0.25">
      <c r="B2" s="7"/>
      <c r="D2" s="9"/>
      <c r="E2" s="9"/>
      <c r="F2" s="9"/>
      <c r="G2" s="9"/>
      <c r="H2" s="59"/>
      <c r="I2" s="15"/>
    </row>
    <row r="3" spans="1:11" ht="15.75" x14ac:dyDescent="0.25">
      <c r="B3" s="7" t="s">
        <v>21</v>
      </c>
      <c r="D3" s="9"/>
      <c r="E3" s="9"/>
      <c r="F3" s="9"/>
      <c r="G3" s="9"/>
      <c r="H3" s="59"/>
      <c r="I3" s="15"/>
    </row>
    <row r="4" spans="1:11" ht="8.4499999999999993" customHeight="1" x14ac:dyDescent="0.2">
      <c r="A4" s="23"/>
      <c r="B4" s="24"/>
      <c r="C4" s="23"/>
      <c r="D4" s="25"/>
      <c r="E4" s="25"/>
      <c r="F4" s="25"/>
      <c r="G4" s="25"/>
      <c r="H4" s="26"/>
      <c r="I4" s="27"/>
      <c r="J4" s="23"/>
    </row>
    <row r="5" spans="1:11" ht="15.75" x14ac:dyDescent="0.25">
      <c r="A5" s="20"/>
      <c r="B5" s="43" t="s">
        <v>28</v>
      </c>
      <c r="C5" s="44"/>
      <c r="D5" s="44"/>
      <c r="E5" s="44"/>
      <c r="F5" s="44"/>
      <c r="G5" s="44"/>
      <c r="H5" s="44"/>
      <c r="I5" s="44"/>
      <c r="J5" s="42"/>
      <c r="K5" s="42"/>
    </row>
    <row r="6" spans="1:11" ht="14.25" x14ac:dyDescent="0.2">
      <c r="A6" s="23"/>
      <c r="B6" s="44"/>
      <c r="C6" s="44"/>
      <c r="D6" s="45"/>
      <c r="E6" s="45"/>
      <c r="F6" s="45"/>
      <c r="G6" s="46"/>
      <c r="H6" s="47"/>
      <c r="I6" s="48"/>
      <c r="J6" s="42"/>
      <c r="K6" s="42"/>
    </row>
    <row r="7" spans="1:11" x14ac:dyDescent="0.2">
      <c r="A7" s="5"/>
      <c r="B7" s="21" t="s">
        <v>10</v>
      </c>
      <c r="C7" s="22" t="s">
        <v>22</v>
      </c>
      <c r="D7" s="9"/>
      <c r="E7" s="9"/>
      <c r="F7" s="9"/>
      <c r="G7" s="9"/>
      <c r="H7" s="16"/>
      <c r="I7" s="13"/>
    </row>
    <row r="8" spans="1:11" x14ac:dyDescent="0.2">
      <c r="B8" s="21" t="s">
        <v>11</v>
      </c>
      <c r="C8" s="58" t="s">
        <v>23</v>
      </c>
      <c r="D8" s="9"/>
      <c r="E8" s="9"/>
      <c r="F8" s="9"/>
      <c r="G8" s="9"/>
      <c r="H8" s="16"/>
      <c r="I8" s="13"/>
    </row>
    <row r="9" spans="1:11" x14ac:dyDescent="0.2">
      <c r="B9" t="s">
        <v>12</v>
      </c>
      <c r="C9" s="120" t="s">
        <v>26</v>
      </c>
      <c r="D9" s="120"/>
      <c r="E9" s="120"/>
      <c r="F9" s="120"/>
      <c r="G9" s="9"/>
      <c r="H9" s="16"/>
      <c r="I9" s="13"/>
    </row>
    <row r="10" spans="1:11" x14ac:dyDescent="0.2">
      <c r="A10" s="33"/>
      <c r="B10" s="33"/>
      <c r="C10" s="29"/>
      <c r="D10" s="30"/>
      <c r="E10" s="30"/>
      <c r="F10" s="30"/>
      <c r="G10" s="30"/>
      <c r="H10" s="31"/>
      <c r="I10" s="32"/>
      <c r="J10" s="33"/>
    </row>
    <row r="11" spans="1:11" ht="15.75" x14ac:dyDescent="0.25">
      <c r="B11" s="50" t="s">
        <v>35</v>
      </c>
      <c r="D11" s="62"/>
      <c r="E11" s="62"/>
      <c r="F11" s="60"/>
      <c r="G11" s="61"/>
      <c r="H11" s="16"/>
      <c r="I11" s="13"/>
    </row>
    <row r="12" spans="1:11" x14ac:dyDescent="0.2">
      <c r="A12" s="23"/>
      <c r="B12" s="23"/>
      <c r="C12" s="23"/>
      <c r="D12" s="25"/>
      <c r="E12" s="25"/>
      <c r="F12" s="25"/>
      <c r="G12" s="25"/>
      <c r="H12" s="26"/>
      <c r="I12" s="28"/>
      <c r="J12" s="23"/>
    </row>
    <row r="13" spans="1:11" ht="15.75" x14ac:dyDescent="0.25">
      <c r="A13" s="19" t="s">
        <v>27</v>
      </c>
      <c r="B13" s="11" t="s">
        <v>5</v>
      </c>
      <c r="C13" s="12"/>
      <c r="D13" s="8" t="s">
        <v>6</v>
      </c>
      <c r="E13" s="8" t="s">
        <v>0</v>
      </c>
      <c r="F13" s="8" t="s">
        <v>13</v>
      </c>
      <c r="G13" s="34" t="s">
        <v>0</v>
      </c>
      <c r="H13" s="17" t="s">
        <v>7</v>
      </c>
      <c r="I13" s="14" t="s">
        <v>1</v>
      </c>
      <c r="J13" s="6"/>
    </row>
    <row r="14" spans="1:11" x14ac:dyDescent="0.2">
      <c r="A14" s="1">
        <v>1</v>
      </c>
      <c r="B14" s="117" t="s">
        <v>14</v>
      </c>
      <c r="C14" s="118"/>
      <c r="D14" s="2" t="s">
        <v>15</v>
      </c>
      <c r="E14" s="3">
        <v>2</v>
      </c>
      <c r="F14" s="3">
        <v>12</v>
      </c>
      <c r="G14" s="41">
        <f>PRODUCT(E14,F14)</f>
        <v>24</v>
      </c>
      <c r="H14" s="35">
        <f>'Př. 2 Ceník'!D7</f>
        <v>0</v>
      </c>
      <c r="I14" s="36">
        <f t="shared" ref="I14:I20" si="0">G14*H14</f>
        <v>0</v>
      </c>
    </row>
    <row r="15" spans="1:11" x14ac:dyDescent="0.2">
      <c r="A15" s="121">
        <v>2</v>
      </c>
      <c r="B15" s="123" t="s">
        <v>25</v>
      </c>
      <c r="C15" s="124"/>
      <c r="D15" s="127" t="s">
        <v>2</v>
      </c>
      <c r="E15" s="127">
        <v>4</v>
      </c>
      <c r="F15" s="127">
        <v>12</v>
      </c>
      <c r="G15" s="111">
        <f>PRODUCT(E15,F15)</f>
        <v>48</v>
      </c>
      <c r="H15" s="113">
        <f>'Př. 2 Ceník'!D8</f>
        <v>0</v>
      </c>
      <c r="I15" s="115">
        <f t="shared" si="0"/>
        <v>0</v>
      </c>
    </row>
    <row r="16" spans="1:11" x14ac:dyDescent="0.2">
      <c r="A16" s="122"/>
      <c r="B16" s="125"/>
      <c r="C16" s="126"/>
      <c r="D16" s="128"/>
      <c r="E16" s="128"/>
      <c r="F16" s="128"/>
      <c r="G16" s="112"/>
      <c r="H16" s="114"/>
      <c r="I16" s="116"/>
    </row>
    <row r="17" spans="1:9" x14ac:dyDescent="0.2">
      <c r="A17" s="1">
        <v>3</v>
      </c>
      <c r="B17" s="117" t="s">
        <v>3</v>
      </c>
      <c r="C17" s="118"/>
      <c r="D17" s="2" t="s">
        <v>2</v>
      </c>
      <c r="E17" s="3">
        <v>1</v>
      </c>
      <c r="F17" s="3">
        <v>12</v>
      </c>
      <c r="G17" s="41">
        <f>PRODUCT(E17:F17)</f>
        <v>12</v>
      </c>
      <c r="H17" s="35">
        <f>'Př. 2 Ceník'!D9</f>
        <v>0</v>
      </c>
      <c r="I17" s="36">
        <f t="shared" si="0"/>
        <v>0</v>
      </c>
    </row>
    <row r="18" spans="1:9" ht="17.25" x14ac:dyDescent="0.25">
      <c r="A18" s="1">
        <v>4</v>
      </c>
      <c r="B18" s="107" t="s">
        <v>74</v>
      </c>
      <c r="C18" s="107"/>
      <c r="D18" s="54" t="s">
        <v>18</v>
      </c>
      <c r="E18" s="3">
        <v>10</v>
      </c>
      <c r="F18" s="3">
        <v>1</v>
      </c>
      <c r="G18" s="41">
        <f>PRODUCT(E18:F18)</f>
        <v>10</v>
      </c>
      <c r="H18" s="35">
        <f>'Př. 2 Ceník'!D10</f>
        <v>0</v>
      </c>
      <c r="I18" s="36">
        <f t="shared" si="0"/>
        <v>0</v>
      </c>
    </row>
    <row r="19" spans="1:9" ht="17.25" x14ac:dyDescent="0.25">
      <c r="A19" s="56">
        <v>5</v>
      </c>
      <c r="B19" s="107" t="s">
        <v>19</v>
      </c>
      <c r="C19" s="107"/>
      <c r="D19" s="54" t="s">
        <v>17</v>
      </c>
      <c r="E19" s="3">
        <v>40</v>
      </c>
      <c r="F19" s="3">
        <v>1</v>
      </c>
      <c r="G19" s="41">
        <f>PRODUCT(E19:F19)</f>
        <v>40</v>
      </c>
      <c r="H19" s="35">
        <f>'Př. 2 Ceník'!D11</f>
        <v>0</v>
      </c>
      <c r="I19" s="36">
        <f t="shared" si="0"/>
        <v>0</v>
      </c>
    </row>
    <row r="20" spans="1:9" ht="15" x14ac:dyDescent="0.25">
      <c r="A20" s="56">
        <v>6</v>
      </c>
      <c r="B20" s="107" t="s">
        <v>24</v>
      </c>
      <c r="C20" s="107"/>
      <c r="D20" s="54" t="s">
        <v>16</v>
      </c>
      <c r="E20" s="3">
        <v>1.6E-2</v>
      </c>
      <c r="F20" s="3">
        <v>2</v>
      </c>
      <c r="G20" s="41">
        <f>PRODUCT(E20:F20)</f>
        <v>3.2000000000000001E-2</v>
      </c>
      <c r="H20" s="35">
        <f>'Př. 2 Ceník'!D12</f>
        <v>0</v>
      </c>
      <c r="I20" s="36">
        <f t="shared" si="0"/>
        <v>0</v>
      </c>
    </row>
    <row r="21" spans="1:9" x14ac:dyDescent="0.2">
      <c r="D21" s="9"/>
      <c r="E21" s="10"/>
      <c r="F21" s="9"/>
      <c r="G21" s="37"/>
      <c r="H21" s="18" t="s">
        <v>8</v>
      </c>
      <c r="I21" s="57">
        <f>SUM(I14:I20)</f>
        <v>0</v>
      </c>
    </row>
    <row r="22" spans="1:9" x14ac:dyDescent="0.2">
      <c r="D22" s="38" t="s">
        <v>9</v>
      </c>
      <c r="E22" s="38" t="s">
        <v>9</v>
      </c>
      <c r="F22" s="9"/>
      <c r="G22" s="37"/>
      <c r="H22" s="18" t="s">
        <v>4</v>
      </c>
      <c r="I22" s="36">
        <f>PRODUCT(I21,0.21)</f>
        <v>0</v>
      </c>
    </row>
    <row r="23" spans="1:9" x14ac:dyDescent="0.2">
      <c r="D23" s="108" t="s">
        <v>36</v>
      </c>
      <c r="E23" s="109"/>
      <c r="F23" s="109"/>
      <c r="G23" s="109"/>
      <c r="H23" s="110"/>
      <c r="I23" s="39">
        <f>SUM(I21+I22)</f>
        <v>0</v>
      </c>
    </row>
    <row r="24" spans="1:9" x14ac:dyDescent="0.2">
      <c r="D24" s="9"/>
      <c r="E24" s="9"/>
      <c r="F24" s="9"/>
      <c r="G24" s="37"/>
      <c r="H24" s="18"/>
      <c r="I24" s="40"/>
    </row>
    <row r="25" spans="1:9" ht="15.75" x14ac:dyDescent="0.25">
      <c r="B25" s="7"/>
      <c r="D25" s="9"/>
      <c r="E25" s="9"/>
      <c r="F25" s="9"/>
      <c r="G25" s="9"/>
      <c r="H25" s="16"/>
      <c r="I25" s="15"/>
    </row>
    <row r="26" spans="1:9" x14ac:dyDescent="0.2">
      <c r="A26" s="23"/>
      <c r="B26" s="24"/>
      <c r="C26" s="23"/>
      <c r="D26" s="25"/>
      <c r="E26" s="25"/>
      <c r="F26" s="25"/>
      <c r="G26" s="25"/>
      <c r="H26" s="26"/>
      <c r="I26" s="27"/>
    </row>
    <row r="27" spans="1:9" ht="15.75" x14ac:dyDescent="0.25">
      <c r="A27" s="20"/>
      <c r="B27" s="43"/>
      <c r="C27" s="44"/>
      <c r="D27" s="44"/>
      <c r="E27" s="44"/>
      <c r="F27" s="44"/>
      <c r="G27" s="44"/>
      <c r="H27" s="44"/>
      <c r="I27" s="44"/>
    </row>
    <row r="28" spans="1:9" ht="14.25" x14ac:dyDescent="0.2">
      <c r="A28" s="23"/>
      <c r="B28" s="44"/>
      <c r="C28" s="44"/>
      <c r="D28" s="45"/>
      <c r="E28" s="45"/>
      <c r="F28" s="45"/>
      <c r="G28" s="46"/>
      <c r="H28" s="47"/>
      <c r="I28" s="48"/>
    </row>
    <row r="29" spans="1:9" x14ac:dyDescent="0.2">
      <c r="A29" s="5"/>
      <c r="B29" s="21"/>
      <c r="C29" s="22"/>
      <c r="D29" s="9"/>
      <c r="E29" s="9"/>
      <c r="F29" s="9"/>
      <c r="G29" s="9"/>
      <c r="H29" s="16"/>
      <c r="I29" s="13"/>
    </row>
    <row r="30" spans="1:9" x14ac:dyDescent="0.2">
      <c r="B30" s="21"/>
      <c r="C30" s="58"/>
      <c r="D30" s="9"/>
      <c r="E30" s="9"/>
      <c r="F30" s="9"/>
      <c r="G30" s="9"/>
      <c r="H30" s="16"/>
      <c r="I30" s="13"/>
    </row>
    <row r="31" spans="1:9" x14ac:dyDescent="0.2">
      <c r="C31" s="4"/>
      <c r="D31" s="9"/>
      <c r="E31" s="9"/>
      <c r="F31" s="9"/>
      <c r="G31" s="9"/>
      <c r="H31" s="16"/>
      <c r="I31" s="13"/>
    </row>
    <row r="32" spans="1:9" x14ac:dyDescent="0.2">
      <c r="C32" s="49"/>
      <c r="D32" s="9"/>
      <c r="E32" s="9"/>
      <c r="F32" s="9"/>
      <c r="G32" s="9"/>
      <c r="H32" s="16"/>
      <c r="I32" s="13"/>
    </row>
    <row r="33" spans="1:9" x14ac:dyDescent="0.2">
      <c r="A33" s="51"/>
      <c r="B33" s="51"/>
      <c r="C33" s="51"/>
      <c r="D33" s="52"/>
      <c r="E33" s="52"/>
      <c r="F33" s="52"/>
      <c r="G33" s="52"/>
      <c r="H33" s="53"/>
      <c r="I33" s="55"/>
    </row>
  </sheetData>
  <mergeCells count="16">
    <mergeCell ref="D23:H23"/>
    <mergeCell ref="C9:F9"/>
    <mergeCell ref="B14:C14"/>
    <mergeCell ref="H15:H16"/>
    <mergeCell ref="B1:F1"/>
    <mergeCell ref="B17:C17"/>
    <mergeCell ref="B18:C18"/>
    <mergeCell ref="B19:C19"/>
    <mergeCell ref="B20:C20"/>
    <mergeCell ref="I15:I16"/>
    <mergeCell ref="A15:A16"/>
    <mergeCell ref="B15:C16"/>
    <mergeCell ref="D15:D16"/>
    <mergeCell ref="E15:E16"/>
    <mergeCell ref="F15:F16"/>
    <mergeCell ref="G15:G16"/>
  </mergeCells>
  <pageMargins left="0.70866141732283472" right="0.70866141732283472" top="0.74803149606299213" bottom="0.74803149606299213" header="0.31496062992125984" footer="0.31496062992125984"/>
  <pageSetup paperSize="9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2AF65B-A5DC-4678-BC26-0522C12AB505}">
  <sheetPr>
    <pageSetUpPr fitToPage="1"/>
  </sheetPr>
  <dimension ref="A1:K19"/>
  <sheetViews>
    <sheetView view="pageBreakPreview" zoomScale="106" zoomScaleNormal="100" zoomScaleSheetLayoutView="106" workbookViewId="0">
      <selection activeCell="F7" sqref="F7"/>
    </sheetView>
  </sheetViews>
  <sheetFormatPr defaultRowHeight="12.75" x14ac:dyDescent="0.2"/>
  <cols>
    <col min="1" max="1" width="43" customWidth="1"/>
    <col min="2" max="2" width="20.140625" customWidth="1"/>
    <col min="3" max="6" width="13.7109375" style="84" customWidth="1"/>
    <col min="7" max="7" width="16.5703125" style="84" customWidth="1"/>
    <col min="9" max="9" width="19.28515625" bestFit="1" customWidth="1"/>
    <col min="10" max="10" width="24.5703125" customWidth="1"/>
  </cols>
  <sheetData>
    <row r="1" spans="1:11" s="78" customFormat="1" ht="16.5" customHeight="1" x14ac:dyDescent="0.25">
      <c r="A1" s="76" t="s">
        <v>61</v>
      </c>
      <c r="B1" s="77"/>
      <c r="G1" s="79"/>
      <c r="H1" s="79"/>
      <c r="I1" s="80"/>
      <c r="J1" s="81"/>
      <c r="K1" s="82"/>
    </row>
    <row r="2" spans="1:11" s="78" customFormat="1" ht="16.5" customHeight="1" x14ac:dyDescent="0.25">
      <c r="A2" s="83"/>
      <c r="B2" s="77"/>
      <c r="G2" s="79"/>
      <c r="H2" s="79"/>
      <c r="I2" s="80"/>
      <c r="J2" s="81"/>
      <c r="K2" s="82"/>
    </row>
    <row r="3" spans="1:11" ht="15.75" x14ac:dyDescent="0.25">
      <c r="A3" s="43" t="s">
        <v>62</v>
      </c>
      <c r="B3" s="43"/>
      <c r="G3" s="85"/>
      <c r="H3" s="86"/>
      <c r="I3" s="87"/>
    </row>
    <row r="4" spans="1:11" ht="13.5" thickBot="1" x14ac:dyDescent="0.25"/>
    <row r="5" spans="1:11" s="90" customFormat="1" ht="15" customHeight="1" thickBot="1" x14ac:dyDescent="0.3">
      <c r="A5" s="129" t="s">
        <v>63</v>
      </c>
      <c r="B5" s="130"/>
      <c r="C5" s="88" t="s">
        <v>64</v>
      </c>
      <c r="D5" s="88" t="s">
        <v>65</v>
      </c>
      <c r="E5" s="88" t="s">
        <v>66</v>
      </c>
      <c r="F5" s="88" t="s">
        <v>67</v>
      </c>
      <c r="G5" s="89" t="s">
        <v>68</v>
      </c>
    </row>
    <row r="6" spans="1:11" ht="15.75" thickBot="1" x14ac:dyDescent="0.3">
      <c r="A6" s="91" t="s">
        <v>69</v>
      </c>
      <c r="B6" s="92" t="s">
        <v>70</v>
      </c>
      <c r="C6" s="93">
        <f>'Př. 3 ZK K6 2026'!I22</f>
        <v>0</v>
      </c>
      <c r="D6" s="93">
        <f>'Př. 3 ZK K6 2027'!I21</f>
        <v>0</v>
      </c>
      <c r="E6" s="94">
        <f>'Př. 3 ZK K6 2028'!I21</f>
        <v>0</v>
      </c>
      <c r="F6" s="93">
        <f>'Př. 3 ZK K6 2029'!I21</f>
        <v>0</v>
      </c>
      <c r="G6" s="94">
        <f>SUM(C6:F6)</f>
        <v>0</v>
      </c>
    </row>
    <row r="7" spans="1:11" ht="15.75" thickBot="1" x14ac:dyDescent="0.3">
      <c r="A7" s="95" t="s">
        <v>71</v>
      </c>
      <c r="B7" s="96" t="s">
        <v>72</v>
      </c>
      <c r="C7" s="89">
        <f>SUM(C6:C6)</f>
        <v>0</v>
      </c>
      <c r="D7" s="89">
        <f>SUM(D6:D6)</f>
        <v>0</v>
      </c>
      <c r="E7" s="89">
        <f>SUM(E6:E6)</f>
        <v>0</v>
      </c>
      <c r="F7" s="89">
        <f>SUM(F6:F6)</f>
        <v>0</v>
      </c>
      <c r="G7" s="97">
        <f>SUM(G6:G6)</f>
        <v>0</v>
      </c>
    </row>
    <row r="8" spans="1:11" ht="15.75" thickBot="1" x14ac:dyDescent="0.3">
      <c r="B8" s="98" t="s">
        <v>73</v>
      </c>
      <c r="C8" s="89">
        <f t="shared" ref="C8:F8" si="0">PRODUCT(C7,1.21)</f>
        <v>0</v>
      </c>
      <c r="D8" s="89">
        <f t="shared" si="0"/>
        <v>0</v>
      </c>
      <c r="E8" s="89">
        <f t="shared" si="0"/>
        <v>0</v>
      </c>
      <c r="F8" s="89">
        <f t="shared" si="0"/>
        <v>0</v>
      </c>
      <c r="G8" s="89">
        <f>SUM(C8:F8)</f>
        <v>0</v>
      </c>
    </row>
    <row r="14" spans="1:11" x14ac:dyDescent="0.2">
      <c r="C14" s="99"/>
      <c r="D14" s="99"/>
      <c r="E14" s="99"/>
      <c r="F14" s="99"/>
      <c r="G14" s="99"/>
    </row>
    <row r="15" spans="1:11" ht="23.25" x14ac:dyDescent="0.35">
      <c r="A15" s="100"/>
      <c r="C15" s="99"/>
      <c r="D15" s="99"/>
      <c r="E15" s="99"/>
      <c r="F15" s="99"/>
      <c r="G15" s="99"/>
    </row>
    <row r="16" spans="1:11" ht="23.25" x14ac:dyDescent="0.35">
      <c r="J16" s="101"/>
    </row>
    <row r="17" spans="1:10" ht="23.25" x14ac:dyDescent="0.35">
      <c r="J17" s="101"/>
    </row>
    <row r="18" spans="1:10" x14ac:dyDescent="0.2">
      <c r="C18" s="99"/>
      <c r="D18" s="99"/>
      <c r="E18" s="99"/>
      <c r="F18" s="99"/>
      <c r="G18" s="99"/>
    </row>
    <row r="19" spans="1:10" ht="23.25" x14ac:dyDescent="0.35">
      <c r="A19" s="100"/>
      <c r="C19" s="99"/>
      <c r="D19" s="99"/>
      <c r="E19" s="99"/>
      <c r="F19" s="99"/>
      <c r="G19" s="99"/>
    </row>
  </sheetData>
  <mergeCells count="1">
    <mergeCell ref="A5:B5"/>
  </mergeCells>
  <pageMargins left="0.7" right="0.7" top="0.78740157499999996" bottom="0.78740157499999996" header="0.3" footer="0.3"/>
  <pageSetup paperSize="9" scale="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6</vt:i4>
      </vt:variant>
    </vt:vector>
  </HeadingPairs>
  <TitlesOfParts>
    <vt:vector size="12" baseType="lpstr">
      <vt:lpstr>Př. 2 Ceník</vt:lpstr>
      <vt:lpstr>Př. 3 ZK K6 2026</vt:lpstr>
      <vt:lpstr>Př. 3 ZK K6 2027</vt:lpstr>
      <vt:lpstr>Př. 3 ZK K6 2028</vt:lpstr>
      <vt:lpstr>Př. 3 ZK K6 2029</vt:lpstr>
      <vt:lpstr>Př. 4 Souhrn</vt:lpstr>
      <vt:lpstr>'Př. 2 Ceník'!Oblast_tisku</vt:lpstr>
      <vt:lpstr>'Př. 3 ZK K6 2026'!Oblast_tisku</vt:lpstr>
      <vt:lpstr>'Př. 3 ZK K6 2027'!Oblast_tisku</vt:lpstr>
      <vt:lpstr>'Př. 3 ZK K6 2028'!Oblast_tisku</vt:lpstr>
      <vt:lpstr>'Př. 3 ZK K6 2029'!Oblast_tisku</vt:lpstr>
      <vt:lpstr>'Př. 4 Souhrn'!Oblast_tisku</vt:lpstr>
    </vt:vector>
  </TitlesOfParts>
  <Company>ZVHS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fikotova</dc:creator>
  <cp:lastModifiedBy>Francánová Karolína Ing.</cp:lastModifiedBy>
  <cp:lastPrinted>2025-10-21T06:54:29Z</cp:lastPrinted>
  <dcterms:created xsi:type="dcterms:W3CDTF">2008-10-23T07:27:32Z</dcterms:created>
  <dcterms:modified xsi:type="dcterms:W3CDTF">2025-11-06T06:52:24Z</dcterms:modified>
</cp:coreProperties>
</file>