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l_miko_spucr_cz/Documents/moje složka/6. Veřejné zákázky/3_VZ 2025/KoPÚ/KoPÚ Hostičkov - Tachov/1) Zadávací dokumentace/"/>
    </mc:Choice>
  </mc:AlternateContent>
  <xr:revisionPtr revIDLastSave="26" documentId="8_{176FDAE4-597F-45FB-9E32-48263AA31151}" xr6:coauthVersionLast="47" xr6:coauthVersionMax="47" xr10:uidLastSave="{611DF20D-08B8-465D-B53C-02A3AE4096F1}"/>
  <bookViews>
    <workbookView xWindow="-23580" yWindow="2910" windowWidth="21600" windowHeight="12735" xr2:uid="{00000000-000D-0000-FFFF-FFFF00000000}"/>
  </bookViews>
  <sheets>
    <sheet name="Lis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H28" i="1" s="1"/>
  <c r="F29" i="1"/>
  <c r="H29" i="1" s="1"/>
  <c r="F27" i="1"/>
  <c r="H27" i="1" s="1"/>
  <c r="F21" i="1"/>
  <c r="H21" i="1" s="1"/>
  <c r="F22" i="1"/>
  <c r="H22" i="1" s="1"/>
  <c r="F23" i="1"/>
  <c r="H23" i="1" s="1"/>
  <c r="F24" i="1"/>
  <c r="H24" i="1" s="1"/>
  <c r="F25" i="1"/>
  <c r="H25" i="1" s="1"/>
  <c r="F20" i="1"/>
  <c r="H20" i="1" s="1"/>
  <c r="F15" i="1"/>
  <c r="H15" i="1" s="1"/>
  <c r="F16" i="1"/>
  <c r="H16" i="1" s="1"/>
  <c r="F17" i="1"/>
  <c r="H17" i="1" s="1"/>
  <c r="F18" i="1"/>
  <c r="H18" i="1" s="1"/>
  <c r="F14" i="1"/>
  <c r="H1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4" i="1"/>
  <c r="H4" i="1" s="1"/>
  <c r="F31" i="1"/>
  <c r="H31" i="1" s="1"/>
  <c r="H32" i="1" s="1"/>
  <c r="H36" i="1" s="1"/>
  <c r="F32" i="1" l="1"/>
  <c r="F36" i="1" s="1"/>
  <c r="H30" i="1"/>
  <c r="H35" i="1" s="1"/>
  <c r="F30" i="1"/>
  <c r="F35" i="1" s="1"/>
  <c r="H12" i="1"/>
  <c r="H34" i="1" s="1"/>
  <c r="F12" i="1"/>
  <c r="F34" i="1" s="1"/>
  <c r="F37" i="1" l="1"/>
  <c r="H37" i="1"/>
</calcChain>
</file>

<file path=xl/sharedStrings.xml><?xml version="1.0" encoding="utf-8"?>
<sst xmlns="http://schemas.openxmlformats.org/spreadsheetml/2006/main" count="124" uniqueCount="94">
  <si>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</si>
  <si>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</si>
  <si>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</si>
  <si>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</si>
  <si>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</si>
  <si>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</si>
  <si>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</si>
  <si>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</si>
  <si>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 xml:space="preserve"> bod</t>
  </si>
  <si>
    <t>xx.xx.xxxx 4)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</si>
  <si>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</si>
  <si>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</si>
  <si>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</si>
  <si>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</si>
  <si>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</si>
  <si>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</si>
  <si>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6.2.6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</si>
  <si>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</si>
  <si>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</si>
  <si>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</si>
  <si>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</si>
  <si>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</si>
  <si>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</si>
  <si>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</si>
  <si>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</si>
  <si>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</si>
  <si>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</si>
  <si>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>6.3.1 i) b)</t>
  </si>
  <si>
    <t>DTR liniových dopravních staveb PSZ pro stanovení plochy záboru půdy stavbami dle čl. 6.3.1 i) b) Smlouvy 2)</t>
  </si>
  <si>
    <t>100 bm</t>
  </si>
  <si>
    <t>6.3.1 i) c)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</si>
  <si>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</si>
  <si>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</si>
  <si>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</si>
  <si>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</si>
  <si>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</si>
  <si>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</si>
  <si>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</si>
  <si>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</si>
  <si>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</si>
  <si>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</si>
  <si>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</si>
  <si>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</si>
  <si>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</si>
  <si>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</si>
  <si>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</si>
  <si>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Poznámka: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</si>
  <si>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</si>
  <si>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</si>
  <si>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</si>
  <si>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</si>
  <si>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</si>
  <si>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</si>
  <si>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</si>
  <si>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</si>
  <si>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</si>
  <si>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</si>
  <si>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</si>
  <si>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</si>
  <si>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</si>
  <si>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</si>
  <si>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</si>
  <si>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Cena vč. DPH 10)</t>
  </si>
  <si>
    <t>13) Jedná se o součet položek ve svislých sloupcích, nelze násobit aktuální výší DPH. Tyto položky budou uvedeny v čl. 3.1 Smlouvy.</t>
  </si>
  <si>
    <t>Cena bez DPH
v Kč 10)</t>
  </si>
  <si>
    <t>„Přípravné práce“ celkem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</si>
  <si>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</si>
  <si>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</si>
  <si>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</si>
  <si>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</si>
  <si>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</si>
  <si>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</si>
  <si>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</si>
  <si>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</si>
  <si>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</si>
  <si>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</si>
  <si>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</si>
  <si>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</si>
  <si>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</si>
  <si>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</si>
  <si>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</si>
  <si>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Hostíčkov</t>
  </si>
  <si>
    <t>18 měsíců - od 1.1.2026 tj. 6/2027</t>
  </si>
  <si>
    <r>
      <t xml:space="preserve">10) </t>
    </r>
    <r>
      <rPr>
        <b/>
        <sz val="11"/>
        <rFont val="Arial"/>
        <family val="2"/>
        <charset val="238"/>
      </rPr>
      <t>Ceny bez DPH jsou uváděny na celé Kč, zaokrouhlené směrem nahoru, ceny s DPH jsou uváděny s přesností na dvě desetinná místa</t>
    </r>
    <r>
      <rPr>
        <sz val="11"/>
        <rFont val="Arial"/>
        <family val="2"/>
        <charset val="238"/>
      </rPr>
      <t>. V případě změny sazby DPH změnit hodnotu u příslušných činností ve skrytém sloupci G.</t>
    </r>
  </si>
  <si>
    <t>37 měsíců - od 1.1.2026 tj. 1/2029</t>
  </si>
  <si>
    <t xml:space="preserve">Zhotovení podkladů pro změnu katastrální hranice </t>
  </si>
  <si>
    <t>DTR vodohospodářských staveb PSZ dle čl. 6.3.1 i) c) Smlouvy</t>
  </si>
  <si>
    <t xml:space="preserve">DTR liniových vodohospodářských a protierozních staveb PSZ pro stanovení plochy záboru půdy stavbami dle čl. 6.3.1 i) b) Smlouvy </t>
  </si>
  <si>
    <t xml:space="preserve">Výškopisné zaměření zájmového území dle čl. 6.3.1 i) a) Smlouvy </t>
  </si>
  <si>
    <t xml:space="preserve">Šetření průběhu vlastnických hranic řešených pozemků s porosty pro účely návrhu KoPÚ, včetně označení lomových bodů </t>
  </si>
  <si>
    <t xml:space="preserve">Zjišťování hranic pozemků neřešených dle § 2 Zákona </t>
  </si>
  <si>
    <t>Podrobné měření polohopisu v obvodu KoPÚ v trvalých porostech</t>
  </si>
  <si>
    <t>Podrobné měření polohopisu v obvodu KoPÚ mimo trvalé porosty</t>
  </si>
  <si>
    <t xml:space="preserve">Revize stávajícího bodového pole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</si>
</sst>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75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4" fontId="5" fillId="0" borderId="0" xfId="0" applyNumberFormat="1" applyFont="1" applyFill="1"/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9" fontId="5" fillId="0" borderId="0" xfId="3" applyFont="1" applyFill="1"/>
    <xf numFmtId="9" fontId="7" fillId="0" borderId="0" xfId="3" applyFont="1" applyFill="1" applyAlignment="1">
      <alignment vertical="center"/>
    </xf>
    <xf numFmtId="0" fontId="5" fillId="0" borderId="0" xfId="0" applyNumberFormat="1" applyFont="1" applyFill="1"/>
    <xf numFmtId="0" fontId="7" fillId="0" borderId="0" xfId="0" applyNumberFormat="1" applyFont="1" applyFill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4" fontId="5" fillId="3" borderId="49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4" fontId="5" fillId="3" borderId="5" xfId="1" applyNumberFormat="1" applyFont="1" applyFill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4" fillId="0" borderId="24" xfId="1" applyNumberFormat="1" applyFont="1" applyFill="1" applyBorder="1" applyAlignment="1" applyProtection="1">
      <alignment vertical="center" wrapText="1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4" fontId="5" fillId="0" borderId="36" xfId="1" applyNumberFormat="1" applyFont="1" applyFill="1" applyBorder="1" applyAlignment="1" applyProtection="1">
      <alignment horizontal="center" vertical="center"/>
      <protection hidden="1"/>
    </xf>
    <xf numFmtId="9" fontId="5" fillId="0" borderId="36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Fill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Fill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Fill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Fill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Fill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8" xfId="3" applyFont="1" applyFill="1" applyBorder="1" applyAlignment="1" applyProtection="1">
      <alignment horizontal="center" vertical="center"/>
      <protection hidden="1"/>
    </xf>
    <xf numFmtId="4" fontId="5" fillId="0" borderId="48" xfId="1" applyNumberFormat="1" applyFont="1" applyFill="1" applyBorder="1" applyAlignment="1" applyProtection="1">
      <alignment horizontal="center" vertical="center"/>
      <protection hidden="1"/>
    </xf>
    <xf numFmtId="3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wrapText="1"/>
    </xf>
    <xf numFmtId="4" fontId="4" fillId="0" borderId="3" xfId="1" applyNumberFormat="1" applyFont="1" applyFill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Protection="1">
      <protection locked="0"/>
    </xf>
    <xf numFmtId="49" fontId="5" fillId="3" borderId="38" xfId="1" applyNumberFormat="1" applyFont="1" applyFill="1" applyBorder="1" applyAlignment="1" applyProtection="1">
      <alignment horizontal="center" vertical="center"/>
      <protection locked="0"/>
    </xf>
    <xf numFmtId="49" fontId="5" fillId="3" borderId="26" xfId="1" applyNumberFormat="1" applyFont="1" applyFill="1" applyBorder="1" applyAlignment="1" applyProtection="1">
      <alignment horizontal="center" vertical="center"/>
      <protection locked="0"/>
    </xf>
    <xf numFmtId="49" fontId="5" fillId="3" borderId="9" xfId="1" applyNumberFormat="1" applyFont="1" applyFill="1" applyBorder="1" applyAlignment="1" applyProtection="1">
      <alignment horizontal="center" vertical="center"/>
      <protection locked="0"/>
    </xf>
    <xf numFmtId="49" fontId="5" fillId="3" borderId="15" xfId="1" applyNumberFormat="1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49" fontId="5" fillId="3" borderId="9" xfId="1" applyNumberFormat="1" applyFont="1" applyFill="1" applyBorder="1" applyAlignment="1" applyProtection="1">
      <alignment horizontal="center" vertical="center"/>
      <protection locked="0"/>
    </xf>
    <xf numFmtId="49" fontId="5" fillId="3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1" applyFont="1" applyFill="1" applyAlignment="1" applyProtection="1">
      <alignment vertical="center"/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vertical="center"/>
      <protection hidden="1"/>
    </xf>
    <xf numFmtId="4" fontId="4" fillId="0" borderId="0" xfId="1" applyNumberFormat="1" applyFont="1" applyFill="1" applyAlignment="1" applyProtection="1">
      <alignment horizontal="center" vertical="center"/>
      <protection hidden="1"/>
    </xf>
    <xf numFmtId="9" fontId="4" fillId="0" borderId="0" xfId="3" applyFont="1" applyFill="1" applyAlignment="1" applyProtection="1">
      <alignment horizontal="center" vertical="center"/>
      <protection hidden="1"/>
    </xf>
    <xf numFmtId="49" fontId="5" fillId="0" borderId="12" xfId="1" applyNumberFormat="1" applyFont="1" applyFill="1" applyBorder="1" applyAlignment="1" applyProtection="1">
      <alignment horizontal="center" vertical="top"/>
      <protection hidden="1"/>
    </xf>
    <xf numFmtId="0" fontId="4" fillId="0" borderId="39" xfId="1" applyFont="1" applyFill="1" applyBorder="1" applyAlignment="1" applyProtection="1">
      <alignment horizontal="center" vertical="center" wrapText="1"/>
      <protection hidden="1"/>
    </xf>
    <xf numFmtId="0" fontId="4" fillId="0" borderId="40" xfId="1" applyFont="1" applyFill="1" applyBorder="1" applyAlignment="1" applyProtection="1">
      <alignment horizontal="center" vertical="center" wrapText="1"/>
      <protection hidden="1"/>
    </xf>
    <xf numFmtId="0" fontId="4" fillId="0" borderId="40" xfId="1" applyNumberFormat="1" applyFont="1" applyFill="1" applyBorder="1" applyAlignment="1" applyProtection="1">
      <alignment horizontal="center" vertical="center" wrapText="1"/>
      <protection hidden="1"/>
    </xf>
    <xf numFmtId="4" fontId="4" fillId="0" borderId="40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47" xfId="3" applyFont="1" applyFill="1" applyBorder="1" applyAlignment="1" applyProtection="1">
      <alignment horizontal="center" vertical="center" wrapText="1"/>
      <protection hidden="1"/>
    </xf>
    <xf numFmtId="4" fontId="4" fillId="0" borderId="4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1" xfId="1" applyFont="1" applyFill="1" applyBorder="1" applyAlignment="1" applyProtection="1">
      <alignment horizontal="center" vertical="center" wrapText="1"/>
      <protection hidden="1"/>
    </xf>
    <xf numFmtId="49" fontId="4" fillId="0" borderId="32" xfId="1" applyNumberFormat="1" applyFont="1" applyFill="1" applyBorder="1" applyAlignment="1" applyProtection="1">
      <alignment horizontal="center" vertical="center"/>
      <protection hidden="1"/>
    </xf>
    <xf numFmtId="0" fontId="4" fillId="0" borderId="33" xfId="1" applyFont="1" applyFill="1" applyBorder="1" applyAlignment="1" applyProtection="1">
      <alignment horizontal="center" vertical="center" wrapText="1"/>
      <protection hidden="1"/>
    </xf>
    <xf numFmtId="0" fontId="4" fillId="0" borderId="17" xfId="1" applyFont="1" applyFill="1" applyBorder="1" applyAlignment="1" applyProtection="1">
      <alignment horizontal="center" vertical="center"/>
      <protection hidden="1"/>
    </xf>
    <xf numFmtId="0" fontId="4" fillId="0" borderId="17" xfId="1" applyNumberFormat="1" applyFont="1" applyFill="1" applyBorder="1" applyAlignment="1" applyProtection="1">
      <alignment horizontal="center" vertical="center"/>
      <protection hidden="1"/>
    </xf>
    <xf numFmtId="4" fontId="4" fillId="0" borderId="17" xfId="1" applyNumberFormat="1" applyFont="1" applyFill="1" applyBorder="1" applyAlignment="1" applyProtection="1">
      <alignment horizontal="center" vertical="center"/>
      <protection hidden="1"/>
    </xf>
    <xf numFmtId="9" fontId="4" fillId="0" borderId="17" xfId="3" applyFont="1" applyFill="1" applyBorder="1" applyAlignment="1" applyProtection="1">
      <alignment horizontal="center" vertical="center"/>
      <protection hidden="1"/>
    </xf>
    <xf numFmtId="0" fontId="4" fillId="0" borderId="25" xfId="1" applyFont="1" applyFill="1" applyBorder="1" applyAlignment="1" applyProtection="1">
      <alignment horizontal="center" vertical="center"/>
      <protection hidden="1"/>
    </xf>
    <xf numFmtId="49" fontId="5" fillId="0" borderId="35" xfId="1" applyNumberFormat="1" applyFont="1" applyFill="1" applyBorder="1" applyAlignment="1" applyProtection="1">
      <alignment horizontal="center" vertical="center"/>
      <protection hidden="1"/>
    </xf>
    <xf numFmtId="0" fontId="5" fillId="0" borderId="36" xfId="1" applyFont="1" applyFill="1" applyBorder="1" applyAlignment="1" applyProtection="1">
      <alignment horizontal="left" vertical="center" wrapText="1"/>
      <protection hidden="1"/>
    </xf>
    <xf numFmtId="0" fontId="5" fillId="0" borderId="37" xfId="1" applyFont="1" applyFill="1" applyBorder="1" applyAlignment="1" applyProtection="1">
      <alignment horizontal="center" vertical="center"/>
      <protection hidden="1"/>
    </xf>
    <xf numFmtId="3" fontId="5" fillId="0" borderId="36" xfId="1" applyNumberFormat="1" applyFont="1" applyBorder="1" applyAlignment="1" applyProtection="1">
      <alignment horizontal="center" vertical="center"/>
      <protection hidden="1"/>
    </xf>
    <xf numFmtId="49" fontId="5" fillId="0" borderId="8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3" fontId="5" fillId="0" borderId="1" xfId="1" applyNumberFormat="1" applyFont="1" applyBorder="1" applyAlignment="1" applyProtection="1">
      <alignment horizontal="center" vertical="center"/>
      <protection hidden="1"/>
    </xf>
    <xf numFmtId="49" fontId="5" fillId="0" borderId="10" xfId="1" applyNumberFormat="1" applyFont="1" applyFill="1" applyBorder="1" applyAlignment="1" applyProtection="1">
      <alignment horizontal="center" vertical="center"/>
      <protection hidden="1"/>
    </xf>
    <xf numFmtId="3" fontId="5" fillId="0" borderId="5" xfId="1" applyNumberFormat="1" applyFont="1" applyBorder="1" applyAlignment="1" applyProtection="1">
      <alignment horizontal="center" vertical="center"/>
      <protection hidden="1"/>
    </xf>
    <xf numFmtId="49" fontId="5" fillId="0" borderId="8" xfId="1" applyNumberFormat="1" applyFont="1" applyFill="1" applyBorder="1" applyAlignment="1" applyProtection="1">
      <alignment horizontal="center" vertical="center"/>
      <protection hidden="1"/>
    </xf>
    <xf numFmtId="0" fontId="5" fillId="0" borderId="5" xfId="1" applyFont="1" applyFill="1" applyBorder="1" applyAlignment="1" applyProtection="1">
      <alignment horizontal="left" vertical="center" wrapText="1"/>
      <protection hidden="1"/>
    </xf>
    <xf numFmtId="0" fontId="5" fillId="0" borderId="5" xfId="1" applyFont="1" applyFill="1" applyBorder="1" applyAlignment="1" applyProtection="1">
      <alignment horizontal="center" vertical="center" wrapText="1"/>
      <protection hidden="1"/>
    </xf>
    <xf numFmtId="4" fontId="5" fillId="0" borderId="8" xfId="1" applyNumberFormat="1" applyFont="1" applyFill="1" applyBorder="1" applyAlignment="1" applyProtection="1">
      <alignment horizontal="center" vertical="center"/>
      <protection hidden="1"/>
    </xf>
    <xf numFmtId="0" fontId="5" fillId="0" borderId="19" xfId="1" applyFont="1" applyFill="1" applyBorder="1" applyAlignment="1" applyProtection="1">
      <alignment horizontal="left" vertical="center" wrapText="1"/>
      <protection hidden="1"/>
    </xf>
    <xf numFmtId="49" fontId="5" fillId="0" borderId="29" xfId="1" applyNumberFormat="1" applyFont="1" applyFill="1" applyBorder="1" applyAlignment="1" applyProtection="1">
      <alignment horizontal="center" vertical="center"/>
      <protection hidden="1"/>
    </xf>
    <xf numFmtId="0" fontId="5" fillId="0" borderId="27" xfId="1" applyFont="1" applyFill="1" applyBorder="1" applyAlignment="1" applyProtection="1">
      <alignment horizontal="left" vertical="center" wrapText="1"/>
      <protection hidden="1"/>
    </xf>
    <xf numFmtId="0" fontId="5" fillId="0" borderId="27" xfId="1" applyFont="1" applyFill="1" applyBorder="1" applyAlignment="1" applyProtection="1">
      <alignment horizontal="center" vertical="center"/>
      <protection hidden="1"/>
    </xf>
    <xf numFmtId="3" fontId="5" fillId="0" borderId="27" xfId="1" applyNumberFormat="1" applyFont="1" applyBorder="1" applyAlignment="1" applyProtection="1">
      <alignment horizontal="center" vertical="center"/>
      <protection hidden="1"/>
    </xf>
    <xf numFmtId="0" fontId="4" fillId="0" borderId="12" xfId="1" applyFont="1" applyFill="1" applyBorder="1" applyAlignment="1" applyProtection="1">
      <alignment horizontal="center" vertical="center" wrapText="1"/>
      <protection hidden="1"/>
    </xf>
    <xf numFmtId="0" fontId="4" fillId="0" borderId="13" xfId="1" applyFont="1" applyFill="1" applyBorder="1" applyAlignment="1" applyProtection="1">
      <alignment horizontal="center" vertical="center" wrapText="1"/>
      <protection hidden="1"/>
    </xf>
    <xf numFmtId="0" fontId="4" fillId="0" borderId="13" xfId="1" applyFont="1" applyFill="1" applyBorder="1" applyAlignment="1" applyProtection="1">
      <alignment vertical="center" wrapText="1"/>
      <protection hidden="1"/>
    </xf>
    <xf numFmtId="0" fontId="4" fillId="0" borderId="13" xfId="1" applyNumberFormat="1" applyFont="1" applyFill="1" applyBorder="1" applyAlignment="1" applyProtection="1">
      <alignment vertical="center" wrapText="1"/>
      <protection hidden="1"/>
    </xf>
    <xf numFmtId="164" fontId="4" fillId="0" borderId="46" xfId="1" applyNumberFormat="1" applyFont="1" applyBorder="1" applyAlignment="1" applyProtection="1">
      <alignment horizontal="center" vertical="center" wrapText="1"/>
      <protection hidden="1"/>
    </xf>
    <xf numFmtId="49" fontId="4" fillId="0" borderId="42" xfId="1" applyNumberFormat="1" applyFont="1" applyFill="1" applyBorder="1" applyAlignment="1" applyProtection="1">
      <alignment horizontal="center" vertical="center"/>
      <protection hidden="1"/>
    </xf>
    <xf numFmtId="0" fontId="4" fillId="0" borderId="43" xfId="1" applyFont="1" applyFill="1" applyBorder="1" applyAlignment="1" applyProtection="1">
      <alignment horizontal="center" vertical="center" wrapText="1"/>
      <protection hidden="1"/>
    </xf>
    <xf numFmtId="0" fontId="4" fillId="0" borderId="21" xfId="1" applyFont="1" applyFill="1" applyBorder="1" applyAlignment="1" applyProtection="1">
      <alignment horizontal="center" vertical="center"/>
      <protection hidden="1"/>
    </xf>
    <xf numFmtId="0" fontId="4" fillId="0" borderId="21" xfId="1" applyNumberFormat="1" applyFont="1" applyFill="1" applyBorder="1" applyAlignment="1" applyProtection="1">
      <alignment horizontal="center" vertical="center"/>
      <protection hidden="1"/>
    </xf>
    <xf numFmtId="4" fontId="4" fillId="0" borderId="21" xfId="1" applyNumberFormat="1" applyFont="1" applyFill="1" applyBorder="1" applyAlignment="1" applyProtection="1">
      <alignment horizontal="center" vertical="center"/>
      <protection hidden="1"/>
    </xf>
    <xf numFmtId="9" fontId="4" fillId="0" borderId="21" xfId="3" applyFont="1" applyFill="1" applyBorder="1" applyAlignment="1" applyProtection="1">
      <alignment horizontal="center" vertical="center"/>
      <protection hidden="1"/>
    </xf>
    <xf numFmtId="164" fontId="4" fillId="0" borderId="44" xfId="1" applyNumberFormat="1" applyFont="1" applyFill="1" applyBorder="1" applyAlignment="1" applyProtection="1">
      <alignment horizontal="center" vertical="center"/>
      <protection hidden="1"/>
    </xf>
    <xf numFmtId="49" fontId="5" fillId="0" borderId="6" xfId="1" applyNumberFormat="1" applyFont="1" applyFill="1" applyBorder="1" applyAlignment="1" applyProtection="1">
      <alignment horizontal="center" vertical="center"/>
      <protection hidden="1"/>
    </xf>
    <xf numFmtId="0" fontId="5" fillId="0" borderId="2" xfId="1" applyFont="1" applyFill="1" applyBorder="1" applyAlignment="1" applyProtection="1">
      <alignment horizontal="left" vertical="center" wrapText="1"/>
      <protection hidden="1"/>
    </xf>
    <xf numFmtId="0" fontId="5" fillId="0" borderId="2" xfId="1" applyFont="1" applyFill="1" applyBorder="1" applyAlignment="1" applyProtection="1">
      <alignment horizontal="center" vertical="center"/>
      <protection hidden="1"/>
    </xf>
    <xf numFmtId="3" fontId="5" fillId="0" borderId="2" xfId="1" applyNumberFormat="1" applyFont="1" applyBorder="1" applyAlignment="1" applyProtection="1">
      <alignment horizontal="center" vertical="center"/>
      <protection hidden="1"/>
    </xf>
    <xf numFmtId="49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4" fontId="5" fillId="0" borderId="8" xfId="1" applyNumberFormat="1" applyFont="1" applyFill="1" applyBorder="1" applyAlignment="1" applyProtection="1">
      <alignment horizontal="center" vertical="center"/>
      <protection hidden="1"/>
    </xf>
    <xf numFmtId="4" fontId="5" fillId="0" borderId="10" xfId="1" applyNumberFormat="1" applyFont="1" applyFill="1" applyBorder="1" applyAlignment="1" applyProtection="1">
      <alignment horizontal="center" vertical="center"/>
      <protection hidden="1"/>
    </xf>
    <xf numFmtId="4" fontId="5" fillId="0" borderId="45" xfId="1" applyNumberFormat="1" applyFont="1" applyFill="1" applyBorder="1" applyAlignment="1" applyProtection="1">
      <alignment horizontal="center" vertical="center"/>
      <protection hidden="1"/>
    </xf>
    <xf numFmtId="49" fontId="5" fillId="0" borderId="7" xfId="1" applyNumberFormat="1" applyFont="1" applyFill="1" applyBorder="1" applyAlignment="1" applyProtection="1">
      <alignment horizontal="center" vertical="center"/>
      <protection hidden="1"/>
    </xf>
    <xf numFmtId="0" fontId="5" fillId="2" borderId="3" xfId="1" applyFont="1" applyFill="1" applyBorder="1" applyAlignment="1" applyProtection="1">
      <alignment horizontal="center" vertical="center"/>
      <protection hidden="1"/>
    </xf>
    <xf numFmtId="0" fontId="5" fillId="2" borderId="50" xfId="1" applyFont="1" applyFill="1" applyBorder="1" applyAlignment="1" applyProtection="1">
      <alignment horizontal="center" vertical="center"/>
      <protection hidden="1"/>
    </xf>
    <xf numFmtId="0" fontId="5" fillId="2" borderId="51" xfId="1" applyFont="1" applyFill="1" applyBorder="1" applyAlignment="1" applyProtection="1">
      <alignment horizontal="center" vertical="center"/>
      <protection hidden="1"/>
    </xf>
    <xf numFmtId="0" fontId="5" fillId="0" borderId="5" xfId="1" applyFont="1" applyFill="1" applyBorder="1" applyAlignment="1" applyProtection="1">
      <alignment horizontal="center" vertical="center"/>
      <protection hidden="1"/>
    </xf>
    <xf numFmtId="0" fontId="5" fillId="0" borderId="5" xfId="1" applyNumberFormat="1" applyFont="1" applyFill="1" applyBorder="1" applyAlignment="1" applyProtection="1">
      <alignment horizontal="center" vertical="center"/>
      <protection hidden="1"/>
    </xf>
    <xf numFmtId="49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9" xfId="1" applyNumberFormat="1" applyFont="1" applyBorder="1" applyAlignment="1" applyProtection="1">
      <alignment horizontal="center" vertical="center" wrapText="1"/>
      <protection hidden="1"/>
    </xf>
    <xf numFmtId="3" fontId="5" fillId="0" borderId="1" xfId="1" applyNumberFormat="1" applyFont="1" applyBorder="1" applyAlignment="1" applyProtection="1">
      <alignment horizontal="center" vertical="center" wrapText="1"/>
      <protection hidden="1"/>
    </xf>
    <xf numFmtId="164" fontId="4" fillId="2" borderId="20" xfId="1" applyNumberFormat="1" applyFont="1" applyFill="1" applyBorder="1" applyAlignment="1" applyProtection="1">
      <alignment horizontal="center" vertical="center"/>
      <protection hidden="1"/>
    </xf>
    <xf numFmtId="49" fontId="4" fillId="0" borderId="12" xfId="1" applyNumberFormat="1" applyFont="1" applyFill="1" applyBorder="1" applyAlignment="1" applyProtection="1">
      <alignment horizontal="center" vertical="center"/>
      <protection hidden="1"/>
    </xf>
    <xf numFmtId="0" fontId="4" fillId="0" borderId="23" xfId="1" applyFont="1" applyFill="1" applyBorder="1" applyAlignment="1" applyProtection="1">
      <alignment vertical="center" wrapText="1"/>
      <protection hidden="1"/>
    </xf>
    <xf numFmtId="0" fontId="5" fillId="0" borderId="23" xfId="1" applyFont="1" applyFill="1" applyBorder="1" applyAlignment="1" applyProtection="1">
      <alignment horizontal="center" vertical="center"/>
      <protection hidden="1"/>
    </xf>
    <xf numFmtId="3" fontId="5" fillId="0" borderId="23" xfId="1" applyNumberFormat="1" applyFont="1" applyBorder="1" applyAlignment="1" applyProtection="1">
      <alignment horizontal="center" vertical="center"/>
      <protection hidden="1"/>
    </xf>
    <xf numFmtId="49" fontId="5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0" xfId="1" applyFont="1" applyFill="1" applyBorder="1" applyAlignment="1" applyProtection="1">
      <alignment horizontal="center" vertical="center" wrapText="1"/>
      <protection hidden="1"/>
    </xf>
    <xf numFmtId="0" fontId="4" fillId="0" borderId="31" xfId="1" applyFont="1" applyFill="1" applyBorder="1" applyAlignment="1" applyProtection="1">
      <alignment horizontal="center" vertical="center" wrapText="1"/>
      <protection hidden="1"/>
    </xf>
    <xf numFmtId="0" fontId="4" fillId="0" borderId="31" xfId="1" applyFont="1" applyFill="1" applyBorder="1" applyAlignment="1" applyProtection="1">
      <alignment vertical="center" wrapText="1"/>
      <protection hidden="1"/>
    </xf>
    <xf numFmtId="0" fontId="4" fillId="0" borderId="31" xfId="1" applyNumberFormat="1" applyFont="1" applyFill="1" applyBorder="1" applyAlignment="1" applyProtection="1">
      <alignment vertical="center" wrapText="1"/>
      <protection hidden="1"/>
    </xf>
    <xf numFmtId="4" fontId="4" fillId="0" borderId="34" xfId="1" applyNumberFormat="1" applyFont="1" applyFill="1" applyBorder="1" applyAlignment="1" applyProtection="1">
      <alignment vertical="center" wrapText="1"/>
      <protection hidden="1"/>
    </xf>
    <xf numFmtId="0" fontId="4" fillId="0" borderId="11" xfId="1" applyFont="1" applyFill="1" applyBorder="1" applyAlignment="1" applyProtection="1">
      <alignment horizontal="center" vertical="center" wrapText="1"/>
      <protection hidden="1"/>
    </xf>
    <xf numFmtId="0" fontId="4" fillId="0" borderId="17" xfId="1" applyFont="1" applyFill="1" applyBorder="1" applyAlignment="1" applyProtection="1">
      <alignment horizontal="center" vertical="center" wrapText="1"/>
      <protection hidden="1"/>
    </xf>
    <xf numFmtId="0" fontId="4" fillId="0" borderId="17" xfId="1" applyFont="1" applyFill="1" applyBorder="1" applyAlignment="1" applyProtection="1">
      <alignment vertical="center"/>
      <protection hidden="1"/>
    </xf>
    <xf numFmtId="0" fontId="4" fillId="0" borderId="17" xfId="1" applyNumberFormat="1" applyFont="1" applyFill="1" applyBorder="1" applyAlignment="1" applyProtection="1">
      <alignment vertical="center"/>
      <protection hidden="1"/>
    </xf>
    <xf numFmtId="4" fontId="4" fillId="0" borderId="17" xfId="1" applyNumberFormat="1" applyFont="1" applyFill="1" applyBorder="1" applyAlignment="1" applyProtection="1">
      <alignment vertical="center"/>
      <protection hidden="1"/>
    </xf>
    <xf numFmtId="9" fontId="4" fillId="0" borderId="17" xfId="3" applyFont="1" applyFill="1" applyBorder="1" applyAlignment="1" applyProtection="1">
      <alignment vertical="center"/>
      <protection hidden="1"/>
    </xf>
    <xf numFmtId="0" fontId="4" fillId="0" borderId="25" xfId="1" applyFont="1" applyFill="1" applyBorder="1" applyAlignment="1" applyProtection="1">
      <alignment vertical="center"/>
      <protection hidden="1"/>
    </xf>
    <xf numFmtId="0" fontId="5" fillId="0" borderId="7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Alignment="1" applyProtection="1">
      <alignment vertical="center"/>
      <protection hidden="1"/>
    </xf>
    <xf numFmtId="0" fontId="5" fillId="0" borderId="1" xfId="1" applyNumberFormat="1" applyFont="1" applyFill="1" applyBorder="1" applyAlignment="1" applyProtection="1">
      <alignment vertical="center"/>
      <protection hidden="1"/>
    </xf>
    <xf numFmtId="6" fontId="5" fillId="2" borderId="28" xfId="1" applyNumberFormat="1" applyFont="1" applyFill="1" applyBorder="1" applyAlignment="1" applyProtection="1">
      <alignment horizontal="center" vertical="center"/>
      <protection hidden="1"/>
    </xf>
    <xf numFmtId="0" fontId="4" fillId="0" borderId="7" xfId="1" applyFont="1" applyFill="1" applyBorder="1" applyAlignment="1" applyProtection="1">
      <alignment horizontal="left" vertical="center" wrapText="1"/>
      <protection hidden="1"/>
    </xf>
    <xf numFmtId="0" fontId="4" fillId="0" borderId="1" xfId="1" applyFont="1" applyFill="1" applyBorder="1" applyAlignment="1" applyProtection="1">
      <alignment horizontal="left" vertical="center" wrapText="1"/>
      <protection hidden="1"/>
    </xf>
    <xf numFmtId="0" fontId="4" fillId="0" borderId="1" xfId="1" applyFont="1" applyFill="1" applyBorder="1" applyAlignment="1" applyProtection="1">
      <alignment vertical="center"/>
      <protection hidden="1"/>
    </xf>
    <xf numFmtId="0" fontId="4" fillId="0" borderId="1" xfId="1" applyNumberFormat="1" applyFont="1" applyFill="1" applyBorder="1" applyAlignment="1" applyProtection="1">
      <alignment vertical="center"/>
      <protection hidden="1"/>
    </xf>
    <xf numFmtId="4" fontId="4" fillId="0" borderId="1" xfId="1" applyNumberFormat="1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hidden="1"/>
    </xf>
    <xf numFmtId="0" fontId="5" fillId="0" borderId="17" xfId="1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5" fillId="0" borderId="0" xfId="0" applyNumberFormat="1" applyFont="1" applyFill="1" applyAlignment="1" applyProtection="1">
      <alignment horizontal="left" vertical="center" wrapText="1"/>
      <protection hidden="1"/>
    </xf>
    <xf numFmtId="4" fontId="5" fillId="0" borderId="0" xfId="0" applyNumberFormat="1" applyFont="1" applyFill="1" applyAlignment="1" applyProtection="1">
      <alignment horizontal="left" vertical="center" wrapText="1"/>
      <protection hidden="1"/>
    </xf>
    <xf numFmtId="9" fontId="5" fillId="0" borderId="0" xfId="3" applyFont="1" applyFill="1" applyAlignment="1" applyProtection="1">
      <alignment horizontal="left" vertical="center" wrapText="1"/>
      <protection hidden="1"/>
    </xf>
    <xf numFmtId="0" fontId="4" fillId="0" borderId="0" xfId="1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Protection="1">
      <protection hidden="1"/>
    </xf>
    <xf numFmtId="0" fontId="5" fillId="0" borderId="0" xfId="0" applyNumberFormat="1" applyFont="1" applyFill="1" applyProtection="1">
      <protection hidden="1"/>
    </xf>
    <xf numFmtId="4" fontId="5" fillId="0" borderId="0" xfId="0" applyNumberFormat="1" applyFont="1" applyFill="1" applyProtection="1">
      <protection hidden="1"/>
    </xf>
    <xf numFmtId="9" fontId="5" fillId="0" borderId="0" xfId="3" applyFont="1" applyFill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5" fillId="0" borderId="0" xfId="0" applyNumberFormat="1" applyFont="1" applyFill="1" applyAlignment="1" applyProtection="1">
      <alignment vertical="center"/>
      <protection hidden="1"/>
    </xf>
    <xf numFmtId="4" fontId="5" fillId="0" borderId="0" xfId="0" applyNumberFormat="1" applyFont="1" applyFill="1" applyAlignment="1" applyProtection="1">
      <alignment vertical="center"/>
      <protection hidden="1"/>
    </xf>
    <xf numFmtId="9" fontId="5" fillId="0" borderId="0" xfId="3" applyFont="1" applyFill="1" applyAlignment="1" applyProtection="1">
      <alignment vertical="center"/>
      <protection hidden="1"/>
    </xf>
    <xf numFmtId="0" fontId="5" fillId="0" borderId="0" xfId="1" applyFont="1" applyFill="1" applyBorder="1" applyAlignment="1" applyProtection="1">
      <alignment vertical="center"/>
      <protection hidden="1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microsoft.com/office/2006/relationships/vbaProject" Target="vbaProject.bin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4"/>
  <sheetViews>
    <sheetView tabSelected="1" zoomScaleNormal="100" workbookViewId="0">
      <selection activeCell="I11" sqref="I11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5" customWidth="1"/>
    <col min="5" max="5" width="18.5703125" style="9" customWidth="1"/>
    <col min="6" max="6" width="18" style="9" customWidth="1"/>
    <col min="7" max="7" width="6.85546875" style="13" hidden="1" customWidth="1"/>
    <col min="8" max="8" width="18" style="9" customWidth="1"/>
    <col min="9" max="9" width="19.85546875" style="1" customWidth="1"/>
    <col min="10" max="10" width="32.28515625" style="1" customWidth="1"/>
    <col min="11" max="16384" width="9.140625" style="1"/>
  </cols>
  <sheetData>
    <row r="1" spans="1:13" s="3" customFormat="1" ht="42" customHeight="1" thickBot="1" x14ac:dyDescent="0.3">
      <c r="A1" s="61" t="s">
        <v>81</v>
      </c>
      <c r="B1" s="61"/>
      <c r="C1" s="62"/>
      <c r="D1" s="63"/>
      <c r="E1" s="64"/>
      <c r="F1" s="64"/>
      <c r="G1" s="65"/>
      <c r="H1" s="64"/>
      <c r="I1" s="61"/>
      <c r="J1" s="17"/>
    </row>
    <row r="2" spans="1:13" ht="42" customHeight="1" thickBot="1" x14ac:dyDescent="0.25">
      <c r="A2" s="66"/>
      <c r="B2" s="67" t="s">
        <v>0</v>
      </c>
      <c r="C2" s="68" t="s">
        <v>1</v>
      </c>
      <c r="D2" s="69" t="s">
        <v>2</v>
      </c>
      <c r="E2" s="70" t="s">
        <v>3</v>
      </c>
      <c r="F2" s="70" t="s">
        <v>64</v>
      </c>
      <c r="G2" s="71" t="s">
        <v>74</v>
      </c>
      <c r="H2" s="72" t="s">
        <v>62</v>
      </c>
      <c r="I2" s="73" t="s">
        <v>4</v>
      </c>
      <c r="J2" s="18"/>
    </row>
    <row r="3" spans="1:13" ht="31.15" customHeight="1" thickBot="1" x14ac:dyDescent="0.25">
      <c r="A3" s="74" t="s">
        <v>5</v>
      </c>
      <c r="B3" s="75" t="s">
        <v>6</v>
      </c>
      <c r="C3" s="76"/>
      <c r="D3" s="77"/>
      <c r="E3" s="78"/>
      <c r="F3" s="78"/>
      <c r="G3" s="79"/>
      <c r="H3" s="78"/>
      <c r="I3" s="80"/>
      <c r="J3" s="19"/>
    </row>
    <row r="4" spans="1:13" ht="31.15" customHeight="1" x14ac:dyDescent="0.2">
      <c r="A4" s="81" t="s">
        <v>7</v>
      </c>
      <c r="B4" s="82" t="s">
        <v>93</v>
      </c>
      <c r="C4" s="83" t="s">
        <v>8</v>
      </c>
      <c r="D4" s="84">
        <v>10</v>
      </c>
      <c r="E4" s="20"/>
      <c r="F4" s="30" t="str">
        <f>IF(AND(D4&gt;0,E4&gt;0),E4*D4,"nevyplňovat")</f>
        <v>nevyplňovat</v>
      </c>
      <c r="G4" s="31">
        <v>0.21</v>
      </c>
      <c r="H4" s="30" t="str">
        <f>IF(ISNUMBER(F4),F4*(1+G4),"nevyplňovat")</f>
        <v>nevyplňovat</v>
      </c>
      <c r="I4" s="53" t="s">
        <v>9</v>
      </c>
      <c r="J4" s="21"/>
    </row>
    <row r="5" spans="1:13" ht="34.9" customHeight="1" x14ac:dyDescent="0.2">
      <c r="A5" s="85" t="s">
        <v>10</v>
      </c>
      <c r="B5" s="86" t="s">
        <v>92</v>
      </c>
      <c r="C5" s="87" t="s">
        <v>11</v>
      </c>
      <c r="D5" s="88">
        <v>474</v>
      </c>
      <c r="E5" s="22"/>
      <c r="F5" s="32" t="str">
        <f t="shared" ref="F5:F11" si="0">IF(AND(D5&gt;0,E5&gt;0),E5*D5,"nevyplňovat")</f>
        <v>nevyplňovat</v>
      </c>
      <c r="G5" s="33">
        <v>0.21</v>
      </c>
      <c r="H5" s="32" t="str">
        <f t="shared" ref="H5:H11" si="1">IF(ISNUMBER(F5),F5*(1+G5),"nevyplňovat")</f>
        <v>nevyplňovat</v>
      </c>
      <c r="I5" s="58" t="s">
        <v>9</v>
      </c>
      <c r="J5" s="24"/>
      <c r="K5" s="4"/>
      <c r="L5" s="4"/>
      <c r="M5" s="4"/>
    </row>
    <row r="6" spans="1:13" ht="36" customHeight="1" x14ac:dyDescent="0.2">
      <c r="A6" s="89"/>
      <c r="B6" s="86" t="s">
        <v>91</v>
      </c>
      <c r="C6" s="87" t="s">
        <v>11</v>
      </c>
      <c r="D6" s="90">
        <v>230</v>
      </c>
      <c r="E6" s="23"/>
      <c r="F6" s="32" t="str">
        <f t="shared" si="0"/>
        <v>nevyplňovat</v>
      </c>
      <c r="G6" s="33">
        <v>0.21</v>
      </c>
      <c r="H6" s="32" t="str">
        <f t="shared" si="1"/>
        <v>nevyplňovat</v>
      </c>
      <c r="I6" s="59"/>
      <c r="J6" s="24"/>
      <c r="K6" s="4"/>
      <c r="L6" s="4"/>
      <c r="M6" s="4"/>
    </row>
    <row r="7" spans="1:13" ht="52.15" customHeight="1" x14ac:dyDescent="0.2">
      <c r="A7" s="91" t="s">
        <v>12</v>
      </c>
      <c r="B7" s="92" t="s">
        <v>13</v>
      </c>
      <c r="C7" s="93" t="s">
        <v>14</v>
      </c>
      <c r="D7" s="90">
        <v>149</v>
      </c>
      <c r="E7" s="22"/>
      <c r="F7" s="34" t="str">
        <f t="shared" si="0"/>
        <v>nevyplňovat</v>
      </c>
      <c r="G7" s="35">
        <v>0.21</v>
      </c>
      <c r="H7" s="34" t="str">
        <f t="shared" si="1"/>
        <v>nevyplňovat</v>
      </c>
      <c r="I7" s="55" t="s">
        <v>9</v>
      </c>
      <c r="J7" s="24"/>
      <c r="K7" s="4"/>
      <c r="L7" s="4"/>
      <c r="M7" s="4"/>
    </row>
    <row r="8" spans="1:13" ht="35.450000000000003" customHeight="1" x14ac:dyDescent="0.2">
      <c r="A8" s="94" t="s">
        <v>15</v>
      </c>
      <c r="B8" s="86" t="s">
        <v>90</v>
      </c>
      <c r="C8" s="93" t="s">
        <v>14</v>
      </c>
      <c r="D8" s="90">
        <v>4</v>
      </c>
      <c r="E8" s="22"/>
      <c r="F8" s="34" t="str">
        <f t="shared" si="0"/>
        <v>nevyplňovat</v>
      </c>
      <c r="G8" s="35">
        <v>0.21</v>
      </c>
      <c r="H8" s="34" t="str">
        <f t="shared" si="1"/>
        <v>nevyplňovat</v>
      </c>
      <c r="I8" s="55" t="s">
        <v>9</v>
      </c>
      <c r="J8" s="24"/>
      <c r="K8" s="4"/>
      <c r="L8" s="4"/>
      <c r="M8" s="4"/>
    </row>
    <row r="9" spans="1:13" ht="51" customHeight="1" x14ac:dyDescent="0.2">
      <c r="A9" s="91" t="s">
        <v>16</v>
      </c>
      <c r="B9" s="86" t="s">
        <v>89</v>
      </c>
      <c r="C9" s="93" t="s">
        <v>14</v>
      </c>
      <c r="D9" s="90">
        <v>412</v>
      </c>
      <c r="E9" s="25"/>
      <c r="F9" s="34" t="str">
        <f t="shared" si="0"/>
        <v>nevyplňovat</v>
      </c>
      <c r="G9" s="35">
        <v>0.21</v>
      </c>
      <c r="H9" s="34" t="str">
        <f t="shared" si="1"/>
        <v>nevyplňovat</v>
      </c>
      <c r="I9" s="55" t="s">
        <v>9</v>
      </c>
      <c r="J9" s="24"/>
      <c r="K9" s="4"/>
      <c r="L9" s="4"/>
      <c r="M9" s="4"/>
    </row>
    <row r="10" spans="1:13" ht="31.15" customHeight="1" x14ac:dyDescent="0.2">
      <c r="A10" s="91" t="s">
        <v>17</v>
      </c>
      <c r="B10" s="95" t="s">
        <v>18</v>
      </c>
      <c r="C10" s="93" t="s">
        <v>11</v>
      </c>
      <c r="D10" s="90">
        <v>704</v>
      </c>
      <c r="E10" s="22"/>
      <c r="F10" s="34" t="str">
        <f t="shared" si="0"/>
        <v>nevyplňovat</v>
      </c>
      <c r="G10" s="35">
        <v>0.21</v>
      </c>
      <c r="H10" s="34" t="str">
        <f t="shared" si="1"/>
        <v>nevyplňovat</v>
      </c>
      <c r="I10" s="55" t="s">
        <v>9</v>
      </c>
      <c r="J10" s="24"/>
      <c r="K10" s="4"/>
      <c r="L10" s="4"/>
      <c r="M10" s="4"/>
    </row>
    <row r="11" spans="1:13" ht="36.6" customHeight="1" thickBot="1" x14ac:dyDescent="0.25">
      <c r="A11" s="96" t="s">
        <v>19</v>
      </c>
      <c r="B11" s="97" t="s">
        <v>20</v>
      </c>
      <c r="C11" s="98" t="s">
        <v>11</v>
      </c>
      <c r="D11" s="99">
        <v>704</v>
      </c>
      <c r="E11" s="23"/>
      <c r="F11" s="36" t="str">
        <f t="shared" si="0"/>
        <v>nevyplňovat</v>
      </c>
      <c r="G11" s="37">
        <v>0.21</v>
      </c>
      <c r="H11" s="36" t="str">
        <f t="shared" si="1"/>
        <v>nevyplňovat</v>
      </c>
      <c r="I11" s="54" t="s">
        <v>9</v>
      </c>
      <c r="J11" s="19"/>
      <c r="K11" s="2"/>
    </row>
    <row r="12" spans="1:13" ht="42" customHeight="1" thickBot="1" x14ac:dyDescent="0.25">
      <c r="A12" s="100" t="s">
        <v>65</v>
      </c>
      <c r="B12" s="101"/>
      <c r="C12" s="102"/>
      <c r="D12" s="103"/>
      <c r="E12" s="42"/>
      <c r="F12" s="42">
        <f>SUM(F4:F11)</f>
        <v>0</v>
      </c>
      <c r="G12" s="43"/>
      <c r="H12" s="42">
        <f>SUM(H4:H11)</f>
        <v>0</v>
      </c>
      <c r="I12" s="104" t="s">
        <v>82</v>
      </c>
      <c r="J12" s="19"/>
      <c r="K12" s="2"/>
    </row>
    <row r="13" spans="1:13" ht="31.15" customHeight="1" x14ac:dyDescent="0.2">
      <c r="A13" s="105" t="s">
        <v>21</v>
      </c>
      <c r="B13" s="106" t="s">
        <v>22</v>
      </c>
      <c r="C13" s="107"/>
      <c r="D13" s="108"/>
      <c r="E13" s="109"/>
      <c r="F13" s="109"/>
      <c r="G13" s="110"/>
      <c r="H13" s="109"/>
      <c r="I13" s="111"/>
      <c r="J13" s="21"/>
    </row>
    <row r="14" spans="1:13" ht="31.15" customHeight="1" x14ac:dyDescent="0.2">
      <c r="A14" s="112" t="s">
        <v>23</v>
      </c>
      <c r="B14" s="113" t="s">
        <v>24</v>
      </c>
      <c r="C14" s="114" t="s">
        <v>11</v>
      </c>
      <c r="D14" s="115">
        <v>704</v>
      </c>
      <c r="E14" s="26"/>
      <c r="F14" s="38" t="str">
        <f>IF(AND(D14&gt;0,E14&gt;0),E14*D14,"nevyplňovat")</f>
        <v>nevyplňovat</v>
      </c>
      <c r="G14" s="39">
        <v>0.21</v>
      </c>
      <c r="H14" s="38" t="str">
        <f>IF(ISNUMBER(F14),F14*(1+G14),"nevyplňovat")</f>
        <v>nevyplňovat</v>
      </c>
      <c r="I14" s="56" t="s">
        <v>25</v>
      </c>
      <c r="J14" s="21"/>
    </row>
    <row r="15" spans="1:13" ht="58.9" customHeight="1" x14ac:dyDescent="0.2">
      <c r="A15" s="116" t="s">
        <v>26</v>
      </c>
      <c r="B15" s="92" t="s">
        <v>88</v>
      </c>
      <c r="C15" s="87" t="s">
        <v>11</v>
      </c>
      <c r="D15" s="88">
        <v>200</v>
      </c>
      <c r="E15" s="27"/>
      <c r="F15" s="40" t="str">
        <f t="shared" ref="F15:F18" si="2">IF(AND(D15&gt;0,E15&gt;0),E15*D15,"nevyplňovat")</f>
        <v>nevyplňovat</v>
      </c>
      <c r="G15" s="41">
        <v>0.21</v>
      </c>
      <c r="H15" s="40" t="str">
        <f t="shared" ref="H15:H18" si="3">IF(ISNUMBER(F15),F15*(1+G15),"nevyplňovat")</f>
        <v>nevyplňovat</v>
      </c>
      <c r="I15" s="57"/>
      <c r="J15" s="21"/>
    </row>
    <row r="16" spans="1:13" ht="49.9" customHeight="1" x14ac:dyDescent="0.2">
      <c r="A16" s="117" t="s">
        <v>27</v>
      </c>
      <c r="B16" s="86" t="s">
        <v>28</v>
      </c>
      <c r="C16" s="87" t="s">
        <v>29</v>
      </c>
      <c r="D16" s="88">
        <v>30</v>
      </c>
      <c r="E16" s="27"/>
      <c r="F16" s="40" t="str">
        <f t="shared" si="2"/>
        <v>nevyplňovat</v>
      </c>
      <c r="G16" s="41">
        <v>0.21</v>
      </c>
      <c r="H16" s="40" t="str">
        <f t="shared" si="3"/>
        <v>nevyplňovat</v>
      </c>
      <c r="I16" s="57"/>
      <c r="J16" s="21"/>
    </row>
    <row r="17" spans="1:18" ht="65.25" customHeight="1" x14ac:dyDescent="0.2">
      <c r="A17" s="118"/>
      <c r="B17" s="86" t="s">
        <v>87</v>
      </c>
      <c r="C17" s="87" t="s">
        <v>29</v>
      </c>
      <c r="D17" s="88">
        <v>10</v>
      </c>
      <c r="E17" s="27"/>
      <c r="F17" s="40" t="str">
        <f t="shared" si="2"/>
        <v>nevyplňovat</v>
      </c>
      <c r="G17" s="41">
        <v>0.21</v>
      </c>
      <c r="H17" s="40" t="str">
        <f t="shared" si="3"/>
        <v>nevyplňovat</v>
      </c>
      <c r="I17" s="57"/>
      <c r="J17" s="21"/>
    </row>
    <row r="18" spans="1:18" ht="49.9" customHeight="1" x14ac:dyDescent="0.2">
      <c r="A18" s="119" t="s">
        <v>30</v>
      </c>
      <c r="B18" s="86" t="s">
        <v>86</v>
      </c>
      <c r="C18" s="87" t="s">
        <v>31</v>
      </c>
      <c r="D18" s="88">
        <v>1</v>
      </c>
      <c r="E18" s="27"/>
      <c r="F18" s="40" t="str">
        <f t="shared" si="2"/>
        <v>nevyplňovat</v>
      </c>
      <c r="G18" s="41">
        <v>0.21</v>
      </c>
      <c r="H18" s="40" t="str">
        <f t="shared" si="3"/>
        <v>nevyplňovat</v>
      </c>
      <c r="I18" s="57"/>
      <c r="J18" s="21"/>
    </row>
    <row r="19" spans="1:18" ht="42" customHeight="1" x14ac:dyDescent="0.2">
      <c r="A19" s="120" t="s">
        <v>32</v>
      </c>
      <c r="B19" s="92" t="s">
        <v>33</v>
      </c>
      <c r="C19" s="121"/>
      <c r="D19" s="122"/>
      <c r="E19" s="122"/>
      <c r="F19" s="122"/>
      <c r="G19" s="122"/>
      <c r="H19" s="122"/>
      <c r="I19" s="123"/>
      <c r="J19" s="19"/>
    </row>
    <row r="20" spans="1:18" ht="42" customHeight="1" x14ac:dyDescent="0.2">
      <c r="A20" s="120" t="s">
        <v>54</v>
      </c>
      <c r="B20" s="92" t="s">
        <v>48</v>
      </c>
      <c r="C20" s="124" t="s">
        <v>11</v>
      </c>
      <c r="D20" s="125">
        <v>1</v>
      </c>
      <c r="E20" s="27"/>
      <c r="F20" s="40" t="str">
        <f>IF(AND(D20&gt;0,E20&gt;0),E20*D20,"nevyplňovat")</f>
        <v>nevyplňovat</v>
      </c>
      <c r="G20" s="41">
        <v>0.21</v>
      </c>
      <c r="H20" s="40" t="str">
        <f t="shared" ref="H20" si="4">IF(ISNUMBER(F20),F20*(1+G20),"nevyplňovat")</f>
        <v>nevyplňovat</v>
      </c>
      <c r="I20" s="126" t="s">
        <v>60</v>
      </c>
      <c r="J20" s="19"/>
    </row>
    <row r="21" spans="1:18" ht="42" customHeight="1" x14ac:dyDescent="0.2">
      <c r="A21" s="120" t="s">
        <v>55</v>
      </c>
      <c r="B21" s="92" t="s">
        <v>49</v>
      </c>
      <c r="C21" s="124" t="s">
        <v>11</v>
      </c>
      <c r="D21" s="125">
        <v>1</v>
      </c>
      <c r="E21" s="27"/>
      <c r="F21" s="40" t="str">
        <f t="shared" ref="F21:F25" si="5">IF(AND(D21&gt;0,E21&gt;0),E21*D21,"nevyplňovat")</f>
        <v>nevyplňovat</v>
      </c>
      <c r="G21" s="41">
        <v>0.21</v>
      </c>
      <c r="H21" s="40" t="str">
        <f t="shared" ref="H21:H25" si="6">IF(ISNUMBER(F21),F21*(1+G21),"nevyplňovat")</f>
        <v>nevyplňovat</v>
      </c>
      <c r="I21" s="126" t="s">
        <v>60</v>
      </c>
      <c r="J21" s="19"/>
    </row>
    <row r="22" spans="1:18" ht="42" customHeight="1" x14ac:dyDescent="0.2">
      <c r="A22" s="120" t="s">
        <v>56</v>
      </c>
      <c r="B22" s="92" t="s">
        <v>50</v>
      </c>
      <c r="C22" s="124" t="s">
        <v>11</v>
      </c>
      <c r="D22" s="125">
        <v>1</v>
      </c>
      <c r="E22" s="27"/>
      <c r="F22" s="40" t="str">
        <f t="shared" si="5"/>
        <v>nevyplňovat</v>
      </c>
      <c r="G22" s="41">
        <v>0.21</v>
      </c>
      <c r="H22" s="40" t="str">
        <f t="shared" si="6"/>
        <v>nevyplňovat</v>
      </c>
      <c r="I22" s="126" t="s">
        <v>60</v>
      </c>
      <c r="J22" s="19"/>
    </row>
    <row r="23" spans="1:18" ht="36.6" customHeight="1" x14ac:dyDescent="0.2">
      <c r="A23" s="120" t="s">
        <v>34</v>
      </c>
      <c r="B23" s="86" t="s">
        <v>35</v>
      </c>
      <c r="C23" s="87" t="s">
        <v>11</v>
      </c>
      <c r="D23" s="88">
        <v>704</v>
      </c>
      <c r="E23" s="27"/>
      <c r="F23" s="40" t="str">
        <f t="shared" si="5"/>
        <v>nevyplňovat</v>
      </c>
      <c r="G23" s="41">
        <v>0.21</v>
      </c>
      <c r="H23" s="40" t="str">
        <f t="shared" si="6"/>
        <v>nevyplňovat</v>
      </c>
      <c r="I23" s="127" t="s">
        <v>84</v>
      </c>
      <c r="J23" s="21"/>
    </row>
    <row r="24" spans="1:18" ht="31.15" customHeight="1" x14ac:dyDescent="0.2">
      <c r="A24" s="91" t="s">
        <v>36</v>
      </c>
      <c r="B24" s="92" t="s">
        <v>37</v>
      </c>
      <c r="C24" s="87" t="s">
        <v>31</v>
      </c>
      <c r="D24" s="88">
        <v>3</v>
      </c>
      <c r="E24" s="27"/>
      <c r="F24" s="40" t="str">
        <f t="shared" si="5"/>
        <v>nevyplňovat</v>
      </c>
      <c r="G24" s="41">
        <v>0.21</v>
      </c>
      <c r="H24" s="40" t="str">
        <f t="shared" si="6"/>
        <v>nevyplňovat</v>
      </c>
      <c r="I24" s="126" t="s">
        <v>38</v>
      </c>
      <c r="J24" s="21"/>
    </row>
    <row r="25" spans="1:18" ht="38.450000000000003" customHeight="1" x14ac:dyDescent="0.2">
      <c r="A25" s="91" t="s">
        <v>39</v>
      </c>
      <c r="B25" s="92" t="s">
        <v>85</v>
      </c>
      <c r="C25" s="87" t="s">
        <v>29</v>
      </c>
      <c r="D25" s="128">
        <v>33</v>
      </c>
      <c r="E25" s="27"/>
      <c r="F25" s="40" t="str">
        <f t="shared" si="5"/>
        <v>nevyplňovat</v>
      </c>
      <c r="G25" s="41">
        <v>0.21</v>
      </c>
      <c r="H25" s="40" t="str">
        <f t="shared" si="6"/>
        <v>nevyplňovat</v>
      </c>
      <c r="I25" s="126" t="s">
        <v>40</v>
      </c>
      <c r="J25" s="21"/>
    </row>
    <row r="26" spans="1:18" ht="38.450000000000003" customHeight="1" x14ac:dyDescent="0.2">
      <c r="A26" s="91" t="s">
        <v>41</v>
      </c>
      <c r="B26" s="92" t="s">
        <v>42</v>
      </c>
      <c r="C26" s="121"/>
      <c r="D26" s="122"/>
      <c r="E26" s="122"/>
      <c r="F26" s="122"/>
      <c r="G26" s="122"/>
      <c r="H26" s="122"/>
      <c r="I26" s="123"/>
      <c r="J26" s="21"/>
    </row>
    <row r="27" spans="1:18" ht="38.450000000000003" customHeight="1" x14ac:dyDescent="0.2">
      <c r="A27" s="91" t="s">
        <v>51</v>
      </c>
      <c r="B27" s="92" t="s">
        <v>57</v>
      </c>
      <c r="C27" s="124" t="s">
        <v>11</v>
      </c>
      <c r="D27" s="125">
        <v>1</v>
      </c>
      <c r="E27" s="27"/>
      <c r="F27" s="40" t="str">
        <f>IF(AND(D27&gt;0,E27&gt;0),E27*D27,"nevyplňovat")</f>
        <v>nevyplňovat</v>
      </c>
      <c r="G27" s="41">
        <v>0.21</v>
      </c>
      <c r="H27" s="40" t="str">
        <f t="shared" ref="H27:H29" si="7">IF(ISNUMBER(F27),F27*(1+G27),"nevyplňovat")</f>
        <v>nevyplňovat</v>
      </c>
      <c r="I27" s="126" t="s">
        <v>40</v>
      </c>
      <c r="J27" s="21"/>
    </row>
    <row r="28" spans="1:18" ht="38.450000000000003" customHeight="1" x14ac:dyDescent="0.2">
      <c r="A28" s="91" t="s">
        <v>52</v>
      </c>
      <c r="B28" s="92" t="s">
        <v>58</v>
      </c>
      <c r="C28" s="124" t="s">
        <v>11</v>
      </c>
      <c r="D28" s="125">
        <v>1</v>
      </c>
      <c r="E28" s="27"/>
      <c r="F28" s="40" t="str">
        <f t="shared" ref="F28:F29" si="8">IF(AND(D28&gt;0,E28&gt;0),E28*D28,"nevyplňovat")</f>
        <v>nevyplňovat</v>
      </c>
      <c r="G28" s="41">
        <v>0.21</v>
      </c>
      <c r="H28" s="40" t="str">
        <f t="shared" si="7"/>
        <v>nevyplňovat</v>
      </c>
      <c r="I28" s="126" t="s">
        <v>40</v>
      </c>
      <c r="J28" s="21"/>
    </row>
    <row r="29" spans="1:18" ht="37.9" customHeight="1" thickBot="1" x14ac:dyDescent="0.25">
      <c r="A29" s="96" t="s">
        <v>53</v>
      </c>
      <c r="B29" s="97" t="s">
        <v>59</v>
      </c>
      <c r="C29" s="98" t="s">
        <v>11</v>
      </c>
      <c r="D29" s="125">
        <v>1</v>
      </c>
      <c r="E29" s="27"/>
      <c r="F29" s="40" t="str">
        <f t="shared" si="8"/>
        <v>nevyplňovat</v>
      </c>
      <c r="G29" s="41">
        <v>0.21</v>
      </c>
      <c r="H29" s="40" t="str">
        <f t="shared" si="7"/>
        <v>nevyplňovat</v>
      </c>
      <c r="I29" s="126" t="s">
        <v>40</v>
      </c>
      <c r="J29" s="21"/>
    </row>
    <row r="30" spans="1:18" ht="42" customHeight="1" thickBot="1" x14ac:dyDescent="0.25">
      <c r="A30" s="100" t="s">
        <v>66</v>
      </c>
      <c r="B30" s="101"/>
      <c r="C30" s="102"/>
      <c r="D30" s="103"/>
      <c r="E30" s="28"/>
      <c r="F30" s="42">
        <f>SUM(F14:F29)</f>
        <v>0</v>
      </c>
      <c r="G30" s="43"/>
      <c r="H30" s="42">
        <f>SUM(H14:H29)</f>
        <v>0</v>
      </c>
      <c r="I30" s="129"/>
      <c r="J30" s="21"/>
      <c r="R30" s="46"/>
    </row>
    <row r="31" spans="1:18" ht="31.15" customHeight="1" thickBot="1" x14ac:dyDescent="0.25">
      <c r="A31" s="130"/>
      <c r="B31" s="131" t="s">
        <v>43</v>
      </c>
      <c r="C31" s="132" t="s">
        <v>11</v>
      </c>
      <c r="D31" s="133">
        <v>704</v>
      </c>
      <c r="E31" s="29"/>
      <c r="F31" s="40" t="str">
        <f>IF(AND(D31&gt;0,E31&gt;0),CEILING(E31,1)*D31,"nevyplňovat")</f>
        <v>nevyplňovat</v>
      </c>
      <c r="G31" s="44">
        <v>0.21</v>
      </c>
      <c r="H31" s="45" t="str">
        <f t="shared" ref="H31" si="9">IF(ISNUMBER(F31),F31*(1+G31),"nevyplňovat")</f>
        <v>nevyplňovat</v>
      </c>
      <c r="I31" s="134" t="s">
        <v>40</v>
      </c>
      <c r="J31" s="19"/>
      <c r="K31" s="2"/>
    </row>
    <row r="32" spans="1:18" ht="42" customHeight="1" thickBot="1" x14ac:dyDescent="0.25">
      <c r="A32" s="135" t="s">
        <v>67</v>
      </c>
      <c r="B32" s="136"/>
      <c r="C32" s="137"/>
      <c r="D32" s="138"/>
      <c r="E32" s="139"/>
      <c r="F32" s="42">
        <f>SUM(F31)</f>
        <v>0</v>
      </c>
      <c r="G32" s="43"/>
      <c r="H32" s="42">
        <f>SUM(H31)</f>
        <v>0</v>
      </c>
      <c r="I32" s="129"/>
      <c r="J32" s="21"/>
    </row>
    <row r="33" spans="1:10" ht="31.15" customHeight="1" x14ac:dyDescent="0.2">
      <c r="A33" s="140" t="s">
        <v>44</v>
      </c>
      <c r="B33" s="141"/>
      <c r="C33" s="142"/>
      <c r="D33" s="143"/>
      <c r="E33" s="144"/>
      <c r="F33" s="144"/>
      <c r="G33" s="145"/>
      <c r="H33" s="144"/>
      <c r="I33" s="146"/>
      <c r="J33" s="21"/>
    </row>
    <row r="34" spans="1:10" ht="31.15" customHeight="1" x14ac:dyDescent="0.2">
      <c r="A34" s="147" t="s">
        <v>68</v>
      </c>
      <c r="B34" s="148"/>
      <c r="C34" s="149"/>
      <c r="D34" s="150"/>
      <c r="E34" s="32"/>
      <c r="F34" s="40">
        <f>F12</f>
        <v>0</v>
      </c>
      <c r="G34" s="41"/>
      <c r="H34" s="40">
        <f>H12</f>
        <v>0</v>
      </c>
      <c r="I34" s="151"/>
      <c r="J34" s="21"/>
    </row>
    <row r="35" spans="1:10" ht="31.15" customHeight="1" x14ac:dyDescent="0.2">
      <c r="A35" s="147" t="s">
        <v>69</v>
      </c>
      <c r="B35" s="148"/>
      <c r="C35" s="149"/>
      <c r="D35" s="150"/>
      <c r="E35" s="32"/>
      <c r="F35" s="40">
        <f>F30</f>
        <v>0</v>
      </c>
      <c r="G35" s="41"/>
      <c r="H35" s="40">
        <f>H30</f>
        <v>0</v>
      </c>
      <c r="I35" s="151"/>
      <c r="J35" s="21"/>
    </row>
    <row r="36" spans="1:10" ht="31.15" customHeight="1" x14ac:dyDescent="0.2">
      <c r="A36" s="147" t="s">
        <v>70</v>
      </c>
      <c r="B36" s="148"/>
      <c r="C36" s="149"/>
      <c r="D36" s="150"/>
      <c r="E36" s="32"/>
      <c r="F36" s="40">
        <f>F32</f>
        <v>0</v>
      </c>
      <c r="G36" s="41"/>
      <c r="H36" s="40">
        <f>H32</f>
        <v>0</v>
      </c>
      <c r="I36" s="151"/>
      <c r="J36" s="21"/>
    </row>
    <row r="37" spans="1:10" s="3" customFormat="1" ht="31.15" customHeight="1" thickBot="1" x14ac:dyDescent="0.3">
      <c r="A37" s="152" t="s">
        <v>71</v>
      </c>
      <c r="B37" s="153"/>
      <c r="C37" s="154"/>
      <c r="D37" s="155"/>
      <c r="E37" s="156"/>
      <c r="F37" s="50">
        <f>SUM(F34:F36)</f>
        <v>0</v>
      </c>
      <c r="G37" s="51"/>
      <c r="H37" s="50">
        <f>SUM(H34:H36)</f>
        <v>0</v>
      </c>
      <c r="I37" s="157"/>
      <c r="J37" s="52"/>
    </row>
    <row r="38" spans="1:10" ht="21" customHeight="1" x14ac:dyDescent="0.2">
      <c r="A38" s="158"/>
      <c r="B38" s="158"/>
      <c r="C38" s="158"/>
      <c r="D38" s="158"/>
      <c r="E38" s="158"/>
      <c r="F38" s="158"/>
      <c r="G38" s="158"/>
      <c r="H38" s="158"/>
      <c r="I38" s="158"/>
    </row>
    <row r="39" spans="1:10" s="5" customFormat="1" ht="46.15" customHeight="1" x14ac:dyDescent="0.25">
      <c r="A39" s="159" t="s">
        <v>45</v>
      </c>
      <c r="B39" s="159"/>
      <c r="C39" s="159"/>
      <c r="D39" s="159"/>
      <c r="E39" s="159"/>
      <c r="F39" s="159"/>
      <c r="G39" s="159"/>
      <c r="H39" s="159"/>
      <c r="I39" s="159"/>
    </row>
    <row r="40" spans="1:10" s="12" customFormat="1" ht="30.6" customHeight="1" x14ac:dyDescent="0.25">
      <c r="A40" s="159" t="s">
        <v>83</v>
      </c>
      <c r="B40" s="159"/>
      <c r="C40" s="159"/>
      <c r="D40" s="159"/>
      <c r="E40" s="159"/>
      <c r="F40" s="159"/>
      <c r="G40" s="159"/>
      <c r="H40" s="159"/>
      <c r="I40" s="159"/>
    </row>
    <row r="41" spans="1:10" s="12" customFormat="1" ht="72.599999999999994" customHeight="1" x14ac:dyDescent="0.25">
      <c r="A41" s="159" t="s">
        <v>72</v>
      </c>
      <c r="B41" s="159"/>
      <c r="C41" s="159"/>
      <c r="D41" s="159"/>
      <c r="E41" s="159"/>
      <c r="F41" s="159"/>
      <c r="G41" s="159"/>
      <c r="H41" s="159"/>
      <c r="I41" s="159"/>
      <c r="J41" s="8"/>
    </row>
    <row r="42" spans="1:10" s="12" customFormat="1" ht="60.6" customHeight="1" x14ac:dyDescent="0.25">
      <c r="A42" s="159" t="s">
        <v>73</v>
      </c>
      <c r="B42" s="159"/>
      <c r="C42" s="159"/>
      <c r="D42" s="159"/>
      <c r="E42" s="159"/>
      <c r="F42" s="159"/>
      <c r="G42" s="159"/>
      <c r="H42" s="159"/>
      <c r="I42" s="159"/>
    </row>
    <row r="43" spans="1:10" s="12" customFormat="1" ht="23.45" customHeight="1" x14ac:dyDescent="0.25">
      <c r="A43" s="159" t="s">
        <v>63</v>
      </c>
      <c r="B43" s="159"/>
      <c r="C43" s="159"/>
      <c r="D43" s="159"/>
      <c r="E43" s="159"/>
      <c r="F43" s="159"/>
      <c r="G43" s="159"/>
      <c r="H43" s="159"/>
      <c r="I43" s="159"/>
    </row>
    <row r="44" spans="1:10" s="7" customFormat="1" ht="24.6" customHeight="1" x14ac:dyDescent="0.25">
      <c r="A44" s="160"/>
      <c r="B44" s="160"/>
      <c r="C44" s="160"/>
      <c r="D44" s="161"/>
      <c r="E44" s="162"/>
      <c r="F44" s="162"/>
      <c r="G44" s="163"/>
      <c r="H44" s="162"/>
      <c r="I44" s="160"/>
    </row>
    <row r="45" spans="1:10" ht="21" customHeight="1" x14ac:dyDescent="0.2">
      <c r="A45" s="164" t="s">
        <v>46</v>
      </c>
      <c r="B45" s="164"/>
      <c r="C45" s="165"/>
      <c r="D45" s="166"/>
      <c r="E45" s="167"/>
      <c r="F45" s="167"/>
      <c r="G45" s="168"/>
      <c r="H45" s="167"/>
      <c r="I45" s="165"/>
    </row>
    <row r="46" spans="1:10" s="2" customFormat="1" ht="21" customHeight="1" x14ac:dyDescent="0.25">
      <c r="A46" s="169"/>
      <c r="B46" s="170" t="s">
        <v>61</v>
      </c>
      <c r="C46" s="170"/>
      <c r="D46" s="171"/>
      <c r="E46" s="172"/>
      <c r="F46" s="172"/>
      <c r="G46" s="173"/>
      <c r="H46" s="172"/>
      <c r="I46" s="170"/>
      <c r="J46" s="6"/>
    </row>
    <row r="47" spans="1:10" ht="21" customHeight="1" x14ac:dyDescent="0.2">
      <c r="A47" s="165"/>
      <c r="B47" s="174" t="s">
        <v>47</v>
      </c>
      <c r="C47" s="165"/>
      <c r="D47" s="166"/>
      <c r="E47" s="167"/>
      <c r="F47" s="167"/>
      <c r="G47" s="168"/>
      <c r="H47" s="167"/>
      <c r="I47" s="165"/>
    </row>
    <row r="48" spans="1:10" s="10" customFormat="1" ht="21" customHeight="1" x14ac:dyDescent="0.25">
      <c r="D48" s="16"/>
      <c r="E48" s="11"/>
      <c r="F48" s="11"/>
      <c r="G48" s="14"/>
      <c r="H48" s="11"/>
    </row>
    <row r="49" spans="2:9" ht="21" customHeight="1" x14ac:dyDescent="0.2">
      <c r="B49" s="47" t="s">
        <v>75</v>
      </c>
    </row>
    <row r="50" spans="2:9" ht="21" customHeight="1" x14ac:dyDescent="0.2">
      <c r="B50" s="48" t="s">
        <v>76</v>
      </c>
    </row>
    <row r="51" spans="2:9" s="49" customFormat="1" ht="33.6" customHeight="1" x14ac:dyDescent="0.2">
      <c r="B51" s="60" t="s">
        <v>77</v>
      </c>
      <c r="C51" s="60"/>
      <c r="D51" s="60"/>
      <c r="E51" s="60"/>
      <c r="F51" s="60"/>
      <c r="G51" s="60"/>
      <c r="H51" s="60"/>
      <c r="I51" s="60"/>
    </row>
    <row r="52" spans="2:9" ht="21" customHeight="1" x14ac:dyDescent="0.2">
      <c r="B52" s="48" t="s">
        <v>78</v>
      </c>
    </row>
    <row r="53" spans="2:9" ht="21" customHeight="1" x14ac:dyDescent="0.2">
      <c r="B53" s="48" t="s">
        <v>80</v>
      </c>
    </row>
    <row r="54" spans="2:9" ht="21" customHeight="1" x14ac:dyDescent="0.2">
      <c r="B54" s="48" t="s">
        <v>79</v>
      </c>
    </row>
  </sheetData>
  <sheetProtection algorithmName="SHA-512" hashValue="mnfBJPFaqn6jl5BxhLsnQZazwzi2KPSJH34PA0wtIPxbmx5dEsgAutwmDOHTBzl86qD3+B1mYyL/ZXUACCgh2w==" saltValue="N6miwITSWpV3nGX+jP9P/A==" spinCount="100000" sheet="1" formatRows="0" deleteRows="0"/>
  <mergeCells count="22">
    <mergeCell ref="B51:I51"/>
    <mergeCell ref="A38:I38"/>
    <mergeCell ref="A32:B32"/>
    <mergeCell ref="A35:B35"/>
    <mergeCell ref="A37:B37"/>
    <mergeCell ref="A36:B36"/>
    <mergeCell ref="A39:I39"/>
    <mergeCell ref="A45:B45"/>
    <mergeCell ref="A40:I40"/>
    <mergeCell ref="A41:I41"/>
    <mergeCell ref="A42:I42"/>
    <mergeCell ref="A43:I43"/>
    <mergeCell ref="A5:A6"/>
    <mergeCell ref="A34:B34"/>
    <mergeCell ref="A33:B33"/>
    <mergeCell ref="A30:B30"/>
    <mergeCell ref="I14:I18"/>
    <mergeCell ref="I5:I6"/>
    <mergeCell ref="A12:B12"/>
    <mergeCell ref="C19:I19"/>
    <mergeCell ref="C26:I26"/>
    <mergeCell ref="A16:A17"/>
  </mergeCells>
  <phoneticPr fontId="3" type="noConversion"/>
  <conditionalFormatting sqref="E4:E11">
    <cfRule type="cellIs" dxfId="1" priority="2" operator="greaterThan">
      <formula>0</formula>
    </cfRule>
  </conditionalFormatting>
  <conditionalFormatting sqref="E14:E18 E20:E25 E27:E29 E31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5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2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648F5-C624-4F64-A730-817A73E9BBF4}">
  <ds:schemaRefs>
    <ds:schemaRef ds:uri="http://purl.org/dc/dcmitype/"/>
    <ds:schemaRef ds:uri="http://purl.org/dc/elements/1.1/"/>
    <ds:schemaRef ds:uri="85f4b5cc-4033-44c7-b405-f5eed34c815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ada3fa48-c231-4f9d-a491-19361e04fcb4"/>
    <ds:schemaRef ds:uri="2046fdb6-fa60-49a6-a635-1115ab0d2074"/>
  </ds:schemaRefs>
</ds:datastoreItem>
</file>

<file path=customXml/itemProps2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Miko Lucie Ing.</cp:lastModifiedBy>
  <cp:revision/>
  <cp:lastPrinted>2025-08-12T10:33:34Z</cp:lastPrinted>
  <dcterms:created xsi:type="dcterms:W3CDTF">2013-07-10T06:31:46Z</dcterms:created>
  <dcterms:modified xsi:type="dcterms:W3CDTF">2025-08-13T09:43:51Z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