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.sharepoint.com/sites/Portal/544101/Dokumenty/VZ/_SY/KoPÚ Strakov/Podklady z Pobočky opravené/"/>
    </mc:Choice>
  </mc:AlternateContent>
  <xr:revisionPtr revIDLastSave="68" documentId="13_ncr:1_{4CF96330-9BD8-4505-AC79-DA6D6936AAB3}" xr6:coauthVersionLast="47" xr6:coauthVersionMax="47" xr10:uidLastSave="{716FDD26-9622-41CE-B3F7-199F9C6CF2A3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7" i="1" l="1"/>
  <c r="F37" i="1"/>
  <c r="G36" i="1"/>
  <c r="F36" i="1"/>
  <c r="G35" i="1"/>
  <c r="F35" i="1"/>
  <c r="G34" i="1"/>
  <c r="G32" i="1"/>
  <c r="F32" i="1"/>
  <c r="G30" i="1"/>
  <c r="F30" i="1"/>
  <c r="G12" i="1"/>
  <c r="F12" i="1"/>
  <c r="F34" i="1" s="1"/>
  <c r="G31" i="1"/>
  <c r="F31" i="1"/>
  <c r="F28" i="1"/>
  <c r="G28" i="1" s="1"/>
  <c r="F29" i="1"/>
  <c r="G29" i="1" s="1"/>
  <c r="F27" i="1"/>
  <c r="G27" i="1" s="1"/>
  <c r="F21" i="1"/>
  <c r="G21" i="1" s="1"/>
  <c r="F22" i="1"/>
  <c r="G22" i="1" s="1"/>
  <c r="F23" i="1"/>
  <c r="G23" i="1" s="1"/>
  <c r="F24" i="1"/>
  <c r="G24" i="1" s="1"/>
  <c r="F25" i="1"/>
  <c r="G25" i="1" s="1"/>
  <c r="F20" i="1"/>
  <c r="G20" i="1" s="1"/>
  <c r="G15" i="1"/>
  <c r="G16" i="1"/>
  <c r="G17" i="1"/>
  <c r="G18" i="1"/>
  <c r="G14" i="1"/>
  <c r="F15" i="1"/>
  <c r="F16" i="1"/>
  <c r="F17" i="1"/>
  <c r="F18" i="1"/>
  <c r="F14" i="1"/>
  <c r="G5" i="1"/>
  <c r="G6" i="1"/>
  <c r="G7" i="1"/>
  <c r="G8" i="1"/>
  <c r="G9" i="1"/>
  <c r="G10" i="1"/>
  <c r="G11" i="1"/>
  <c r="F5" i="1"/>
  <c r="F6" i="1"/>
  <c r="F7" i="1"/>
  <c r="F8" i="1"/>
  <c r="F9" i="1"/>
  <c r="F10" i="1"/>
  <c r="F11" i="1"/>
  <c r="F4" i="1"/>
  <c r="G4" i="1" s="1"/>
</calcChain>
</file>

<file path=xl/sharedStrings.xml><?xml version="1.0" encoding="utf-8"?>
<sst xmlns="http://schemas.openxmlformats.org/spreadsheetml/2006/main" count="135" uniqueCount="106">
  <si>
    <t>Hlavní  celek  / Dílčí část Hlavního celku</t>
  </si>
  <si>
    <t>Měrná jednotka</t>
  </si>
  <si>
    <t>Počet Měrných jednotek</t>
  </si>
  <si>
    <t>Cena za Měrnou jednotku bez 
DPH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</si>
  <si>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</si>
  <si>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</si>
  <si>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</si>
  <si>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</si>
  <si>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</si>
  <si>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</si>
  <si>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</si>
  <si>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</si>
  <si>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</si>
  <si>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</si>
  <si>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ha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</si>
  <si>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</si>
  <si>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</si>
  <si>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</si>
  <si>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</si>
  <si>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</si>
  <si>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</si>
  <si>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</si>
  <si>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</si>
  <si>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</si>
  <si>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</si>
  <si>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6.3</t>
  </si>
  <si>
    <t xml:space="preserve">Hlavní celek 2 „Návrhové práce“ </t>
  </si>
  <si>
    <t>6.3.1</t>
  </si>
  <si>
    <t>Vypracování plánu společných zařízení ("PSZ")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</si>
  <si>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</si>
  <si>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</si>
  <si>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</si>
  <si>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</si>
  <si>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</si>
  <si>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</si>
  <si>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</si>
  <si>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</si>
  <si>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</si>
  <si>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</si>
  <si>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</si>
  <si>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</si>
  <si>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</si>
  <si>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</si>
  <si>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</si>
  <si>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</si>
  <si>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</si>
  <si>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</si>
  <si>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</si>
  <si>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</si>
  <si>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</si>
  <si>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 xml:space="preserve">Hlavní celek 3 „Mapové dílo“ </t>
  </si>
  <si>
    <t>Rekapitulace kalkulace ceny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</si>
  <si>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</si>
  <si>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</si>
  <si>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</si>
  <si>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</si>
  <si>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</si>
  <si>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</si>
  <si>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</si>
  <si>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</si>
  <si>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</si>
  <si>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</si>
  <si>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</si>
  <si>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</si>
  <si>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</si>
  <si>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</si>
  <si>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</si>
  <si>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</si>
  <si>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</si>
  <si>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</si>
  <si>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</si>
  <si>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</si>
  <si>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</si>
  <si>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</si>
  <si>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</si>
  <si>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</si>
  <si>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</si>
  <si>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</si>
  <si>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</si>
  <si>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</si>
  <si>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</si>
  <si>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</si>
  <si>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 xml:space="preserve"> </t>
  </si>
  <si>
    <t>Cena vč. DPH 10)</t>
  </si>
  <si>
    <t>13) Jedná se o součet položek ve svislých sloupcích, nelze násobit aktuální výší DPH. Tyto položky budou uvedeny v čl. 3.1 Smlouvy.</t>
  </si>
  <si>
    <t>14) Bude uvedena 1 Měrná jednotka, jejíž cena je v Zadávací dokumentaci limitovaná (nesmí bý vyšší než je cena za Měrnou jednotku uvedenou v dílčí části 6.2.4) nebo se uvede kvalifikovaný odhad.</t>
  </si>
  <si>
    <t>Cena bez DPH
v Kč 10)</t>
  </si>
  <si>
    <t>„Přípravné práce“ celkem</t>
  </si>
  <si>
    <t>Zjišťování hranic pozemků neřešených dle § 2 Zákona 14)</t>
  </si>
  <si>
    <t>„Návrhové práce“ celkem</t>
  </si>
  <si>
    <t>„Mapové dílo“ celkem</t>
  </si>
  <si>
    <t>1. Hlavní celek 1 celkem v Kč</t>
  </si>
  <si>
    <t>2. Hlavní celek 2 celkem v Kč</t>
  </si>
  <si>
    <t>3. Hlavní celek 3 celkem v Kč</t>
  </si>
  <si>
    <t>Celková cena v Kč</t>
  </si>
  <si>
    <t>10) Ceny bez DPH jsou uváděny na celé Kč, zaokrouhlené směrem nahoru, ceny s DPH jsou uváděny s přesností na dvě desetinná místa.</t>
  </si>
  <si>
    <t>11) Vždy bude uvedena 1 Měrná jednotka, jejíž cena je v Zadávací dokumentaci limitovaná (pozn.: do 10 ha - sedminásobek, do 50 ha - čtyřnásobek, nad 50 ha jeden a půl násobek). V případě, že dojde k aktualizaci PSZ dle čl. 6.3.2 h) Smlouvy, do MJ se bude počítat výměra všech navržených opatření v ha, uvedená v technické zprávě PSZ již převzaté podle čl. 6.3.1 Smlouvy. Do této výměry se nezapočítává výměra agrotechnických a organizačních opatření.</t>
  </si>
  <si>
    <t>12) Vždy bude uvedena 1 Měrná jednotka, jejíž cena je v Zadávací dokumentaci limitovaná (pozn.: do 10 ha - sedminásobek, do 50 ha - čtyřnásobek, nad 50 ha jeden a půl násobek).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</si>
  <si>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Podrobné měření polohopisu v obvodu KoPÚ 1)</t>
  </si>
  <si>
    <t>30.9.2026</t>
  </si>
  <si>
    <t>30.6.2027</t>
  </si>
  <si>
    <t>31.3.2027</t>
  </si>
  <si>
    <t>31.8.2027</t>
  </si>
  <si>
    <t>30.9.2028</t>
  </si>
  <si>
    <t xml:space="preserve">Položkový výkaz činností –  Příloha ke Smlouvě –  KoPÚ Strakov </t>
  </si>
  <si>
    <t>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</si>
</sst>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  <font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8">
    <xf numFmtId="0" fontId="0" fillId="0" borderId="0" xfId="0"/>
    <xf numFmtId="0" fontId="4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5" fillId="0" borderId="15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9" fontId="4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2" xfId="1" applyNumberFormat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vertical="center" wrapText="1"/>
    </xf>
    <xf numFmtId="0" fontId="5" fillId="0" borderId="36" xfId="1" applyFont="1" applyFill="1" applyBorder="1" applyAlignment="1">
      <alignment horizontal="left" vertical="center" wrapText="1"/>
    </xf>
    <xf numFmtId="0" fontId="5" fillId="0" borderId="37" xfId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29" xfId="1" applyNumberFormat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center" vertical="center"/>
    </xf>
    <xf numFmtId="0" fontId="4" fillId="0" borderId="40" xfId="1" applyFont="1" applyFill="1" applyBorder="1" applyAlignment="1">
      <alignment horizontal="center" vertical="center" wrapText="1"/>
    </xf>
    <xf numFmtId="0" fontId="4" fillId="0" borderId="41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2" xfId="1" applyNumberFormat="1" applyFont="1" applyFill="1" applyBorder="1" applyAlignment="1">
      <alignment horizontal="center" vertical="center"/>
    </xf>
    <xf numFmtId="0" fontId="4" fillId="0" borderId="43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164" fontId="4" fillId="0" borderId="44" xfId="1" applyNumberFormat="1" applyFont="1" applyFill="1" applyBorder="1" applyAlignment="1">
      <alignment horizontal="center" vertical="center"/>
    </xf>
    <xf numFmtId="4" fontId="5" fillId="0" borderId="45" xfId="1" applyNumberFormat="1" applyFont="1" applyFill="1" applyBorder="1" applyAlignment="1">
      <alignment horizontal="center" vertical="center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 wrapText="1"/>
    </xf>
    <xf numFmtId="0" fontId="5" fillId="0" borderId="23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39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9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" fontId="5" fillId="0" borderId="36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5" xfId="1" applyNumberFormat="1" applyFont="1" applyFill="1" applyBorder="1" applyAlignment="1">
      <alignment horizontal="center" vertical="center"/>
    </xf>
    <xf numFmtId="4" fontId="5" fillId="0" borderId="2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4" fillId="0" borderId="0" xfId="0" applyFont="1" applyFill="1" applyAlignment="1">
      <alignment vertical="center" wrapText="1"/>
    </xf>
    <xf numFmtId="4" fontId="5" fillId="0" borderId="48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3" fontId="5" fillId="0" borderId="5" xfId="1" applyNumberFormat="1" applyFont="1" applyFill="1" applyBorder="1" applyAlignment="1">
      <alignment horizontal="center" vertical="center"/>
    </xf>
    <xf numFmtId="3" fontId="5" fillId="0" borderId="3" xfId="1" applyNumberFormat="1" applyFont="1" applyFill="1" applyBorder="1" applyAlignment="1">
      <alignment horizontal="center" vertical="center"/>
    </xf>
    <xf numFmtId="164" fontId="4" fillId="2" borderId="20" xfId="1" applyNumberFormat="1" applyFont="1" applyFill="1" applyBorder="1" applyAlignment="1" applyProtection="1">
      <alignment horizontal="center" vertical="center"/>
      <protection locked="0"/>
    </xf>
    <xf numFmtId="6" fontId="5" fillId="2" borderId="28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3" fontId="7" fillId="2" borderId="5" xfId="1" applyNumberFormat="1" applyFont="1" applyFill="1" applyBorder="1" applyAlignment="1">
      <alignment horizontal="center" vertical="center"/>
    </xf>
    <xf numFmtId="49" fontId="7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left" vertical="center" wrapText="1"/>
    </xf>
    <xf numFmtId="4" fontId="4" fillId="0" borderId="16" xfId="1" applyNumberFormat="1" applyFont="1" applyFill="1" applyBorder="1" applyAlignment="1">
      <alignment horizontal="center" vertical="center"/>
    </xf>
    <xf numFmtId="4" fontId="7" fillId="2" borderId="5" xfId="1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 wrapText="1"/>
    </xf>
    <xf numFmtId="4" fontId="5" fillId="0" borderId="0" xfId="0" applyNumberFormat="1" applyFont="1" applyFill="1"/>
    <xf numFmtId="4" fontId="5" fillId="0" borderId="0" xfId="0" applyNumberFormat="1" applyFont="1" applyFill="1" applyAlignment="1">
      <alignment vertical="center"/>
    </xf>
    <xf numFmtId="3" fontId="4" fillId="0" borderId="0" xfId="1" applyNumberFormat="1" applyFont="1" applyFill="1" applyAlignment="1">
      <alignment vertical="center"/>
    </xf>
    <xf numFmtId="3" fontId="4" fillId="0" borderId="40" xfId="1" applyNumberFormat="1" applyFont="1" applyFill="1" applyBorder="1" applyAlignment="1">
      <alignment horizontal="center" vertical="center" wrapText="1"/>
    </xf>
    <xf numFmtId="3" fontId="4" fillId="0" borderId="16" xfId="1" applyNumberFormat="1" applyFont="1" applyFill="1" applyBorder="1" applyAlignment="1">
      <alignment horizontal="center" vertical="center"/>
    </xf>
    <xf numFmtId="3" fontId="4" fillId="0" borderId="21" xfId="1" applyNumberFormat="1" applyFont="1" applyFill="1" applyBorder="1" applyAlignment="1">
      <alignment horizontal="center" vertical="center"/>
    </xf>
    <xf numFmtId="3" fontId="4" fillId="0" borderId="16" xfId="1" applyNumberFormat="1" applyFont="1" applyFill="1" applyBorder="1" applyAlignment="1">
      <alignment vertical="center"/>
    </xf>
    <xf numFmtId="3" fontId="5" fillId="0" borderId="0" xfId="0" applyNumberFormat="1" applyFont="1" applyFill="1" applyAlignment="1">
      <alignment horizontal="left" vertical="center" wrapText="1"/>
    </xf>
    <xf numFmtId="3" fontId="5" fillId="0" borderId="0" xfId="0" applyNumberFormat="1" applyFont="1" applyFill="1"/>
    <xf numFmtId="3" fontId="5" fillId="0" borderId="0" xfId="0" applyNumberFormat="1" applyFont="1" applyFill="1" applyAlignment="1">
      <alignment vertical="center"/>
    </xf>
    <xf numFmtId="3" fontId="4" fillId="0" borderId="13" xfId="1" applyNumberFormat="1" applyFont="1" applyFill="1" applyBorder="1" applyAlignment="1">
      <alignment vertical="center" wrapText="1"/>
    </xf>
    <xf numFmtId="3" fontId="4" fillId="0" borderId="31" xfId="1" applyNumberFormat="1" applyFont="1" applyFill="1" applyBorder="1" applyAlignment="1">
      <alignment vertical="center" wrapText="1"/>
    </xf>
    <xf numFmtId="3" fontId="5" fillId="0" borderId="1" xfId="1" applyNumberFormat="1" applyFont="1" applyFill="1" applyBorder="1" applyAlignment="1" applyProtection="1">
      <alignment vertical="center"/>
      <protection locked="0"/>
    </xf>
    <xf numFmtId="3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5" xfId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3" fontId="8" fillId="0" borderId="0" xfId="0" applyNumberFormat="1" applyFont="1" applyFill="1" applyAlignment="1">
      <alignment vertical="center"/>
    </xf>
    <xf numFmtId="4" fontId="8" fillId="0" borderId="0" xfId="0" applyNumberFormat="1" applyFont="1" applyFill="1" applyAlignment="1">
      <alignment vertical="center"/>
    </xf>
    <xf numFmtId="4" fontId="4" fillId="0" borderId="40" xfId="1" applyNumberFormat="1" applyFont="1" applyFill="1" applyBorder="1" applyAlignment="1">
      <alignment horizontal="center" vertical="center" wrapText="1"/>
    </xf>
    <xf numFmtId="4" fontId="4" fillId="0" borderId="0" xfId="1" applyNumberFormat="1" applyFont="1" applyFill="1"/>
    <xf numFmtId="4" fontId="4" fillId="0" borderId="24" xfId="1" applyNumberFormat="1" applyFont="1" applyFill="1" applyBorder="1" applyAlignment="1">
      <alignment vertical="center" wrapText="1"/>
    </xf>
    <xf numFmtId="4" fontId="4" fillId="0" borderId="23" xfId="1" applyNumberFormat="1" applyFont="1" applyFill="1" applyBorder="1" applyAlignment="1">
      <alignment horizontal="center" vertical="center"/>
    </xf>
    <xf numFmtId="4" fontId="4" fillId="0" borderId="34" xfId="1" applyNumberFormat="1" applyFont="1" applyFill="1" applyBorder="1" applyAlignment="1">
      <alignment vertical="center" wrapText="1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" fontId="4" fillId="0" borderId="47" xfId="1" applyNumberFormat="1" applyFont="1" applyFill="1" applyBorder="1" applyAlignment="1">
      <alignment horizontal="center" vertical="center" wrapText="1"/>
    </xf>
    <xf numFmtId="4" fontId="4" fillId="0" borderId="13" xfId="1" applyNumberFormat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164" fontId="5" fillId="0" borderId="36" xfId="1" applyNumberFormat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49" fontId="5" fillId="0" borderId="9" xfId="1" applyNumberFormat="1" applyFont="1" applyBorder="1" applyAlignment="1" applyProtection="1">
      <alignment horizontal="center" vertical="center"/>
      <protection locked="0"/>
    </xf>
    <xf numFmtId="49" fontId="5" fillId="0" borderId="26" xfId="1" applyNumberFormat="1" applyFont="1" applyBorder="1" applyAlignment="1" applyProtection="1">
      <alignment horizontal="center" vertical="center"/>
      <protection locked="0"/>
    </xf>
    <xf numFmtId="49" fontId="4" fillId="0" borderId="46" xfId="1" applyNumberFormat="1" applyFont="1" applyBorder="1" applyAlignment="1" applyProtection="1">
      <alignment horizontal="center" vertical="center"/>
      <protection locked="0"/>
    </xf>
    <xf numFmtId="0" fontId="5" fillId="0" borderId="2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/>
    </xf>
    <xf numFmtId="49" fontId="5" fillId="0" borderId="9" xfId="1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9" fontId="5" fillId="0" borderId="38" xfId="1" applyNumberFormat="1" applyFont="1" applyFill="1" applyBorder="1" applyAlignment="1" applyProtection="1">
      <alignment horizontal="center" vertical="center"/>
      <protection locked="0"/>
    </xf>
    <xf numFmtId="49" fontId="5" fillId="0" borderId="18" xfId="1" applyNumberFormat="1" applyFont="1" applyFill="1" applyBorder="1" applyAlignment="1" applyProtection="1">
      <alignment horizontal="center" vertical="center"/>
      <protection locked="0"/>
    </xf>
    <xf numFmtId="49" fontId="5" fillId="0" borderId="35" xfId="1" applyNumberFormat="1" applyFont="1" applyFill="1" applyBorder="1" applyAlignment="1">
      <alignment horizontal="center" vertical="center"/>
    </xf>
    <xf numFmtId="49" fontId="5" fillId="0" borderId="17" xfId="1" applyNumberFormat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left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0" borderId="14" xfId="1" applyNumberFormat="1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0FF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2"/>
  <sheetViews>
    <sheetView tabSelected="1" zoomScaleNormal="100" workbookViewId="0">
      <selection activeCell="G37" sqref="G37"/>
    </sheetView>
  </sheetViews>
  <sheetFormatPr defaultColWidth="9.140625" defaultRowHeight="21" customHeight="1" x14ac:dyDescent="0.2"/>
  <cols>
    <col min="1" max="1" width="10.7109375" style="2" customWidth="1"/>
    <col min="2" max="2" width="46.140625" style="2" customWidth="1"/>
    <col min="3" max="3" width="9.5703125" style="2" customWidth="1"/>
    <col min="4" max="4" width="9.7109375" style="89" customWidth="1"/>
    <col min="5" max="5" width="18.5703125" style="81" customWidth="1"/>
    <col min="6" max="7" width="18" style="81" customWidth="1"/>
    <col min="8" max="8" width="19.85546875" style="2" customWidth="1"/>
    <col min="9" max="9" width="32.28515625" style="2" customWidth="1"/>
    <col min="10" max="16384" width="9.140625" style="2"/>
  </cols>
  <sheetData>
    <row r="1" spans="1:12" s="17" customFormat="1" ht="42" customHeight="1" thickBot="1" x14ac:dyDescent="0.3">
      <c r="A1" s="1" t="s">
        <v>104</v>
      </c>
      <c r="B1" s="1"/>
      <c r="C1" s="51"/>
      <c r="D1" s="83"/>
      <c r="E1" s="100"/>
      <c r="F1" s="147" t="s">
        <v>105</v>
      </c>
      <c r="G1" s="147">
        <v>1.21</v>
      </c>
      <c r="H1" s="1"/>
      <c r="I1" s="46"/>
    </row>
    <row r="2" spans="1:12" ht="42" customHeight="1" thickBot="1" x14ac:dyDescent="0.25">
      <c r="A2" s="22"/>
      <c r="B2" s="47" t="s">
        <v>0</v>
      </c>
      <c r="C2" s="34" t="s">
        <v>1</v>
      </c>
      <c r="D2" s="84" t="s">
        <v>2</v>
      </c>
      <c r="E2" s="99" t="s">
        <v>3</v>
      </c>
      <c r="F2" s="99" t="s">
        <v>86</v>
      </c>
      <c r="G2" s="109" t="s">
        <v>83</v>
      </c>
      <c r="H2" s="35" t="s">
        <v>4</v>
      </c>
      <c r="I2" s="66"/>
    </row>
    <row r="3" spans="1:12" ht="31.15" customHeight="1" thickBot="1" x14ac:dyDescent="0.25">
      <c r="A3" s="23" t="s">
        <v>5</v>
      </c>
      <c r="B3" s="24" t="s">
        <v>6</v>
      </c>
      <c r="C3" s="25"/>
      <c r="D3" s="85"/>
      <c r="E3" s="78"/>
      <c r="F3" s="78"/>
      <c r="G3" s="78"/>
      <c r="H3" s="26"/>
      <c r="I3" s="13"/>
    </row>
    <row r="4" spans="1:12" ht="31.15" customHeight="1" x14ac:dyDescent="0.2">
      <c r="A4" s="130" t="s">
        <v>7</v>
      </c>
      <c r="B4" s="28" t="s">
        <v>8</v>
      </c>
      <c r="C4" s="29" t="s">
        <v>9</v>
      </c>
      <c r="D4" s="113">
        <v>2</v>
      </c>
      <c r="E4" s="61"/>
      <c r="F4" s="61">
        <f>CEILING(D4*E4,1)</f>
        <v>0</v>
      </c>
      <c r="G4" s="61">
        <f>F4*$G$1</f>
        <v>0</v>
      </c>
      <c r="H4" s="128" t="s">
        <v>10</v>
      </c>
    </row>
    <row r="5" spans="1:12" ht="31.15" customHeight="1" x14ac:dyDescent="0.2">
      <c r="A5" s="131"/>
      <c r="B5" s="58" t="s">
        <v>11</v>
      </c>
      <c r="C5" s="3" t="s">
        <v>12</v>
      </c>
      <c r="D5" s="114">
        <v>1</v>
      </c>
      <c r="E5" s="62"/>
      <c r="F5" s="62">
        <f t="shared" ref="F5:F11" si="0">CEILING(D5*E5,1)</f>
        <v>0</v>
      </c>
      <c r="G5" s="62">
        <f t="shared" ref="G5:G11" si="1">F5*$G$1</f>
        <v>0</v>
      </c>
      <c r="H5" s="129"/>
    </row>
    <row r="6" spans="1:12" ht="34.9" customHeight="1" x14ac:dyDescent="0.2">
      <c r="A6" s="111" t="s">
        <v>13</v>
      </c>
      <c r="B6" s="58" t="s">
        <v>98</v>
      </c>
      <c r="C6" s="3" t="s">
        <v>14</v>
      </c>
      <c r="D6" s="115">
        <v>386</v>
      </c>
      <c r="E6" s="62"/>
      <c r="F6" s="62">
        <f t="shared" si="0"/>
        <v>0</v>
      </c>
      <c r="G6" s="62">
        <f t="shared" si="1"/>
        <v>0</v>
      </c>
      <c r="H6" s="112" t="s">
        <v>10</v>
      </c>
      <c r="I6" s="36"/>
      <c r="J6" s="36"/>
      <c r="K6" s="36"/>
      <c r="L6" s="36"/>
    </row>
    <row r="7" spans="1:12" ht="52.15" customHeight="1" x14ac:dyDescent="0.2">
      <c r="A7" s="59" t="s">
        <v>15</v>
      </c>
      <c r="B7" s="5" t="s">
        <v>16</v>
      </c>
      <c r="C7" s="6" t="s">
        <v>17</v>
      </c>
      <c r="D7" s="116">
        <v>130</v>
      </c>
      <c r="E7" s="63"/>
      <c r="F7" s="63">
        <f t="shared" si="0"/>
        <v>0</v>
      </c>
      <c r="G7" s="63">
        <f t="shared" si="1"/>
        <v>0</v>
      </c>
      <c r="H7" s="118" t="s">
        <v>99</v>
      </c>
      <c r="I7" s="36"/>
      <c r="J7" s="36"/>
      <c r="K7" s="36"/>
      <c r="L7" s="36"/>
    </row>
    <row r="8" spans="1:12" ht="35.450000000000003" customHeight="1" x14ac:dyDescent="0.2">
      <c r="A8" s="30" t="s">
        <v>18</v>
      </c>
      <c r="B8" s="108" t="s">
        <v>88</v>
      </c>
      <c r="C8" s="6" t="s">
        <v>17</v>
      </c>
      <c r="D8" s="116">
        <v>1</v>
      </c>
      <c r="E8" s="63"/>
      <c r="F8" s="63">
        <f t="shared" si="0"/>
        <v>0</v>
      </c>
      <c r="G8" s="63">
        <f t="shared" si="1"/>
        <v>0</v>
      </c>
      <c r="H8" s="118" t="s">
        <v>100</v>
      </c>
      <c r="I8" s="36"/>
      <c r="J8" s="36"/>
      <c r="K8" s="36"/>
      <c r="L8" s="36"/>
    </row>
    <row r="9" spans="1:12" ht="51" customHeight="1" x14ac:dyDescent="0.2">
      <c r="A9" s="48" t="s">
        <v>19</v>
      </c>
      <c r="B9" s="58" t="s">
        <v>20</v>
      </c>
      <c r="C9" s="6" t="s">
        <v>17</v>
      </c>
      <c r="D9" s="116">
        <v>35</v>
      </c>
      <c r="E9" s="63"/>
      <c r="F9" s="63">
        <f t="shared" si="0"/>
        <v>0</v>
      </c>
      <c r="G9" s="63">
        <f t="shared" si="1"/>
        <v>0</v>
      </c>
      <c r="H9" s="60" t="s">
        <v>10</v>
      </c>
      <c r="I9" s="36"/>
      <c r="J9" s="36"/>
      <c r="K9" s="36"/>
      <c r="L9" s="36"/>
    </row>
    <row r="10" spans="1:12" ht="31.15" customHeight="1" x14ac:dyDescent="0.2">
      <c r="A10" s="48" t="s">
        <v>21</v>
      </c>
      <c r="B10" s="52" t="s">
        <v>22</v>
      </c>
      <c r="C10" s="6" t="s">
        <v>14</v>
      </c>
      <c r="D10" s="116">
        <v>386</v>
      </c>
      <c r="E10" s="63"/>
      <c r="F10" s="63">
        <f t="shared" si="0"/>
        <v>0</v>
      </c>
      <c r="G10" s="63">
        <f t="shared" si="1"/>
        <v>0</v>
      </c>
      <c r="H10" s="60" t="s">
        <v>10</v>
      </c>
      <c r="I10" s="36"/>
      <c r="J10" s="36"/>
      <c r="K10" s="36"/>
      <c r="L10" s="36"/>
    </row>
    <row r="11" spans="1:12" ht="36.6" customHeight="1" thickBot="1" x14ac:dyDescent="0.25">
      <c r="A11" s="31" t="s">
        <v>23</v>
      </c>
      <c r="B11" s="32" t="s">
        <v>24</v>
      </c>
      <c r="C11" s="33" t="s">
        <v>14</v>
      </c>
      <c r="D11" s="117">
        <v>386</v>
      </c>
      <c r="E11" s="64"/>
      <c r="F11" s="64">
        <f t="shared" si="0"/>
        <v>0</v>
      </c>
      <c r="G11" s="64">
        <f t="shared" si="1"/>
        <v>0</v>
      </c>
      <c r="H11" s="119" t="s">
        <v>101</v>
      </c>
      <c r="I11" s="13"/>
      <c r="J11" s="13"/>
    </row>
    <row r="12" spans="1:12" ht="42" customHeight="1" thickBot="1" x14ac:dyDescent="0.25">
      <c r="A12" s="141" t="s">
        <v>87</v>
      </c>
      <c r="B12" s="142"/>
      <c r="C12" s="14"/>
      <c r="D12" s="91"/>
      <c r="E12" s="110"/>
      <c r="F12" s="110">
        <f>SUM(F4:F11)</f>
        <v>0</v>
      </c>
      <c r="G12" s="110">
        <f>SUM(G4:G11)</f>
        <v>0</v>
      </c>
      <c r="H12" s="120" t="s">
        <v>100</v>
      </c>
      <c r="I12" s="13"/>
      <c r="J12" s="13"/>
    </row>
    <row r="13" spans="1:12" ht="31.15" customHeight="1" x14ac:dyDescent="0.2">
      <c r="A13" s="37" t="s">
        <v>25</v>
      </c>
      <c r="B13" s="38" t="s">
        <v>26</v>
      </c>
      <c r="C13" s="39"/>
      <c r="D13" s="86"/>
      <c r="E13" s="40"/>
      <c r="F13" s="40"/>
      <c r="G13" s="40"/>
      <c r="H13" s="41"/>
    </row>
    <row r="14" spans="1:12" ht="31.15" customHeight="1" x14ac:dyDescent="0.2">
      <c r="A14" s="7" t="s">
        <v>27</v>
      </c>
      <c r="B14" s="8" t="s">
        <v>28</v>
      </c>
      <c r="C14" s="9" t="s">
        <v>14</v>
      </c>
      <c r="D14" s="121">
        <v>386</v>
      </c>
      <c r="E14" s="10"/>
      <c r="F14" s="10">
        <f t="shared" ref="F14:F31" si="2">CEILING(D14*E14,1)</f>
        <v>0</v>
      </c>
      <c r="G14" s="63">
        <f t="shared" ref="G14:G31" si="3">F14*$G$1</f>
        <v>0</v>
      </c>
      <c r="H14" s="143" t="s">
        <v>102</v>
      </c>
    </row>
    <row r="15" spans="1:12" ht="58.9" customHeight="1" x14ac:dyDescent="0.2">
      <c r="A15" s="18" t="s">
        <v>29</v>
      </c>
      <c r="B15" s="5" t="s">
        <v>30</v>
      </c>
      <c r="C15" s="3" t="s">
        <v>14</v>
      </c>
      <c r="D15" s="115">
        <v>32</v>
      </c>
      <c r="E15" s="11"/>
      <c r="F15" s="11">
        <f t="shared" si="2"/>
        <v>0</v>
      </c>
      <c r="G15" s="63">
        <f t="shared" si="3"/>
        <v>0</v>
      </c>
      <c r="H15" s="144"/>
    </row>
    <row r="16" spans="1:12" ht="49.9" customHeight="1" x14ac:dyDescent="0.2">
      <c r="A16" s="145" t="s">
        <v>31</v>
      </c>
      <c r="B16" s="58" t="s">
        <v>32</v>
      </c>
      <c r="C16" s="3" t="s">
        <v>33</v>
      </c>
      <c r="D16" s="115">
        <v>81</v>
      </c>
      <c r="E16" s="11"/>
      <c r="F16" s="11">
        <f t="shared" si="2"/>
        <v>0</v>
      </c>
      <c r="G16" s="63">
        <f t="shared" si="3"/>
        <v>0</v>
      </c>
      <c r="H16" s="144"/>
    </row>
    <row r="17" spans="1:17" ht="48.6" customHeight="1" x14ac:dyDescent="0.2">
      <c r="A17" s="146"/>
      <c r="B17" s="58" t="s">
        <v>34</v>
      </c>
      <c r="C17" s="3" t="s">
        <v>33</v>
      </c>
      <c r="D17" s="115">
        <v>5</v>
      </c>
      <c r="E17" s="11"/>
      <c r="F17" s="11">
        <f t="shared" si="2"/>
        <v>0</v>
      </c>
      <c r="G17" s="63">
        <f t="shared" si="3"/>
        <v>0</v>
      </c>
      <c r="H17" s="144"/>
    </row>
    <row r="18" spans="1:17" ht="49.9" customHeight="1" x14ac:dyDescent="0.2">
      <c r="A18" s="42" t="s">
        <v>35</v>
      </c>
      <c r="B18" s="58" t="s">
        <v>36</v>
      </c>
      <c r="C18" s="3" t="s">
        <v>37</v>
      </c>
      <c r="D18" s="115">
        <v>1</v>
      </c>
      <c r="E18" s="11"/>
      <c r="F18" s="11">
        <f t="shared" si="2"/>
        <v>0</v>
      </c>
      <c r="G18" s="63">
        <f t="shared" si="3"/>
        <v>0</v>
      </c>
      <c r="H18" s="144"/>
    </row>
    <row r="19" spans="1:17" ht="42" customHeight="1" x14ac:dyDescent="0.2">
      <c r="A19" s="12" t="s">
        <v>38</v>
      </c>
      <c r="B19" s="5" t="s">
        <v>39</v>
      </c>
      <c r="C19" s="4" t="s">
        <v>14</v>
      </c>
      <c r="D19" s="75"/>
      <c r="E19" s="79"/>
      <c r="F19" s="79"/>
      <c r="G19" s="79"/>
      <c r="H19" s="76"/>
      <c r="I19" s="13"/>
    </row>
    <row r="20" spans="1:17" ht="42" customHeight="1" x14ac:dyDescent="0.2">
      <c r="A20" s="12" t="s">
        <v>73</v>
      </c>
      <c r="B20" s="5" t="s">
        <v>67</v>
      </c>
      <c r="C20" s="4" t="s">
        <v>14</v>
      </c>
      <c r="D20" s="116">
        <v>1</v>
      </c>
      <c r="E20" s="11"/>
      <c r="F20" s="11">
        <f t="shared" si="2"/>
        <v>0</v>
      </c>
      <c r="G20" s="63">
        <f t="shared" si="3"/>
        <v>0</v>
      </c>
      <c r="H20" s="53" t="s">
        <v>79</v>
      </c>
      <c r="I20" s="13"/>
    </row>
    <row r="21" spans="1:17" ht="42" customHeight="1" x14ac:dyDescent="0.2">
      <c r="A21" s="12" t="s">
        <v>74</v>
      </c>
      <c r="B21" s="5" t="s">
        <v>68</v>
      </c>
      <c r="C21" s="4" t="s">
        <v>14</v>
      </c>
      <c r="D21" s="116">
        <v>1</v>
      </c>
      <c r="E21" s="11"/>
      <c r="F21" s="11">
        <f t="shared" si="2"/>
        <v>0</v>
      </c>
      <c r="G21" s="63">
        <f t="shared" si="3"/>
        <v>0</v>
      </c>
      <c r="H21" s="53" t="s">
        <v>79</v>
      </c>
      <c r="I21" s="13"/>
    </row>
    <row r="22" spans="1:17" ht="42" customHeight="1" x14ac:dyDescent="0.2">
      <c r="A22" s="12" t="s">
        <v>75</v>
      </c>
      <c r="B22" s="5" t="s">
        <v>69</v>
      </c>
      <c r="C22" s="4" t="s">
        <v>14</v>
      </c>
      <c r="D22" s="116">
        <v>1</v>
      </c>
      <c r="E22" s="11"/>
      <c r="F22" s="11">
        <f t="shared" si="2"/>
        <v>0</v>
      </c>
      <c r="G22" s="63">
        <f t="shared" si="3"/>
        <v>0</v>
      </c>
      <c r="H22" s="53" t="s">
        <v>79</v>
      </c>
      <c r="I22" s="13"/>
    </row>
    <row r="23" spans="1:17" ht="36.6" customHeight="1" x14ac:dyDescent="0.2">
      <c r="A23" s="12" t="s">
        <v>40</v>
      </c>
      <c r="B23" s="58" t="s">
        <v>41</v>
      </c>
      <c r="C23" s="3" t="s">
        <v>14</v>
      </c>
      <c r="D23" s="115">
        <v>386</v>
      </c>
      <c r="E23" s="11"/>
      <c r="F23" s="11">
        <f t="shared" si="2"/>
        <v>0</v>
      </c>
      <c r="G23" s="63">
        <f t="shared" si="3"/>
        <v>0</v>
      </c>
      <c r="H23" s="124" t="s">
        <v>103</v>
      </c>
    </row>
    <row r="24" spans="1:17" ht="31.15" customHeight="1" x14ac:dyDescent="0.2">
      <c r="A24" s="59" t="s">
        <v>42</v>
      </c>
      <c r="B24" s="5" t="s">
        <v>43</v>
      </c>
      <c r="C24" s="3" t="s">
        <v>37</v>
      </c>
      <c r="D24" s="115">
        <v>2</v>
      </c>
      <c r="E24" s="11"/>
      <c r="F24" s="11">
        <f t="shared" si="2"/>
        <v>0</v>
      </c>
      <c r="G24" s="63">
        <f t="shared" si="3"/>
        <v>0</v>
      </c>
      <c r="H24" s="53" t="s">
        <v>44</v>
      </c>
    </row>
    <row r="25" spans="1:17" ht="38.450000000000003" customHeight="1" x14ac:dyDescent="0.2">
      <c r="A25" s="59" t="s">
        <v>45</v>
      </c>
      <c r="B25" s="5" t="s">
        <v>46</v>
      </c>
      <c r="C25" s="3" t="s">
        <v>33</v>
      </c>
      <c r="D25" s="122">
        <v>1</v>
      </c>
      <c r="E25" s="11"/>
      <c r="F25" s="11">
        <f t="shared" si="2"/>
        <v>0</v>
      </c>
      <c r="G25" s="63">
        <f t="shared" si="3"/>
        <v>0</v>
      </c>
      <c r="H25" s="53" t="s">
        <v>47</v>
      </c>
    </row>
    <row r="26" spans="1:17" ht="38.450000000000003" customHeight="1" x14ac:dyDescent="0.2">
      <c r="A26" s="59" t="s">
        <v>48</v>
      </c>
      <c r="B26" s="5" t="s">
        <v>49</v>
      </c>
      <c r="C26" s="4" t="s">
        <v>14</v>
      </c>
      <c r="D26" s="75"/>
      <c r="E26" s="79"/>
      <c r="F26" s="79"/>
      <c r="G26" s="79"/>
      <c r="H26" s="76"/>
    </row>
    <row r="27" spans="1:17" ht="38.450000000000003" customHeight="1" x14ac:dyDescent="0.2">
      <c r="A27" s="59" t="s">
        <v>70</v>
      </c>
      <c r="B27" s="5" t="s">
        <v>76</v>
      </c>
      <c r="C27" s="4" t="s">
        <v>14</v>
      </c>
      <c r="D27" s="70">
        <v>1</v>
      </c>
      <c r="E27" s="11"/>
      <c r="F27" s="11">
        <f t="shared" si="2"/>
        <v>0</v>
      </c>
      <c r="G27" s="63">
        <f t="shared" si="3"/>
        <v>0</v>
      </c>
      <c r="H27" s="53" t="s">
        <v>47</v>
      </c>
    </row>
    <row r="28" spans="1:17" ht="38.450000000000003" customHeight="1" x14ac:dyDescent="0.2">
      <c r="A28" s="59" t="s">
        <v>71</v>
      </c>
      <c r="B28" s="5" t="s">
        <v>77</v>
      </c>
      <c r="C28" s="4" t="s">
        <v>14</v>
      </c>
      <c r="D28" s="70">
        <v>1</v>
      </c>
      <c r="E28" s="11"/>
      <c r="F28" s="11">
        <f t="shared" si="2"/>
        <v>0</v>
      </c>
      <c r="G28" s="63">
        <f t="shared" si="3"/>
        <v>0</v>
      </c>
      <c r="H28" s="53" t="s">
        <v>47</v>
      </c>
    </row>
    <row r="29" spans="1:17" ht="37.9" customHeight="1" thickBot="1" x14ac:dyDescent="0.25">
      <c r="A29" s="31" t="s">
        <v>72</v>
      </c>
      <c r="B29" s="32" t="s">
        <v>78</v>
      </c>
      <c r="C29" s="33" t="s">
        <v>14</v>
      </c>
      <c r="D29" s="70">
        <v>1</v>
      </c>
      <c r="E29" s="11"/>
      <c r="F29" s="11">
        <f t="shared" si="2"/>
        <v>0</v>
      </c>
      <c r="G29" s="63">
        <f t="shared" si="3"/>
        <v>0</v>
      </c>
      <c r="H29" s="53" t="s">
        <v>47</v>
      </c>
    </row>
    <row r="30" spans="1:17" ht="42" customHeight="1" thickBot="1" x14ac:dyDescent="0.25">
      <c r="A30" s="141" t="s">
        <v>89</v>
      </c>
      <c r="B30" s="142"/>
      <c r="C30" s="14"/>
      <c r="D30" s="91"/>
      <c r="E30" s="101"/>
      <c r="F30" s="110">
        <f>SUM(F14:F29)</f>
        <v>0</v>
      </c>
      <c r="G30" s="110">
        <f>SUM(G14:G29)</f>
        <v>0</v>
      </c>
      <c r="H30" s="72"/>
      <c r="Q30" s="71"/>
    </row>
    <row r="31" spans="1:17" ht="31.15" customHeight="1" thickBot="1" x14ac:dyDescent="0.25">
      <c r="A31" s="43"/>
      <c r="B31" s="44" t="s">
        <v>50</v>
      </c>
      <c r="C31" s="45" t="s">
        <v>14</v>
      </c>
      <c r="D31" s="123">
        <v>386</v>
      </c>
      <c r="E31" s="102"/>
      <c r="F31" s="11">
        <f t="shared" si="2"/>
        <v>0</v>
      </c>
      <c r="G31" s="67">
        <f t="shared" si="3"/>
        <v>0</v>
      </c>
      <c r="H31" s="15" t="s">
        <v>47</v>
      </c>
      <c r="I31" s="13"/>
      <c r="J31" s="13"/>
    </row>
    <row r="32" spans="1:17" ht="42" customHeight="1" thickBot="1" x14ac:dyDescent="0.25">
      <c r="A32" s="133" t="s">
        <v>90</v>
      </c>
      <c r="B32" s="134"/>
      <c r="C32" s="27"/>
      <c r="D32" s="92"/>
      <c r="E32" s="103"/>
      <c r="F32" s="110">
        <f>SUM(F31)</f>
        <v>0</v>
      </c>
      <c r="G32" s="110">
        <f>SUM(G31)</f>
        <v>0</v>
      </c>
      <c r="H32" s="72"/>
    </row>
    <row r="33" spans="1:10" ht="31.15" customHeight="1" x14ac:dyDescent="0.2">
      <c r="A33" s="139" t="s">
        <v>51</v>
      </c>
      <c r="B33" s="140"/>
      <c r="C33" s="19"/>
      <c r="D33" s="87"/>
      <c r="E33" s="20"/>
      <c r="F33" s="20"/>
      <c r="G33" s="20"/>
      <c r="H33" s="95"/>
    </row>
    <row r="34" spans="1:10" ht="31.15" customHeight="1" x14ac:dyDescent="0.2">
      <c r="A34" s="135" t="s">
        <v>91</v>
      </c>
      <c r="B34" s="136"/>
      <c r="C34" s="21"/>
      <c r="D34" s="93"/>
      <c r="E34" s="104"/>
      <c r="F34" s="11">
        <f>F12</f>
        <v>0</v>
      </c>
      <c r="G34" s="11">
        <f>G12</f>
        <v>0</v>
      </c>
      <c r="H34" s="73"/>
    </row>
    <row r="35" spans="1:10" ht="31.15" customHeight="1" x14ac:dyDescent="0.2">
      <c r="A35" s="135" t="s">
        <v>92</v>
      </c>
      <c r="B35" s="136"/>
      <c r="C35" s="21"/>
      <c r="D35" s="93"/>
      <c r="E35" s="104"/>
      <c r="F35" s="11">
        <f>F30</f>
        <v>0</v>
      </c>
      <c r="G35" s="11">
        <f>G30</f>
        <v>0</v>
      </c>
      <c r="H35" s="73"/>
    </row>
    <row r="36" spans="1:10" ht="31.15" customHeight="1" x14ac:dyDescent="0.2">
      <c r="A36" s="135" t="s">
        <v>93</v>
      </c>
      <c r="B36" s="136"/>
      <c r="C36" s="21"/>
      <c r="D36" s="93"/>
      <c r="E36" s="104"/>
      <c r="F36" s="11">
        <f>F32</f>
        <v>0</v>
      </c>
      <c r="G36" s="11">
        <f>G32</f>
        <v>0</v>
      </c>
      <c r="H36" s="73"/>
    </row>
    <row r="37" spans="1:10" ht="31.15" customHeight="1" thickBot="1" x14ac:dyDescent="0.25">
      <c r="A37" s="137" t="s">
        <v>94</v>
      </c>
      <c r="B37" s="138"/>
      <c r="C37" s="57"/>
      <c r="D37" s="94"/>
      <c r="E37" s="105"/>
      <c r="F37" s="11">
        <f>SUM(F34:F36)</f>
        <v>0</v>
      </c>
      <c r="G37" s="11">
        <f>SUM(G34:G36)</f>
        <v>0</v>
      </c>
      <c r="H37" s="73"/>
    </row>
    <row r="38" spans="1:10" ht="21" customHeight="1" x14ac:dyDescent="0.2">
      <c r="A38" s="132"/>
      <c r="B38" s="132"/>
      <c r="C38" s="132"/>
      <c r="D38" s="132"/>
      <c r="E38" s="132"/>
      <c r="F38" s="132"/>
      <c r="G38" s="132"/>
      <c r="H38" s="132"/>
    </row>
    <row r="39" spans="1:10" s="50" customFormat="1" ht="64.150000000000006" customHeight="1" x14ac:dyDescent="0.25">
      <c r="A39" s="125" t="s">
        <v>52</v>
      </c>
      <c r="B39" s="125"/>
      <c r="C39" s="125"/>
      <c r="D39" s="125"/>
      <c r="E39" s="125"/>
      <c r="F39" s="125"/>
      <c r="G39" s="125"/>
      <c r="H39" s="125"/>
      <c r="I39" s="54"/>
      <c r="J39" s="54"/>
    </row>
    <row r="40" spans="1:10" s="50" customFormat="1" ht="31.15" customHeight="1" x14ac:dyDescent="0.25">
      <c r="A40" s="125" t="s">
        <v>53</v>
      </c>
      <c r="B40" s="125"/>
      <c r="C40" s="125"/>
      <c r="D40" s="125"/>
      <c r="E40" s="125"/>
      <c r="F40" s="125"/>
      <c r="G40" s="125"/>
      <c r="H40" s="125"/>
    </row>
    <row r="41" spans="1:10" s="50" customFormat="1" ht="33" customHeight="1" x14ac:dyDescent="0.25">
      <c r="A41" s="125" t="s">
        <v>54</v>
      </c>
      <c r="B41" s="125"/>
      <c r="C41" s="125"/>
      <c r="D41" s="125"/>
      <c r="E41" s="125"/>
      <c r="F41" s="125"/>
      <c r="G41" s="125"/>
      <c r="H41" s="125"/>
    </row>
    <row r="42" spans="1:10" s="50" customFormat="1" ht="46.15" customHeight="1" x14ac:dyDescent="0.25">
      <c r="A42" s="125" t="s">
        <v>55</v>
      </c>
      <c r="B42" s="125"/>
      <c r="C42" s="125"/>
      <c r="D42" s="125"/>
      <c r="E42" s="125"/>
      <c r="F42" s="125"/>
      <c r="G42" s="125"/>
      <c r="H42" s="125"/>
    </row>
    <row r="43" spans="1:10" s="50" customFormat="1" ht="31.15" customHeight="1" x14ac:dyDescent="0.25">
      <c r="A43" s="127" t="s">
        <v>56</v>
      </c>
      <c r="B43" s="127"/>
      <c r="C43" s="127"/>
      <c r="D43" s="127"/>
      <c r="E43" s="127"/>
      <c r="F43" s="127"/>
      <c r="G43" s="127"/>
      <c r="H43" s="127"/>
    </row>
    <row r="44" spans="1:10" s="50" customFormat="1" ht="30" customHeight="1" x14ac:dyDescent="0.25">
      <c r="A44" s="125" t="s">
        <v>57</v>
      </c>
      <c r="B44" s="125"/>
      <c r="C44" s="125"/>
      <c r="D44" s="125"/>
      <c r="E44" s="125"/>
      <c r="F44" s="125"/>
      <c r="G44" s="125"/>
      <c r="H44" s="125"/>
    </row>
    <row r="45" spans="1:10" s="50" customFormat="1" ht="31.15" customHeight="1" x14ac:dyDescent="0.25">
      <c r="A45" s="125" t="s">
        <v>58</v>
      </c>
      <c r="B45" s="125"/>
      <c r="C45" s="125"/>
      <c r="D45" s="125"/>
      <c r="E45" s="125"/>
      <c r="F45" s="125"/>
      <c r="G45" s="125"/>
      <c r="H45" s="125"/>
    </row>
    <row r="46" spans="1:10" s="49" customFormat="1" ht="52.9" customHeight="1" x14ac:dyDescent="0.25">
      <c r="A46" s="125" t="s">
        <v>59</v>
      </c>
      <c r="B46" s="125"/>
      <c r="C46" s="125"/>
      <c r="D46" s="125"/>
      <c r="E46" s="125"/>
      <c r="F46" s="125"/>
      <c r="G46" s="125"/>
      <c r="H46" s="125"/>
      <c r="J46" s="49" t="s">
        <v>82</v>
      </c>
    </row>
    <row r="47" spans="1:10" s="106" customFormat="1" ht="52.9" customHeight="1" x14ac:dyDescent="0.25">
      <c r="A47" s="125" t="s">
        <v>81</v>
      </c>
      <c r="B47" s="125"/>
      <c r="C47" s="125"/>
      <c r="D47" s="125"/>
      <c r="E47" s="125"/>
      <c r="F47" s="125"/>
      <c r="G47" s="125"/>
      <c r="H47" s="125"/>
    </row>
    <row r="48" spans="1:10" s="107" customFormat="1" ht="30.6" customHeight="1" x14ac:dyDescent="0.25">
      <c r="A48" s="125" t="s">
        <v>95</v>
      </c>
      <c r="B48" s="125"/>
      <c r="C48" s="125"/>
      <c r="D48" s="125"/>
      <c r="E48" s="125"/>
      <c r="F48" s="125"/>
      <c r="G48" s="125"/>
      <c r="H48" s="125"/>
    </row>
    <row r="49" spans="1:9" s="107" customFormat="1" ht="72.599999999999994" customHeight="1" x14ac:dyDescent="0.25">
      <c r="A49" s="125" t="s">
        <v>96</v>
      </c>
      <c r="B49" s="125"/>
      <c r="C49" s="125"/>
      <c r="D49" s="125"/>
      <c r="E49" s="125"/>
      <c r="F49" s="125"/>
      <c r="G49" s="125"/>
      <c r="H49" s="125"/>
      <c r="I49" s="77"/>
    </row>
    <row r="50" spans="1:9" s="107" customFormat="1" ht="60.6" customHeight="1" x14ac:dyDescent="0.25">
      <c r="A50" s="125" t="s">
        <v>97</v>
      </c>
      <c r="B50" s="125"/>
      <c r="C50" s="125"/>
      <c r="D50" s="125"/>
      <c r="E50" s="125"/>
      <c r="F50" s="125"/>
      <c r="G50" s="125"/>
      <c r="H50" s="125"/>
    </row>
    <row r="51" spans="1:9" s="107" customFormat="1" ht="23.45" customHeight="1" x14ac:dyDescent="0.25">
      <c r="A51" s="125" t="s">
        <v>84</v>
      </c>
      <c r="B51" s="125"/>
      <c r="C51" s="125"/>
      <c r="D51" s="125"/>
      <c r="E51" s="125"/>
      <c r="F51" s="125"/>
      <c r="G51" s="125"/>
      <c r="H51" s="125"/>
    </row>
    <row r="52" spans="1:9" s="107" customFormat="1" ht="39" customHeight="1" x14ac:dyDescent="0.25">
      <c r="A52" s="125" t="s">
        <v>85</v>
      </c>
      <c r="B52" s="125"/>
      <c r="C52" s="125"/>
      <c r="D52" s="125"/>
      <c r="E52" s="125"/>
      <c r="F52" s="125"/>
      <c r="G52" s="125"/>
      <c r="H52" s="125"/>
    </row>
    <row r="53" spans="1:9" s="68" customFormat="1" ht="24.6" customHeight="1" x14ac:dyDescent="0.25">
      <c r="A53" s="69"/>
      <c r="B53" s="69"/>
      <c r="C53" s="69"/>
      <c r="D53" s="88"/>
      <c r="E53" s="80"/>
      <c r="F53" s="80"/>
      <c r="G53" s="80"/>
      <c r="H53" s="69"/>
    </row>
    <row r="54" spans="1:9" ht="21" customHeight="1" x14ac:dyDescent="0.2">
      <c r="A54" s="126" t="s">
        <v>60</v>
      </c>
      <c r="B54" s="126"/>
    </row>
    <row r="55" spans="1:9" ht="21" customHeight="1" x14ac:dyDescent="0.2">
      <c r="B55" s="55" t="s">
        <v>61</v>
      </c>
    </row>
    <row r="56" spans="1:9" ht="21" customHeight="1" x14ac:dyDescent="0.2">
      <c r="B56" s="55" t="s">
        <v>62</v>
      </c>
    </row>
    <row r="57" spans="1:9" ht="21" customHeight="1" x14ac:dyDescent="0.2">
      <c r="B57" s="55" t="s">
        <v>63</v>
      </c>
    </row>
    <row r="58" spans="1:9" ht="21" customHeight="1" x14ac:dyDescent="0.2">
      <c r="B58" s="55" t="s">
        <v>64</v>
      </c>
      <c r="I58" s="65"/>
    </row>
    <row r="59" spans="1:9" ht="21" customHeight="1" x14ac:dyDescent="0.2">
      <c r="B59" s="16" t="s">
        <v>65</v>
      </c>
    </row>
    <row r="60" spans="1:9" s="13" customFormat="1" ht="21" customHeight="1" x14ac:dyDescent="0.25">
      <c r="A60" s="74"/>
      <c r="B60" s="13" t="s">
        <v>80</v>
      </c>
      <c r="D60" s="90"/>
      <c r="E60" s="82"/>
      <c r="F60" s="82"/>
      <c r="G60" s="82"/>
      <c r="I60" s="56"/>
    </row>
    <row r="61" spans="1:9" ht="21" customHeight="1" x14ac:dyDescent="0.2">
      <c r="B61" s="16" t="s">
        <v>66</v>
      </c>
    </row>
    <row r="62" spans="1:9" s="96" customFormat="1" ht="21" customHeight="1" x14ac:dyDescent="0.25">
      <c r="D62" s="97"/>
      <c r="E62" s="98"/>
      <c r="F62" s="98"/>
      <c r="G62" s="98"/>
    </row>
  </sheetData>
  <mergeCells count="28">
    <mergeCell ref="H4:H5"/>
    <mergeCell ref="A4:A5"/>
    <mergeCell ref="A38:H38"/>
    <mergeCell ref="A32:B32"/>
    <mergeCell ref="A35:B35"/>
    <mergeCell ref="A37:B37"/>
    <mergeCell ref="A36:B36"/>
    <mergeCell ref="A34:B34"/>
    <mergeCell ref="A33:B33"/>
    <mergeCell ref="A30:B30"/>
    <mergeCell ref="H14:H18"/>
    <mergeCell ref="A12:B12"/>
    <mergeCell ref="A16:A17"/>
    <mergeCell ref="A39:H39"/>
    <mergeCell ref="A54:B54"/>
    <mergeCell ref="A40:H40"/>
    <mergeCell ref="A47:H47"/>
    <mergeCell ref="A44:H44"/>
    <mergeCell ref="A41:H41"/>
    <mergeCell ref="A48:H48"/>
    <mergeCell ref="A45:H45"/>
    <mergeCell ref="A49:H49"/>
    <mergeCell ref="A50:H50"/>
    <mergeCell ref="A46:H46"/>
    <mergeCell ref="A43:H43"/>
    <mergeCell ref="A51:H51"/>
    <mergeCell ref="A52:H52"/>
    <mergeCell ref="A42:H42"/>
  </mergeCells>
  <phoneticPr fontId="3" type="noConversion"/>
  <pageMargins left="0.8858267716535434" right="0.70866141732283472" top="0.74803149606299213" bottom="0.74803149606299213" header="0.31496062992125984" footer="0.31496062992125984"/>
  <pageSetup paperSize="9" scale="3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HCUZCRXN6NH5-581495652-28210</_dlc_DocId>
    <_dlc_DocIdUrl xmlns="85f4b5cc-4033-44c7-b405-f5eed34c8154">
      <Url>https://spucr.sharepoint.com/sites/Portal/544101/_layouts/15/DocIdRedir.aspx?ID=HCUZCRXN6NH5-581495652-28210</Url>
      <Description>HCUZCRXN6NH5-581495652-28210</Description>
    </_dlc_DocIdUrl>
    <TaxCatchAll xmlns="85f4b5cc-4033-44c7-b405-f5eed34c8154" xsi:nil="true"/>
    <lcf76f155ced4ddcb4097134ff3c332f xmlns="85a1a2d1-5cc2-4247-acb2-eae7a89bb2bb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5" ma:contentTypeDescription="Vytvoří nový dokument" ma:contentTypeScope="" ma:versionID="adef57c14037bf0f547d6719d9623d5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ab08f3253ff67a1ce6667d600a84341d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  <ds:schemaRef ds:uri="85a1a2d1-5cc2-4247-acb2-eae7a89bb2bb"/>
  </ds:schemaRefs>
</ds:datastoreItem>
</file>

<file path=customXml/itemProps4.xml><?xml version="1.0" encoding="utf-8"?>
<ds:datastoreItem xmlns:ds="http://schemas.openxmlformats.org/officeDocument/2006/customXml" ds:itemID="{4019089B-846E-4C03-B92F-A783084E09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85a1a2d1-5cc2-4247-acb2-eae7a89bb2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Filip Richard Ing. Bc. Ph.D.</cp:lastModifiedBy>
  <cp:revision/>
  <cp:lastPrinted>2025-02-18T12:27:09Z</cp:lastPrinted>
  <dcterms:created xsi:type="dcterms:W3CDTF">2013-07-10T06:31:46Z</dcterms:created>
  <dcterms:modified xsi:type="dcterms:W3CDTF">2025-06-10T09:35:38Z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0x01010055EA575BC929BB4C87864425B5F819F0</vt:lpwstr>
  </property>
  <property fmtid="{D5CDD505-2E9C-101B-9397-08002B2CF9AE}" pid="3" name="_dlc_DocIdItemGuid">
    <vt:lpwstr>dc4d89a5-7d0e-4867-88ee-0986e23aeb5c</vt:lpwstr>
  </property>
  <property fmtid="{D5CDD505-2E9C-101B-9397-08002B2CF9AE}" pid="4" name="MediaServiceImageTags">
    <vt:lpwstr/>
  </property>
</Properties>
</file>