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18 Údržba HOZ Valašsko A2\Výzva\"/>
    </mc:Choice>
  </mc:AlternateContent>
  <xr:revisionPtr revIDLastSave="0" documentId="13_ncr:1_{3174062F-FF68-40D0-AF7B-4EF2A3104E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3_075 - HMZ Poličná 5B" sheetId="2" r:id="rId2"/>
    <sheet name="513_080 - HMZ Ratiboř 2A" sheetId="3" r:id="rId3"/>
    <sheet name="513_020 - HMZ HOV.HUSLENK..." sheetId="4" r:id="rId4"/>
    <sheet name="Pokyny pro vyplnění" sheetId="5" r:id="rId5"/>
  </sheets>
  <definedNames>
    <definedName name="_xlnm._FilterDatabase" localSheetId="3" hidden="1">'513_020 - HMZ HOV.HUSLENK...'!$C$80:$K$101</definedName>
    <definedName name="_xlnm._FilterDatabase" localSheetId="1" hidden="1">'513_075 - HMZ Poličná 5B'!$C$80:$K$103</definedName>
    <definedName name="_xlnm._FilterDatabase" localSheetId="2" hidden="1">'513_080 - HMZ Ratiboř 2A'!$C$80:$K$101</definedName>
    <definedName name="_xlnm.Print_Titles" localSheetId="3">'513_020 - HMZ HOV.HUSLENK...'!$80:$80</definedName>
    <definedName name="_xlnm.Print_Titles" localSheetId="1">'513_075 - HMZ Poličná 5B'!$80:$80</definedName>
    <definedName name="_xlnm.Print_Titles" localSheetId="2">'513_080 - HMZ Ratiboř 2A'!$80:$80</definedName>
    <definedName name="_xlnm.Print_Titles" localSheetId="0">'Rekapitulace stavby'!$52:$52</definedName>
    <definedName name="_xlnm.Print_Area" localSheetId="3">'513_020 - HMZ HOV.HUSLENK...'!$C$4:$J$39,'513_020 - HMZ HOV.HUSLENK...'!$C$45:$J$62,'513_020 - HMZ HOV.HUSLENK...'!$C$68:$K$101</definedName>
    <definedName name="_xlnm.Print_Area" localSheetId="1">'513_075 - HMZ Poličná 5B'!$C$4:$J$39,'513_075 - HMZ Poličná 5B'!$C$45:$J$62,'513_075 - HMZ Poličná 5B'!$C$68:$K$103</definedName>
    <definedName name="_xlnm.Print_Area" localSheetId="2">'513_080 - HMZ Ratiboř 2A'!$C$4:$J$39,'513_080 - HMZ Ratiboř 2A'!$C$45:$J$62,'513_080 - HMZ Ratiboř 2A'!$C$68:$K$101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55" i="4" s="1"/>
  <c r="J23" i="4"/>
  <c r="J21" i="4"/>
  <c r="E21" i="4"/>
  <c r="J77" i="4" s="1"/>
  <c r="J20" i="4"/>
  <c r="J18" i="4"/>
  <c r="E18" i="4"/>
  <c r="F55" i="4" s="1"/>
  <c r="J17" i="4"/>
  <c r="J15" i="4"/>
  <c r="E15" i="4"/>
  <c r="F77" i="4" s="1"/>
  <c r="J14" i="4"/>
  <c r="J12" i="4"/>
  <c r="J52" i="4" s="1"/>
  <c r="E7" i="4"/>
  <c r="E71" i="4"/>
  <c r="P83" i="3"/>
  <c r="P82" i="3" s="1"/>
  <c r="P81" i="3" s="1"/>
  <c r="AU56" i="1" s="1"/>
  <c r="J37" i="3"/>
  <c r="J36" i="3"/>
  <c r="AY56" i="1" s="1"/>
  <c r="J35" i="3"/>
  <c r="AX56" i="1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 s="1"/>
  <c r="J23" i="3"/>
  <c r="J21" i="3"/>
  <c r="E21" i="3"/>
  <c r="J54" i="3" s="1"/>
  <c r="J20" i="3"/>
  <c r="J18" i="3"/>
  <c r="E18" i="3"/>
  <c r="F78" i="3" s="1"/>
  <c r="J17" i="3"/>
  <c r="J15" i="3"/>
  <c r="E15" i="3"/>
  <c r="F77" i="3" s="1"/>
  <c r="J14" i="3"/>
  <c r="J12" i="3"/>
  <c r="J52" i="3" s="1"/>
  <c r="E7" i="3"/>
  <c r="E48" i="3" s="1"/>
  <c r="J37" i="2"/>
  <c r="J36" i="2"/>
  <c r="AY55" i="1" s="1"/>
  <c r="J35" i="2"/>
  <c r="AX55" i="1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77" i="2" s="1"/>
  <c r="J20" i="2"/>
  <c r="J18" i="2"/>
  <c r="E18" i="2"/>
  <c r="F55" i="2"/>
  <c r="J17" i="2"/>
  <c r="J15" i="2"/>
  <c r="E15" i="2"/>
  <c r="F77" i="2" s="1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J92" i="3"/>
  <c r="J102" i="2"/>
  <c r="J95" i="4"/>
  <c r="BK102" i="2"/>
  <c r="BK98" i="4"/>
  <c r="J88" i="2"/>
  <c r="BK88" i="2"/>
  <c r="BK100" i="3"/>
  <c r="BK100" i="2"/>
  <c r="J96" i="2"/>
  <c r="BK92" i="3"/>
  <c r="BK92" i="4"/>
  <c r="J84" i="2"/>
  <c r="J88" i="4"/>
  <c r="J95" i="3"/>
  <c r="J88" i="3"/>
  <c r="J100" i="3"/>
  <c r="BK100" i="4"/>
  <c r="J84" i="3"/>
  <c r="BK98" i="3"/>
  <c r="J84" i="4"/>
  <c r="J92" i="4"/>
  <c r="BK88" i="4"/>
  <c r="BK84" i="3"/>
  <c r="BK84" i="4"/>
  <c r="AS54" i="1"/>
  <c r="BK95" i="3"/>
  <c r="BK88" i="3"/>
  <c r="BK96" i="2"/>
  <c r="J98" i="4"/>
  <c r="BK92" i="2"/>
  <c r="J100" i="2"/>
  <c r="J98" i="3"/>
  <c r="J92" i="2"/>
  <c r="BK95" i="4"/>
  <c r="J100" i="4"/>
  <c r="BK84" i="2"/>
  <c r="BK83" i="2" l="1"/>
  <c r="J83" i="2" s="1"/>
  <c r="J61" i="2" s="1"/>
  <c r="R83" i="2"/>
  <c r="R82" i="2" s="1"/>
  <c r="R81" i="2" s="1"/>
  <c r="T83" i="3"/>
  <c r="T82" i="3"/>
  <c r="T81" i="3" s="1"/>
  <c r="T83" i="2"/>
  <c r="T82" i="2"/>
  <c r="T81" i="2" s="1"/>
  <c r="R83" i="3"/>
  <c r="R82" i="3"/>
  <c r="R81" i="3"/>
  <c r="P83" i="2"/>
  <c r="P82" i="2" s="1"/>
  <c r="P81" i="2" s="1"/>
  <c r="AU55" i="1" s="1"/>
  <c r="BK83" i="3"/>
  <c r="BK82" i="3" s="1"/>
  <c r="BK81" i="3" s="1"/>
  <c r="J81" i="3" s="1"/>
  <c r="BK83" i="4"/>
  <c r="J83" i="4" s="1"/>
  <c r="J61" i="4" s="1"/>
  <c r="R83" i="4"/>
  <c r="R82" i="4" s="1"/>
  <c r="R81" i="4" s="1"/>
  <c r="P83" i="4"/>
  <c r="P82" i="4"/>
  <c r="P81" i="4" s="1"/>
  <c r="AU57" i="1" s="1"/>
  <c r="T83" i="4"/>
  <c r="T82" i="4" s="1"/>
  <c r="T81" i="4" s="1"/>
  <c r="J54" i="4"/>
  <c r="J78" i="4"/>
  <c r="BE84" i="4"/>
  <c r="E48" i="4"/>
  <c r="BE98" i="4"/>
  <c r="F78" i="4"/>
  <c r="BE92" i="4"/>
  <c r="F54" i="4"/>
  <c r="J75" i="4"/>
  <c r="BE88" i="4"/>
  <c r="BE95" i="4"/>
  <c r="BE100" i="4"/>
  <c r="F55" i="3"/>
  <c r="J75" i="3"/>
  <c r="F54" i="3"/>
  <c r="J77" i="3"/>
  <c r="J55" i="3"/>
  <c r="BE88" i="3"/>
  <c r="BE98" i="3"/>
  <c r="BE95" i="3"/>
  <c r="BE100" i="3"/>
  <c r="BE84" i="3"/>
  <c r="BE92" i="3"/>
  <c r="E71" i="3"/>
  <c r="J52" i="2"/>
  <c r="BE84" i="2"/>
  <c r="BE102" i="2"/>
  <c r="F54" i="2"/>
  <c r="J55" i="2"/>
  <c r="E48" i="2"/>
  <c r="F78" i="2"/>
  <c r="BE92" i="2"/>
  <c r="J54" i="2"/>
  <c r="BE88" i="2"/>
  <c r="BE96" i="2"/>
  <c r="BE100" i="2"/>
  <c r="F35" i="2"/>
  <c r="BB55" i="1" s="1"/>
  <c r="F34" i="3"/>
  <c r="BA56" i="1" s="1"/>
  <c r="F36" i="3"/>
  <c r="BC56" i="1"/>
  <c r="J34" i="3"/>
  <c r="AW56" i="1" s="1"/>
  <c r="J34" i="4"/>
  <c r="AW57" i="1" s="1"/>
  <c r="F35" i="4"/>
  <c r="BB57" i="1" s="1"/>
  <c r="F37" i="3"/>
  <c r="BD56" i="1"/>
  <c r="J34" i="2"/>
  <c r="AW55" i="1" s="1"/>
  <c r="F34" i="2"/>
  <c r="BA55" i="1" s="1"/>
  <c r="F36" i="4"/>
  <c r="BC57" i="1" s="1"/>
  <c r="F37" i="2"/>
  <c r="BD55" i="1"/>
  <c r="F37" i="4"/>
  <c r="BD57" i="1" s="1"/>
  <c r="F36" i="2"/>
  <c r="BC55" i="1" s="1"/>
  <c r="F34" i="4"/>
  <c r="BA57" i="1" s="1"/>
  <c r="F35" i="3"/>
  <c r="BB56" i="1"/>
  <c r="J59" i="3" l="1"/>
  <c r="J30" i="3"/>
  <c r="J82" i="3"/>
  <c r="J60" i="3" s="1"/>
  <c r="J83" i="3"/>
  <c r="J61" i="3" s="1"/>
  <c r="BK82" i="2"/>
  <c r="BK81" i="2" s="1"/>
  <c r="J81" i="2" s="1"/>
  <c r="BK82" i="4"/>
  <c r="J82" i="4" s="1"/>
  <c r="J60" i="4" s="1"/>
  <c r="AG56" i="1"/>
  <c r="J82" i="2"/>
  <c r="J60" i="2" s="1"/>
  <c r="J33" i="4"/>
  <c r="AV57" i="1" s="1"/>
  <c r="AT57" i="1" s="1"/>
  <c r="BC54" i="1"/>
  <c r="W32" i="1"/>
  <c r="J33" i="2"/>
  <c r="AV55" i="1"/>
  <c r="AT55" i="1"/>
  <c r="BD54" i="1"/>
  <c r="W33" i="1" s="1"/>
  <c r="F33" i="2"/>
  <c r="AZ55" i="1" s="1"/>
  <c r="AU54" i="1"/>
  <c r="F33" i="3"/>
  <c r="AZ56" i="1" s="1"/>
  <c r="BB54" i="1"/>
  <c r="AX54" i="1"/>
  <c r="J33" i="3"/>
  <c r="AV56" i="1"/>
  <c r="AT56" i="1"/>
  <c r="AN56" i="1" s="1"/>
  <c r="BA54" i="1"/>
  <c r="W30" i="1" s="1"/>
  <c r="F33" i="4"/>
  <c r="AZ57" i="1"/>
  <c r="J59" i="2" l="1"/>
  <c r="J30" i="2"/>
  <c r="AG55" i="1" s="1"/>
  <c r="BK81" i="4"/>
  <c r="J81" i="4" s="1"/>
  <c r="J59" i="4" s="1"/>
  <c r="AN55" i="1"/>
  <c r="J39" i="3"/>
  <c r="J39" i="2"/>
  <c r="AY54" i="1"/>
  <c r="W31" i="1"/>
  <c r="AW54" i="1"/>
  <c r="AK30" i="1" s="1"/>
  <c r="AZ54" i="1"/>
  <c r="W29" i="1" s="1"/>
  <c r="J30" i="4" l="1"/>
  <c r="AG57" i="1" s="1"/>
  <c r="AG54" i="1" s="1"/>
  <c r="AK26" i="1" s="1"/>
  <c r="AK35" i="1" s="1"/>
  <c r="AV54" i="1"/>
  <c r="AK29" i="1"/>
  <c r="J39" i="4" l="1"/>
  <c r="AN57" i="1"/>
  <c r="AT54" i="1"/>
  <c r="AN54" i="1"/>
</calcChain>
</file>

<file path=xl/sharedStrings.xml><?xml version="1.0" encoding="utf-8"?>
<sst xmlns="http://schemas.openxmlformats.org/spreadsheetml/2006/main" count="1404" uniqueCount="381">
  <si>
    <t>Export Komplet</t>
  </si>
  <si>
    <t>VZ</t>
  </si>
  <si>
    <t>2.0</t>
  </si>
  <si>
    <t>ZAMOK</t>
  </si>
  <si>
    <t>False</t>
  </si>
  <si>
    <t>{bec8d35a-6beb-4f89-bb31-370b1075c118}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</si>
  <si>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</si>
  <si>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</si>
  <si>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</si>
  <si>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</si>
  <si>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</si>
  <si>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</si>
  <si>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</si>
  <si>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</si>
  <si>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513_020/075/080_2025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</si>
  <si>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</si>
  <si>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</si>
  <si>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Valašsko</t>
  </si>
  <si>
    <t>KSO:</t>
  </si>
  <si>
    <t/>
  </si>
  <si>
    <t>CC-CZ:</t>
  </si>
  <si>
    <t>Místo:</t>
  </si>
  <si>
    <t>Poličná, Pržno u Vsetína, Halenkov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</si>
  <si>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</si>
  <si>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</si>
  <si>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</si>
  <si>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</si>
  <si>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</si>
  <si>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</si>
  <si>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</si>
  <si>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</si>
  <si>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</si>
  <si>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</si>
  <si>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</si>
  <si>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</si>
  <si>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</si>
  <si>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</si>
  <si>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</si>
  <si>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</si>
  <si>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</si>
  <si>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</si>
  <si>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</si>
  <si>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</si>
  <si>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</si>
  <si>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</si>
  <si>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</si>
  <si>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</si>
  <si>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</si>
  <si>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</si>
  <si>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</si>
  <si>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</si>
  <si>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</si>
  <si>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</si>
  <si>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</si>
  <si>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</si>
  <si>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</si>
  <si>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</si>
  <si>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</si>
  <si>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</si>
  <si>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</si>
  <si>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</si>
  <si>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</si>
  <si>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</si>
  <si>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</si>
  <si>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</si>
  <si>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</si>
  <si>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</si>
  <si>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</si>
  <si>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</si>
  <si>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</si>
  <si>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</si>
  <si>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</si>
  <si>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</si>
  <si>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</si>
  <si>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513_075</t>
  </si>
  <si>
    <t>HMZ Poličná 5B</t>
  </si>
  <si>
    <t>STA</t>
  </si>
  <si>
    <t>1</t>
  </si>
  <si>
    <t>{92ad5e43-1efd-4ba9-9fb7-f99580cd66fc}</t>
  </si>
  <si>
    <t>2</t>
  </si>
  <si>
    <t>513_080</t>
  </si>
  <si>
    <t>HMZ Ratiboř 2A</t>
  </si>
  <si>
    <t>{1baf3a0d-89c7-4739-bcc4-e3c6d69f987e}</t>
  </si>
  <si>
    <t>513_020</t>
  </si>
  <si>
    <t xml:space="preserve">HMZ HOV.HUSLENKY A </t>
  </si>
  <si>
    <t>{ebc443be-8543-44ec-8b78-0c4a8a523fa7}</t>
  </si>
  <si>
    <t>KRYCÍ LIST SOUPISU PRACÍ</t>
  </si>
  <si>
    <t>Objekt:</t>
  </si>
  <si>
    <t>513_075 - HMZ Poličná 5B</t>
  </si>
  <si>
    <t>Poličná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</si>
  <si>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</si>
  <si>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</si>
  <si>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</si>
  <si>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</si>
  <si>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</si>
  <si>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</si>
  <si>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</si>
  <si>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</si>
  <si>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</si>
  <si>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</si>
  <si>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</si>
  <si>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</si>
  <si>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</si>
  <si>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</si>
  <si>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</si>
  <si>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</si>
  <si>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</si>
  <si>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</si>
  <si>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</si>
  <si>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</si>
  <si>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</si>
  <si>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</si>
  <si>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</si>
  <si>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</si>
  <si>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</si>
  <si>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</si>
  <si>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</si>
  <si>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</si>
  <si>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</si>
  <si>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</si>
  <si>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1467313259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</si>
  <si>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</si>
  <si>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</si>
  <si>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</si>
  <si>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</si>
  <si>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</si>
  <si>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(610+555)/10000</t>
  </si>
  <si>
    <t>111103313</t>
  </si>
  <si>
    <t>Kosení po vegetačním období divokého porostu hustého</t>
  </si>
  <si>
    <t>1967667115</t>
  </si>
  <si>
    <t>Kosení travin a vodních rostlin po vegetačním období divokého porostu hustého</t>
  </si>
  <si>
    <t>https://podminky.urs.cz/item/CS_URS_2025_01/111103313</t>
  </si>
  <si>
    <t>(610+555+116)/10000</t>
  </si>
  <si>
    <t>3</t>
  </si>
  <si>
    <t>111203201</t>
  </si>
  <si>
    <t>Odstranění křovin a stromů s ponecháním kořenů z plochy do 1000 m2</t>
  </si>
  <si>
    <t>m2</t>
  </si>
  <si>
    <t>-687396932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</si>
  <si>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</si>
  <si>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</si>
  <si>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3*5+2*4+3*4+3*6+3*7+3*4+3*6+2*6</t>
  </si>
  <si>
    <t>185803106</t>
  </si>
  <si>
    <t>Shrabání pokoseného divokého porostu s odvozem do 20 km</t>
  </si>
  <si>
    <t>899056831</t>
  </si>
  <si>
    <t>Shrabání pokoseného porostu a organických naplavenin s odvozem do 20 km divokého porostu</t>
  </si>
  <si>
    <t>https://podminky.urs.cz/item/CS_URS_2025_01/185803106</t>
  </si>
  <si>
    <t>0,117+0,128</t>
  </si>
  <si>
    <t>5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</si>
  <si>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</si>
  <si>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</si>
  <si>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SPÚ, OVHS</t>
  </si>
  <si>
    <t>-1185344336</t>
  </si>
  <si>
    <t xml:space="preserve">Ekologická likvidace veškeré neupotřeb. dřev. hmoty - z křovin a stromů D kmene do 100 mm - v souladu se zákonem o odpadech č. 541/2020 Sb. v platném znění </t>
  </si>
  <si>
    <t>6</t>
  </si>
  <si>
    <t>R-032</t>
  </si>
  <si>
    <t xml:space="preserve">Ekologická likvidace divokého porostu - v souladu se zákonem  o odpadech č. 541/2020 Sb.v platném znění     </t>
  </si>
  <si>
    <t>-426611891</t>
  </si>
  <si>
    <t xml:space="preserve">Ekologická likvidace divokého porostu - v souladu se zákonem o odpadech č. 541/2020 Sb.v platném znění </t>
  </si>
  <si>
    <t>513_080 - HMZ Ratiboř 2A</t>
  </si>
  <si>
    <t>Pržno u Vsetína</t>
  </si>
  <si>
    <t xml:space="preserve">"Soupis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 "			 </t>
  </si>
  <si>
    <t>-1723761083</t>
  </si>
  <si>
    <t>(340+790+2420)/10000</t>
  </si>
  <si>
    <t>111103323</t>
  </si>
  <si>
    <t>Kosení po vegetačním období vodního rostlinstva na břehu hustého</t>
  </si>
  <si>
    <t>1079994946</t>
  </si>
  <si>
    <t>Kosení travin a vodních rostlin po vegetačním období vodního rostlinstva na břehu hustého</t>
  </si>
  <si>
    <t>https://podminky.urs.cz/item/CS_URS_2025_01/111103323</t>
  </si>
  <si>
    <t>(290+680+2500)/10000</t>
  </si>
  <si>
    <t>853059301</t>
  </si>
  <si>
    <t>185803107</t>
  </si>
  <si>
    <t>Shrabání pokoseného vodního rostlinstva z břehu i z vody s odvozem do 20 km</t>
  </si>
  <si>
    <t>-611673694</t>
  </si>
  <si>
    <t>Shrabání pokoseného porostu a organických naplavenin s odvozem do 20 km vodního rostlinstva z břehu i z vody</t>
  </si>
  <si>
    <t>https://podminky.urs.cz/item/CS_URS_2025_01/185803107</t>
  </si>
  <si>
    <t>-325981773</t>
  </si>
  <si>
    <t>R-033</t>
  </si>
  <si>
    <t xml:space="preserve">Ekologická likvidace vodního porostu - v souladu se zákonem  o odpadech č. 541/2020 Sb.v platném znění    </t>
  </si>
  <si>
    <t>1317827792</t>
  </si>
  <si>
    <t xml:space="preserve">Ekologická likvidace vodního porostu - v souladu se zákonem o odpadech č. 541/2020 Sb.v platném znění </t>
  </si>
  <si>
    <t xml:space="preserve">513_020 - HMZ HOV.HUSLENKY A </t>
  </si>
  <si>
    <t>Halenkov</t>
  </si>
  <si>
    <t>7</t>
  </si>
  <si>
    <t>-382491656</t>
  </si>
  <si>
    <t>(520+650)/10000</t>
  </si>
  <si>
    <t>8</t>
  </si>
  <si>
    <t>-1174508049</t>
  </si>
  <si>
    <t>(390+450)/10000</t>
  </si>
  <si>
    <t>1029256666</t>
  </si>
  <si>
    <t>66041594</t>
  </si>
  <si>
    <t>-9205683</t>
  </si>
  <si>
    <t xml:space="preserve">Ekologická likvidace vodního porostu - v souladu se zákonem  o odpadech č. 541/2020 Sb.v platném znění     </t>
  </si>
  <si>
    <t>999444377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</si>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</sst>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203201" TargetMode="External"/><Relationship Id="rId2" Type="http://schemas.openxmlformats.org/officeDocument/2006/relationships/hyperlink" Target="https://podminky.urs.cz/item/CS_URS_2025_01/11110331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8580310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323" TargetMode="External"/><Relationship Id="rId1" Type="http://schemas.openxmlformats.org/officeDocument/2006/relationships/hyperlink" Target="https://podminky.urs.cz/item/CS_URS_2025_01/1111033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323" TargetMode="External"/><Relationship Id="rId1" Type="http://schemas.openxmlformats.org/officeDocument/2006/relationships/hyperlink" Target="https://podminky.urs.cz/item/CS_URS_2025_01/1111033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5_01/1858031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4" sqref="AN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7.25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513_020/075/080_2025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Valašsko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Poličná, Pržno u Vsetína, Halenkov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ROUND(SUM(AG55:AG57),2)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6.5" customHeight="1">
      <c r="A55" s="86" t="s">
        <v>73</v>
      </c>
      <c r="B55" s="87"/>
      <c r="C55" s="88"/>
      <c r="D55" s="331" t="s">
        <v>74</v>
      </c>
      <c r="E55" s="331"/>
      <c r="F55" s="331"/>
      <c r="G55" s="331"/>
      <c r="H55" s="331"/>
      <c r="I55" s="89"/>
      <c r="J55" s="331" t="s">
        <v>75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'513_075 - HMZ Poličná 5B'!J30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90" t="s">
        <v>76</v>
      </c>
      <c r="AR55" s="91"/>
      <c r="AS55" s="92">
        <v>0</v>
      </c>
      <c r="AT55" s="93">
        <f>ROUND(SUM(AV55:AW55),2)</f>
        <v>0</v>
      </c>
      <c r="AU55" s="94">
        <f>'513_075 - HMZ Poličná 5B'!P81</f>
        <v>0</v>
      </c>
      <c r="AV55" s="93">
        <f>'513_075 - HMZ Poličná 5B'!J33</f>
        <v>0</v>
      </c>
      <c r="AW55" s="93">
        <f>'513_075 - HMZ Poličná 5B'!J34</f>
        <v>0</v>
      </c>
      <c r="AX55" s="93">
        <f>'513_075 - HMZ Poličná 5B'!J35</f>
        <v>0</v>
      </c>
      <c r="AY55" s="93">
        <f>'513_075 - HMZ Poličná 5B'!J36</f>
        <v>0</v>
      </c>
      <c r="AZ55" s="93">
        <f>'513_075 - HMZ Poličná 5B'!F33</f>
        <v>0</v>
      </c>
      <c r="BA55" s="93">
        <f>'513_075 - HMZ Poličná 5B'!F34</f>
        <v>0</v>
      </c>
      <c r="BB55" s="93">
        <f>'513_075 - HMZ Poličná 5B'!F35</f>
        <v>0</v>
      </c>
      <c r="BC55" s="93">
        <f>'513_075 - HMZ Poličná 5B'!F36</f>
        <v>0</v>
      </c>
      <c r="BD55" s="95">
        <f>'513_075 - HMZ Poličná 5B'!F37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6.5" customHeight="1">
      <c r="A56" s="86" t="s">
        <v>73</v>
      </c>
      <c r="B56" s="87"/>
      <c r="C56" s="88"/>
      <c r="D56" s="331" t="s">
        <v>80</v>
      </c>
      <c r="E56" s="331"/>
      <c r="F56" s="331"/>
      <c r="G56" s="331"/>
      <c r="H56" s="331"/>
      <c r="I56" s="89"/>
      <c r="J56" s="331" t="s">
        <v>81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29">
        <f>'513_080 - HMZ Ratiboř 2A'!J30</f>
        <v>0</v>
      </c>
      <c r="AH56" s="330"/>
      <c r="AI56" s="330"/>
      <c r="AJ56" s="330"/>
      <c r="AK56" s="330"/>
      <c r="AL56" s="330"/>
      <c r="AM56" s="330"/>
      <c r="AN56" s="329">
        <f>SUM(AG56,AT56)</f>
        <v>0</v>
      </c>
      <c r="AO56" s="330"/>
      <c r="AP56" s="330"/>
      <c r="AQ56" s="90" t="s">
        <v>76</v>
      </c>
      <c r="AR56" s="91"/>
      <c r="AS56" s="92">
        <v>0</v>
      </c>
      <c r="AT56" s="93">
        <f>ROUND(SUM(AV56:AW56),2)</f>
        <v>0</v>
      </c>
      <c r="AU56" s="94">
        <f>'513_080 - HMZ Ratiboř 2A'!P81</f>
        <v>0</v>
      </c>
      <c r="AV56" s="93">
        <f>'513_080 - HMZ Ratiboř 2A'!J33</f>
        <v>0</v>
      </c>
      <c r="AW56" s="93">
        <f>'513_080 - HMZ Ratiboř 2A'!J34</f>
        <v>0</v>
      </c>
      <c r="AX56" s="93">
        <f>'513_080 - HMZ Ratiboř 2A'!J35</f>
        <v>0</v>
      </c>
      <c r="AY56" s="93">
        <f>'513_080 - HMZ Ratiboř 2A'!J36</f>
        <v>0</v>
      </c>
      <c r="AZ56" s="93">
        <f>'513_080 - HMZ Ratiboř 2A'!F33</f>
        <v>0</v>
      </c>
      <c r="BA56" s="93">
        <f>'513_080 - HMZ Ratiboř 2A'!F34</f>
        <v>0</v>
      </c>
      <c r="BB56" s="93">
        <f>'513_080 - HMZ Ratiboř 2A'!F35</f>
        <v>0</v>
      </c>
      <c r="BC56" s="93">
        <f>'513_080 - HMZ Ratiboř 2A'!F36</f>
        <v>0</v>
      </c>
      <c r="BD56" s="95">
        <f>'513_080 - HMZ Ratiboř 2A'!F37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6.5" customHeight="1">
      <c r="A57" s="86" t="s">
        <v>73</v>
      </c>
      <c r="B57" s="87"/>
      <c r="C57" s="88"/>
      <c r="D57" s="331" t="s">
        <v>83</v>
      </c>
      <c r="E57" s="331"/>
      <c r="F57" s="331"/>
      <c r="G57" s="331"/>
      <c r="H57" s="331"/>
      <c r="I57" s="89"/>
      <c r="J57" s="331" t="s">
        <v>84</v>
      </c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29">
        <f>'513_020 - HMZ HOV.HUSLENK...'!J30</f>
        <v>0</v>
      </c>
      <c r="AH57" s="330"/>
      <c r="AI57" s="330"/>
      <c r="AJ57" s="330"/>
      <c r="AK57" s="330"/>
      <c r="AL57" s="330"/>
      <c r="AM57" s="330"/>
      <c r="AN57" s="329">
        <f>SUM(AG57,AT57)</f>
        <v>0</v>
      </c>
      <c r="AO57" s="330"/>
      <c r="AP57" s="330"/>
      <c r="AQ57" s="90" t="s">
        <v>76</v>
      </c>
      <c r="AR57" s="91"/>
      <c r="AS57" s="97">
        <v>0</v>
      </c>
      <c r="AT57" s="98">
        <f>ROUND(SUM(AV57:AW57),2)</f>
        <v>0</v>
      </c>
      <c r="AU57" s="99">
        <f>'513_020 - HMZ HOV.HUSLENK...'!P81</f>
        <v>0</v>
      </c>
      <c r="AV57" s="98">
        <f>'513_020 - HMZ HOV.HUSLENK...'!J33</f>
        <v>0</v>
      </c>
      <c r="AW57" s="98">
        <f>'513_020 - HMZ HOV.HUSLENK...'!J34</f>
        <v>0</v>
      </c>
      <c r="AX57" s="98">
        <f>'513_020 - HMZ HOV.HUSLENK...'!J35</f>
        <v>0</v>
      </c>
      <c r="AY57" s="98">
        <f>'513_020 - HMZ HOV.HUSLENK...'!J36</f>
        <v>0</v>
      </c>
      <c r="AZ57" s="98">
        <f>'513_020 - HMZ HOV.HUSLENK...'!F33</f>
        <v>0</v>
      </c>
      <c r="BA57" s="98">
        <f>'513_020 - HMZ HOV.HUSLENK...'!F34</f>
        <v>0</v>
      </c>
      <c r="BB57" s="98">
        <f>'513_020 - HMZ HOV.HUSLENK...'!F35</f>
        <v>0</v>
      </c>
      <c r="BC57" s="98">
        <f>'513_020 - HMZ HOV.HUSLENK...'!F36</f>
        <v>0</v>
      </c>
      <c r="BD57" s="100">
        <f>'513_020 - HMZ HOV.HUSLENK...'!F37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zht25TJiP0l3PhpgTJXiau9EwlMuD6DnDpY/ujfrrcqB5GGjyhgsZg9zwKBil/VVXzwAElbLca6kmQGnvUXABw==" saltValue="Jq+PPHIIze3YV88VS3FZE6McPiVlFwIgmrFZjjDKnu3ctVheSdINecL4fS0j9Fi8Fsb8Qx7BzHrWyq4s1CM2O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3_075 - HMZ Poličná 5B'!C2" display="/" xr:uid="{00000000-0004-0000-0000-000000000000}"/>
    <hyperlink ref="A56" location="'513_080 - HMZ Ratiboř 2A'!C2" display="/" xr:uid="{00000000-0004-0000-0000-000001000000}"/>
    <hyperlink ref="A57" location="'513_020 - HMZ HOV.HUSLENK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4"/>
  <sheetViews>
    <sheetView showGridLines="0" topLeftCell="A6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Valašsko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88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89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109"/>
      <c r="B27" s="110"/>
      <c r="C27" s="109"/>
      <c r="D27" s="109"/>
      <c r="E27" s="341" t="s">
        <v>90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ROUND((SUM(BE81:BE103)),  2)</f>
        <v>0</v>
      </c>
      <c r="G33" s="34"/>
      <c r="H33" s="34"/>
      <c r="I33" s="118">
        <v>0.21</v>
      </c>
      <c r="J33" s="117">
        <f>ROUND(((SUM(BE81:BE103))*I33),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ROUND((SUM(BF81:BF103)),  2)</f>
        <v>0</v>
      </c>
      <c r="G34" s="34"/>
      <c r="H34" s="34"/>
      <c r="I34" s="118">
        <v>0.15</v>
      </c>
      <c r="J34" s="117">
        <f>ROUND(((SUM(BF81:BF103))*I34),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Valašsko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513_075 - HMZ Poličná 5B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Poličná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Valašsko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513_075 - HMZ Poličná 5B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Poličná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98</v>
      </c>
      <c r="D80" s="149" t="s">
        <v>54</v>
      </c>
      <c r="E80" s="149" t="s">
        <v>50</v>
      </c>
      <c r="F80" s="149" t="s">
        <v>51</v>
      </c>
      <c r="G80" s="149" t="s">
        <v>99</v>
      </c>
      <c r="H80" s="149" t="s">
        <v>100</v>
      </c>
      <c r="I80" s="149" t="s">
        <v>101</v>
      </c>
      <c r="J80" s="149" t="s">
        <v>93</v>
      </c>
      <c r="K80" s="150" t="s">
        <v>102</v>
      </c>
      <c r="L80" s="151"/>
      <c r="M80" s="68" t="s">
        <v>19</v>
      </c>
      <c r="N80" s="69" t="s">
        <v>39</v>
      </c>
      <c r="O80" s="69" t="s">
        <v>103</v>
      </c>
      <c r="P80" s="69" t="s">
        <v>104</v>
      </c>
      <c r="Q80" s="69" t="s">
        <v>105</v>
      </c>
      <c r="R80" s="69" t="s">
        <v>106</v>
      </c>
      <c r="S80" s="69" t="s">
        <v>107</v>
      </c>
      <c r="T80" s="70" t="s">
        <v>108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94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112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113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SUM(P84:P103)</f>
        <v>0</v>
      </c>
      <c r="Q83" s="165"/>
      <c r="R83" s="166">
        <f>SUM(R84:R103)</f>
        <v>0</v>
      </c>
      <c r="S83" s="165"/>
      <c r="T83" s="167">
        <f>SUM(T84:T103)</f>
        <v>0</v>
      </c>
      <c r="AR83" s="168" t="s">
        <v>77</v>
      </c>
      <c r="AT83" s="169" t="s">
        <v>68</v>
      </c>
      <c r="AU83" s="169" t="s">
        <v>77</v>
      </c>
      <c r="AY83" s="168" t="s">
        <v>112</v>
      </c>
      <c r="BK83" s="170">
        <f>SUM(BK84:BK103)</f>
        <v>0</v>
      </c>
    </row>
    <row r="84" spans="1:65" s="2" customFormat="1" ht="16.5" customHeight="1">
      <c r="A84" s="34"/>
      <c r="B84" s="35"/>
      <c r="C84" s="173" t="s">
        <v>77</v>
      </c>
      <c r="D84" s="173" t="s">
        <v>114</v>
      </c>
      <c r="E84" s="174" t="s">
        <v>115</v>
      </c>
      <c r="F84" s="175" t="s">
        <v>116</v>
      </c>
      <c r="G84" s="176" t="s">
        <v>117</v>
      </c>
      <c r="H84" s="177">
        <v>0.11700000000000001</v>
      </c>
      <c r="I84" s="178"/>
      <c r="J84" s="179">
        <f>ROUND(I84*H84,2)</f>
        <v>0</v>
      </c>
      <c r="K84" s="175" t="s">
        <v>118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119</v>
      </c>
      <c r="AT84" s="184" t="s">
        <v>114</v>
      </c>
      <c r="AU84" s="184" t="s">
        <v>79</v>
      </c>
      <c r="AY84" s="17" t="s">
        <v>112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119</v>
      </c>
      <c r="BM84" s="184" t="s">
        <v>120</v>
      </c>
    </row>
    <row r="85" spans="1:65" s="2" customFormat="1" ht="11.25">
      <c r="A85" s="34"/>
      <c r="B85" s="35"/>
      <c r="C85" s="36"/>
      <c r="D85" s="186" t="s">
        <v>121</v>
      </c>
      <c r="E85" s="36"/>
      <c r="F85" s="187" t="s">
        <v>122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79</v>
      </c>
    </row>
    <row r="86" spans="1:65" s="2" customFormat="1" ht="11.25">
      <c r="A86" s="34"/>
      <c r="B86" s="35"/>
      <c r="C86" s="36"/>
      <c r="D86" s="191" t="s">
        <v>123</v>
      </c>
      <c r="E86" s="36"/>
      <c r="F86" s="192" t="s">
        <v>124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123</v>
      </c>
      <c r="AU86" s="17" t="s">
        <v>79</v>
      </c>
    </row>
    <row r="87" spans="1:65" s="13" customFormat="1" ht="11.25">
      <c r="B87" s="193"/>
      <c r="C87" s="194"/>
      <c r="D87" s="186" t="s">
        <v>125</v>
      </c>
      <c r="E87" s="195" t="s">
        <v>19</v>
      </c>
      <c r="F87" s="196" t="s">
        <v>126</v>
      </c>
      <c r="G87" s="194"/>
      <c r="H87" s="197">
        <v>0.11700000000000001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112</v>
      </c>
    </row>
    <row r="88" spans="1:65" s="2" customFormat="1" ht="16.5" customHeight="1">
      <c r="A88" s="34"/>
      <c r="B88" s="35"/>
      <c r="C88" s="173" t="s">
        <v>79</v>
      </c>
      <c r="D88" s="173" t="s">
        <v>114</v>
      </c>
      <c r="E88" s="174" t="s">
        <v>127</v>
      </c>
      <c r="F88" s="175" t="s">
        <v>128</v>
      </c>
      <c r="G88" s="176" t="s">
        <v>117</v>
      </c>
      <c r="H88" s="177">
        <v>0.128</v>
      </c>
      <c r="I88" s="178"/>
      <c r="J88" s="179">
        <f>ROUND(I88*H88,2)</f>
        <v>0</v>
      </c>
      <c r="K88" s="175" t="s">
        <v>118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119</v>
      </c>
      <c r="AT88" s="184" t="s">
        <v>114</v>
      </c>
      <c r="AU88" s="184" t="s">
        <v>79</v>
      </c>
      <c r="AY88" s="17" t="s">
        <v>112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119</v>
      </c>
      <c r="BM88" s="184" t="s">
        <v>129</v>
      </c>
    </row>
    <row r="89" spans="1:65" s="2" customFormat="1" ht="11.25">
      <c r="A89" s="34"/>
      <c r="B89" s="35"/>
      <c r="C89" s="36"/>
      <c r="D89" s="186" t="s">
        <v>121</v>
      </c>
      <c r="E89" s="36"/>
      <c r="F89" s="187" t="s">
        <v>130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79</v>
      </c>
    </row>
    <row r="90" spans="1:65" s="2" customFormat="1" ht="11.25">
      <c r="A90" s="34"/>
      <c r="B90" s="35"/>
      <c r="C90" s="36"/>
      <c r="D90" s="191" t="s">
        <v>123</v>
      </c>
      <c r="E90" s="36"/>
      <c r="F90" s="192" t="s">
        <v>131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13" customFormat="1" ht="11.25">
      <c r="B91" s="193"/>
      <c r="C91" s="194"/>
      <c r="D91" s="186" t="s">
        <v>125</v>
      </c>
      <c r="E91" s="195" t="s">
        <v>19</v>
      </c>
      <c r="F91" s="196" t="s">
        <v>132</v>
      </c>
      <c r="G91" s="194"/>
      <c r="H91" s="197">
        <v>0.128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112</v>
      </c>
    </row>
    <row r="92" spans="1:65" s="2" customFormat="1" ht="16.5" customHeight="1">
      <c r="A92" s="34"/>
      <c r="B92" s="35"/>
      <c r="C92" s="173" t="s">
        <v>133</v>
      </c>
      <c r="D92" s="173" t="s">
        <v>114</v>
      </c>
      <c r="E92" s="174" t="s">
        <v>134</v>
      </c>
      <c r="F92" s="175" t="s">
        <v>135</v>
      </c>
      <c r="G92" s="176" t="s">
        <v>136</v>
      </c>
      <c r="H92" s="177">
        <v>116</v>
      </c>
      <c r="I92" s="178"/>
      <c r="J92" s="179">
        <f>ROUND(I92*H92,2)</f>
        <v>0</v>
      </c>
      <c r="K92" s="175" t="s">
        <v>118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119</v>
      </c>
      <c r="AT92" s="184" t="s">
        <v>114</v>
      </c>
      <c r="AU92" s="184" t="s">
        <v>79</v>
      </c>
      <c r="AY92" s="17" t="s">
        <v>112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119</v>
      </c>
      <c r="BM92" s="184" t="s">
        <v>137</v>
      </c>
    </row>
    <row r="93" spans="1:65" s="2" customFormat="1" ht="19.5">
      <c r="A93" s="34"/>
      <c r="B93" s="35"/>
      <c r="C93" s="36"/>
      <c r="D93" s="186" t="s">
        <v>121</v>
      </c>
      <c r="E93" s="36"/>
      <c r="F93" s="187" t="s">
        <v>138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79</v>
      </c>
    </row>
    <row r="94" spans="1:65" s="2" customFormat="1" ht="11.25">
      <c r="A94" s="34"/>
      <c r="B94" s="35"/>
      <c r="C94" s="36"/>
      <c r="D94" s="191" t="s">
        <v>123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123</v>
      </c>
      <c r="AU94" s="17" t="s">
        <v>79</v>
      </c>
    </row>
    <row r="95" spans="1:65" s="13" customFormat="1" ht="11.25">
      <c r="B95" s="193"/>
      <c r="C95" s="194"/>
      <c r="D95" s="186" t="s">
        <v>125</v>
      </c>
      <c r="E95" s="195" t="s">
        <v>19</v>
      </c>
      <c r="F95" s="196" t="s">
        <v>140</v>
      </c>
      <c r="G95" s="194"/>
      <c r="H95" s="197">
        <v>116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125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112</v>
      </c>
    </row>
    <row r="96" spans="1:65" s="2" customFormat="1" ht="16.5" customHeight="1">
      <c r="A96" s="34"/>
      <c r="B96" s="35"/>
      <c r="C96" s="173" t="s">
        <v>119</v>
      </c>
      <c r="D96" s="173" t="s">
        <v>114</v>
      </c>
      <c r="E96" s="174" t="s">
        <v>141</v>
      </c>
      <c r="F96" s="175" t="s">
        <v>142</v>
      </c>
      <c r="G96" s="176" t="s">
        <v>117</v>
      </c>
      <c r="H96" s="177">
        <v>0.245</v>
      </c>
      <c r="I96" s="178"/>
      <c r="J96" s="179">
        <f>ROUND(I96*H96,2)</f>
        <v>0</v>
      </c>
      <c r="K96" s="175" t="s">
        <v>118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119</v>
      </c>
      <c r="AT96" s="184" t="s">
        <v>114</v>
      </c>
      <c r="AU96" s="184" t="s">
        <v>79</v>
      </c>
      <c r="AY96" s="17" t="s">
        <v>112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119</v>
      </c>
      <c r="BM96" s="184" t="s">
        <v>143</v>
      </c>
    </row>
    <row r="97" spans="1:65" s="2" customFormat="1" ht="11.25">
      <c r="A97" s="34"/>
      <c r="B97" s="35"/>
      <c r="C97" s="36"/>
      <c r="D97" s="186" t="s">
        <v>121</v>
      </c>
      <c r="E97" s="36"/>
      <c r="F97" s="187" t="s">
        <v>144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121</v>
      </c>
      <c r="AU97" s="17" t="s">
        <v>79</v>
      </c>
    </row>
    <row r="98" spans="1:65" s="2" customFormat="1" ht="11.25">
      <c r="A98" s="34"/>
      <c r="B98" s="35"/>
      <c r="C98" s="36"/>
      <c r="D98" s="191" t="s">
        <v>123</v>
      </c>
      <c r="E98" s="36"/>
      <c r="F98" s="192" t="s">
        <v>145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123</v>
      </c>
      <c r="AU98" s="17" t="s">
        <v>79</v>
      </c>
    </row>
    <row r="99" spans="1:65" s="13" customFormat="1" ht="11.25">
      <c r="B99" s="193"/>
      <c r="C99" s="194"/>
      <c r="D99" s="186" t="s">
        <v>125</v>
      </c>
      <c r="E99" s="195" t="s">
        <v>19</v>
      </c>
      <c r="F99" s="196" t="s">
        <v>146</v>
      </c>
      <c r="G99" s="194"/>
      <c r="H99" s="197">
        <v>0.245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125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112</v>
      </c>
    </row>
    <row r="100" spans="1:65" s="2" customFormat="1" ht="24.2" customHeight="1">
      <c r="A100" s="34"/>
      <c r="B100" s="35"/>
      <c r="C100" s="173" t="s">
        <v>147</v>
      </c>
      <c r="D100" s="173" t="s">
        <v>114</v>
      </c>
      <c r="E100" s="174" t="s">
        <v>148</v>
      </c>
      <c r="F100" s="175" t="s">
        <v>149</v>
      </c>
      <c r="G100" s="176" t="s">
        <v>136</v>
      </c>
      <c r="H100" s="177">
        <v>116</v>
      </c>
      <c r="I100" s="178"/>
      <c r="J100" s="179">
        <f>ROUND(I100*H100,2)</f>
        <v>0</v>
      </c>
      <c r="K100" s="175" t="s">
        <v>150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119</v>
      </c>
      <c r="AT100" s="184" t="s">
        <v>114</v>
      </c>
      <c r="AU100" s="184" t="s">
        <v>79</v>
      </c>
      <c r="AY100" s="17" t="s">
        <v>112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119</v>
      </c>
      <c r="BM100" s="184" t="s">
        <v>151</v>
      </c>
    </row>
    <row r="101" spans="1:65" s="2" customFormat="1" ht="19.5">
      <c r="A101" s="34"/>
      <c r="B101" s="35"/>
      <c r="C101" s="36"/>
      <c r="D101" s="186" t="s">
        <v>121</v>
      </c>
      <c r="E101" s="36"/>
      <c r="F101" s="187" t="s">
        <v>152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121</v>
      </c>
      <c r="AU101" s="17" t="s">
        <v>79</v>
      </c>
    </row>
    <row r="102" spans="1:65" s="2" customFormat="1" ht="21.75" customHeight="1">
      <c r="A102" s="34"/>
      <c r="B102" s="35"/>
      <c r="C102" s="173" t="s">
        <v>153</v>
      </c>
      <c r="D102" s="173" t="s">
        <v>114</v>
      </c>
      <c r="E102" s="174" t="s">
        <v>154</v>
      </c>
      <c r="F102" s="175" t="s">
        <v>155</v>
      </c>
      <c r="G102" s="176" t="s">
        <v>117</v>
      </c>
      <c r="H102" s="177">
        <v>0.245</v>
      </c>
      <c r="I102" s="178"/>
      <c r="J102" s="179">
        <f>ROUND(I102*H102,2)</f>
        <v>0</v>
      </c>
      <c r="K102" s="175" t="s">
        <v>150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119</v>
      </c>
      <c r="AT102" s="184" t="s">
        <v>114</v>
      </c>
      <c r="AU102" s="184" t="s">
        <v>79</v>
      </c>
      <c r="AY102" s="17" t="s">
        <v>112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119</v>
      </c>
      <c r="BM102" s="184" t="s">
        <v>156</v>
      </c>
    </row>
    <row r="103" spans="1:65" s="2" customFormat="1" ht="11.25">
      <c r="A103" s="34"/>
      <c r="B103" s="35"/>
      <c r="C103" s="36"/>
      <c r="D103" s="186" t="s">
        <v>121</v>
      </c>
      <c r="E103" s="36"/>
      <c r="F103" s="187" t="s">
        <v>157</v>
      </c>
      <c r="G103" s="36"/>
      <c r="H103" s="36"/>
      <c r="I103" s="188"/>
      <c r="J103" s="36"/>
      <c r="K103" s="36"/>
      <c r="L103" s="39"/>
      <c r="M103" s="204"/>
      <c r="N103" s="205"/>
      <c r="O103" s="206"/>
      <c r="P103" s="206"/>
      <c r="Q103" s="206"/>
      <c r="R103" s="206"/>
      <c r="S103" s="206"/>
      <c r="T103" s="207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121</v>
      </c>
      <c r="AU103" s="17" t="s">
        <v>79</v>
      </c>
    </row>
    <row r="104" spans="1:65" s="2" customFormat="1" ht="6.95" customHeight="1">
      <c r="A104" s="34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9"/>
      <c r="M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</sheetData>
  <sheetProtection algorithmName="SHA-512" hashValue="lymYzNY940uaLYtkiU4d3Knh15jX/c2/OHMEz1pGRBdoD3WuheiGWOxHBeMirGON/pZnYThN5hKjfqHJJdZOAQ==" saltValue="5OU/x4nAVVZjW6YGybzfn2ViQIqDtaCitso7dyMvifDqyz2Nh4HW1I0ifNJqNPio3L7Pppw4b5hbzYTQgp9Qnw==" spinCount="100000" sheet="1" objects="1" scenarios="1" formatColumns="0" formatRows="0" autoFilter="0"/>
  <autoFilter ref="C80:K10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Valašsko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158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159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09"/>
      <c r="B27" s="110"/>
      <c r="C27" s="109"/>
      <c r="D27" s="109"/>
      <c r="E27" s="341" t="s">
        <v>160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ROUND((SUM(BE81:BE101)),  2)</f>
        <v>0</v>
      </c>
      <c r="G33" s="34"/>
      <c r="H33" s="34"/>
      <c r="I33" s="118">
        <v>0.21</v>
      </c>
      <c r="J33" s="117">
        <f>ROUND(((SUM(BE81:BE101))*I33),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ROUND((SUM(BF81:BF101)),  2)</f>
        <v>0</v>
      </c>
      <c r="G34" s="34"/>
      <c r="H34" s="34"/>
      <c r="I34" s="118">
        <v>0.15</v>
      </c>
      <c r="J34" s="117">
        <f>ROUND(((SUM(BF81:BF101))*I34),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Valašsko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513_080 - HMZ Ratiboř 2A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Pržno u Vsetína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Valašsko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513_080 - HMZ Ratiboř 2A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Pržno u Vsetína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98</v>
      </c>
      <c r="D80" s="149" t="s">
        <v>54</v>
      </c>
      <c r="E80" s="149" t="s">
        <v>50</v>
      </c>
      <c r="F80" s="149" t="s">
        <v>51</v>
      </c>
      <c r="G80" s="149" t="s">
        <v>99</v>
      </c>
      <c r="H80" s="149" t="s">
        <v>100</v>
      </c>
      <c r="I80" s="149" t="s">
        <v>101</v>
      </c>
      <c r="J80" s="149" t="s">
        <v>93</v>
      </c>
      <c r="K80" s="150" t="s">
        <v>102</v>
      </c>
      <c r="L80" s="151"/>
      <c r="M80" s="68" t="s">
        <v>19</v>
      </c>
      <c r="N80" s="69" t="s">
        <v>39</v>
      </c>
      <c r="O80" s="69" t="s">
        <v>103</v>
      </c>
      <c r="P80" s="69" t="s">
        <v>104</v>
      </c>
      <c r="Q80" s="69" t="s">
        <v>105</v>
      </c>
      <c r="R80" s="69" t="s">
        <v>106</v>
      </c>
      <c r="S80" s="69" t="s">
        <v>107</v>
      </c>
      <c r="T80" s="70" t="s">
        <v>108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94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112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113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SUM(P84:P101)</f>
        <v>0</v>
      </c>
      <c r="Q83" s="165"/>
      <c r="R83" s="166">
        <f>SUM(R84:R101)</f>
        <v>0</v>
      </c>
      <c r="S83" s="165"/>
      <c r="T83" s="167">
        <f>SUM(T84:T101)</f>
        <v>0</v>
      </c>
      <c r="AR83" s="168" t="s">
        <v>77</v>
      </c>
      <c r="AT83" s="169" t="s">
        <v>68</v>
      </c>
      <c r="AU83" s="169" t="s">
        <v>77</v>
      </c>
      <c r="AY83" s="168" t="s">
        <v>112</v>
      </c>
      <c r="BK83" s="170">
        <f>SUM(BK84:BK101)</f>
        <v>0</v>
      </c>
    </row>
    <row r="84" spans="1:65" s="2" customFormat="1" ht="16.5" customHeight="1">
      <c r="A84" s="34"/>
      <c r="B84" s="35"/>
      <c r="C84" s="173" t="s">
        <v>77</v>
      </c>
      <c r="D84" s="173" t="s">
        <v>114</v>
      </c>
      <c r="E84" s="174" t="s">
        <v>127</v>
      </c>
      <c r="F84" s="175" t="s">
        <v>128</v>
      </c>
      <c r="G84" s="176" t="s">
        <v>117</v>
      </c>
      <c r="H84" s="177">
        <v>0.35499999999999998</v>
      </c>
      <c r="I84" s="178"/>
      <c r="J84" s="179">
        <f>ROUND(I84*H84,2)</f>
        <v>0</v>
      </c>
      <c r="K84" s="175" t="s">
        <v>118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119</v>
      </c>
      <c r="AT84" s="184" t="s">
        <v>114</v>
      </c>
      <c r="AU84" s="184" t="s">
        <v>79</v>
      </c>
      <c r="AY84" s="17" t="s">
        <v>112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119</v>
      </c>
      <c r="BM84" s="184" t="s">
        <v>161</v>
      </c>
    </row>
    <row r="85" spans="1:65" s="2" customFormat="1" ht="11.25">
      <c r="A85" s="34"/>
      <c r="B85" s="35"/>
      <c r="C85" s="36"/>
      <c r="D85" s="186" t="s">
        <v>121</v>
      </c>
      <c r="E85" s="36"/>
      <c r="F85" s="187" t="s">
        <v>130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79</v>
      </c>
    </row>
    <row r="86" spans="1:65" s="2" customFormat="1" ht="11.25">
      <c r="A86" s="34"/>
      <c r="B86" s="35"/>
      <c r="C86" s="36"/>
      <c r="D86" s="191" t="s">
        <v>123</v>
      </c>
      <c r="E86" s="36"/>
      <c r="F86" s="192" t="s">
        <v>131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123</v>
      </c>
      <c r="AU86" s="17" t="s">
        <v>79</v>
      </c>
    </row>
    <row r="87" spans="1:65" s="13" customFormat="1" ht="11.25">
      <c r="B87" s="193"/>
      <c r="C87" s="194"/>
      <c r="D87" s="186" t="s">
        <v>125</v>
      </c>
      <c r="E87" s="195" t="s">
        <v>19</v>
      </c>
      <c r="F87" s="196" t="s">
        <v>162</v>
      </c>
      <c r="G87" s="194"/>
      <c r="H87" s="197">
        <v>0.35499999999999998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112</v>
      </c>
    </row>
    <row r="88" spans="1:65" s="2" customFormat="1" ht="16.5" customHeight="1">
      <c r="A88" s="34"/>
      <c r="B88" s="35"/>
      <c r="C88" s="173" t="s">
        <v>79</v>
      </c>
      <c r="D88" s="173" t="s">
        <v>114</v>
      </c>
      <c r="E88" s="174" t="s">
        <v>163</v>
      </c>
      <c r="F88" s="175" t="s">
        <v>164</v>
      </c>
      <c r="G88" s="176" t="s">
        <v>117</v>
      </c>
      <c r="H88" s="177">
        <v>0.34699999999999998</v>
      </c>
      <c r="I88" s="178"/>
      <c r="J88" s="179">
        <f>ROUND(I88*H88,2)</f>
        <v>0</v>
      </c>
      <c r="K88" s="175" t="s">
        <v>118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119</v>
      </c>
      <c r="AT88" s="184" t="s">
        <v>114</v>
      </c>
      <c r="AU88" s="184" t="s">
        <v>79</v>
      </c>
      <c r="AY88" s="17" t="s">
        <v>112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119</v>
      </c>
      <c r="BM88" s="184" t="s">
        <v>165</v>
      </c>
    </row>
    <row r="89" spans="1:65" s="2" customFormat="1" ht="11.25">
      <c r="A89" s="34"/>
      <c r="B89" s="35"/>
      <c r="C89" s="36"/>
      <c r="D89" s="186" t="s">
        <v>121</v>
      </c>
      <c r="E89" s="36"/>
      <c r="F89" s="187" t="s">
        <v>166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79</v>
      </c>
    </row>
    <row r="90" spans="1:65" s="2" customFormat="1" ht="11.25">
      <c r="A90" s="34"/>
      <c r="B90" s="35"/>
      <c r="C90" s="36"/>
      <c r="D90" s="191" t="s">
        <v>123</v>
      </c>
      <c r="E90" s="36"/>
      <c r="F90" s="192" t="s">
        <v>167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13" customFormat="1" ht="11.25">
      <c r="B91" s="193"/>
      <c r="C91" s="194"/>
      <c r="D91" s="186" t="s">
        <v>125</v>
      </c>
      <c r="E91" s="195" t="s">
        <v>19</v>
      </c>
      <c r="F91" s="196" t="s">
        <v>168</v>
      </c>
      <c r="G91" s="194"/>
      <c r="H91" s="197">
        <v>0.34699999999999998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112</v>
      </c>
    </row>
    <row r="92" spans="1:65" s="2" customFormat="1" ht="16.5" customHeight="1">
      <c r="A92" s="34"/>
      <c r="B92" s="35"/>
      <c r="C92" s="173" t="s">
        <v>133</v>
      </c>
      <c r="D92" s="173" t="s">
        <v>114</v>
      </c>
      <c r="E92" s="174" t="s">
        <v>141</v>
      </c>
      <c r="F92" s="175" t="s">
        <v>142</v>
      </c>
      <c r="G92" s="176" t="s">
        <v>117</v>
      </c>
      <c r="H92" s="177">
        <v>0.35499999999999998</v>
      </c>
      <c r="I92" s="178"/>
      <c r="J92" s="179">
        <f>ROUND(I92*H92,2)</f>
        <v>0</v>
      </c>
      <c r="K92" s="175" t="s">
        <v>118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119</v>
      </c>
      <c r="AT92" s="184" t="s">
        <v>114</v>
      </c>
      <c r="AU92" s="184" t="s">
        <v>79</v>
      </c>
      <c r="AY92" s="17" t="s">
        <v>112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119</v>
      </c>
      <c r="BM92" s="184" t="s">
        <v>169</v>
      </c>
    </row>
    <row r="93" spans="1:65" s="2" customFormat="1" ht="11.25">
      <c r="A93" s="34"/>
      <c r="B93" s="35"/>
      <c r="C93" s="36"/>
      <c r="D93" s="186" t="s">
        <v>121</v>
      </c>
      <c r="E93" s="36"/>
      <c r="F93" s="187" t="s">
        <v>144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79</v>
      </c>
    </row>
    <row r="94" spans="1:65" s="2" customFormat="1" ht="11.25">
      <c r="A94" s="34"/>
      <c r="B94" s="35"/>
      <c r="C94" s="36"/>
      <c r="D94" s="191" t="s">
        <v>123</v>
      </c>
      <c r="E94" s="36"/>
      <c r="F94" s="192" t="s">
        <v>145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123</v>
      </c>
      <c r="AU94" s="17" t="s">
        <v>79</v>
      </c>
    </row>
    <row r="95" spans="1:65" s="2" customFormat="1" ht="16.5" customHeight="1">
      <c r="A95" s="34"/>
      <c r="B95" s="35"/>
      <c r="C95" s="173" t="s">
        <v>119</v>
      </c>
      <c r="D95" s="173" t="s">
        <v>114</v>
      </c>
      <c r="E95" s="174" t="s">
        <v>170</v>
      </c>
      <c r="F95" s="175" t="s">
        <v>171</v>
      </c>
      <c r="G95" s="176" t="s">
        <v>117</v>
      </c>
      <c r="H95" s="177">
        <v>0.34699999999999998</v>
      </c>
      <c r="I95" s="178"/>
      <c r="J95" s="179">
        <f>ROUND(I95*H95,2)</f>
        <v>0</v>
      </c>
      <c r="K95" s="175" t="s">
        <v>118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119</v>
      </c>
      <c r="AT95" s="184" t="s">
        <v>114</v>
      </c>
      <c r="AU95" s="184" t="s">
        <v>79</v>
      </c>
      <c r="AY95" s="17" t="s">
        <v>112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77</v>
      </c>
      <c r="BK95" s="185">
        <f>ROUND(I95*H95,2)</f>
        <v>0</v>
      </c>
      <c r="BL95" s="17" t="s">
        <v>119</v>
      </c>
      <c r="BM95" s="184" t="s">
        <v>172</v>
      </c>
    </row>
    <row r="96" spans="1:65" s="2" customFormat="1" ht="11.25">
      <c r="A96" s="34"/>
      <c r="B96" s="35"/>
      <c r="C96" s="36"/>
      <c r="D96" s="186" t="s">
        <v>121</v>
      </c>
      <c r="E96" s="36"/>
      <c r="F96" s="187" t="s">
        <v>173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79</v>
      </c>
    </row>
    <row r="97" spans="1:65" s="2" customFormat="1" ht="11.25">
      <c r="A97" s="34"/>
      <c r="B97" s="35"/>
      <c r="C97" s="36"/>
      <c r="D97" s="191" t="s">
        <v>123</v>
      </c>
      <c r="E97" s="36"/>
      <c r="F97" s="192" t="s">
        <v>174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123</v>
      </c>
      <c r="AU97" s="17" t="s">
        <v>79</v>
      </c>
    </row>
    <row r="98" spans="1:65" s="2" customFormat="1" ht="21.75" customHeight="1">
      <c r="A98" s="34"/>
      <c r="B98" s="35"/>
      <c r="C98" s="173" t="s">
        <v>147</v>
      </c>
      <c r="D98" s="173" t="s">
        <v>114</v>
      </c>
      <c r="E98" s="174" t="s">
        <v>154</v>
      </c>
      <c r="F98" s="175" t="s">
        <v>155</v>
      </c>
      <c r="G98" s="176" t="s">
        <v>117</v>
      </c>
      <c r="H98" s="177">
        <v>0.35499999999999998</v>
      </c>
      <c r="I98" s="178"/>
      <c r="J98" s="179">
        <f>ROUND(I98*H98,2)</f>
        <v>0</v>
      </c>
      <c r="K98" s="175" t="s">
        <v>150</v>
      </c>
      <c r="L98" s="39"/>
      <c r="M98" s="180" t="s">
        <v>19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119</v>
      </c>
      <c r="AT98" s="184" t="s">
        <v>114</v>
      </c>
      <c r="AU98" s="184" t="s">
        <v>79</v>
      </c>
      <c r="AY98" s="17" t="s">
        <v>112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119</v>
      </c>
      <c r="BM98" s="184" t="s">
        <v>175</v>
      </c>
    </row>
    <row r="99" spans="1:65" s="2" customFormat="1" ht="11.25">
      <c r="A99" s="34"/>
      <c r="B99" s="35"/>
      <c r="C99" s="36"/>
      <c r="D99" s="186" t="s">
        <v>121</v>
      </c>
      <c r="E99" s="36"/>
      <c r="F99" s="187" t="s">
        <v>157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121</v>
      </c>
      <c r="AU99" s="17" t="s">
        <v>79</v>
      </c>
    </row>
    <row r="100" spans="1:65" s="2" customFormat="1" ht="21.75" customHeight="1">
      <c r="A100" s="34"/>
      <c r="B100" s="35"/>
      <c r="C100" s="173" t="s">
        <v>153</v>
      </c>
      <c r="D100" s="173" t="s">
        <v>114</v>
      </c>
      <c r="E100" s="174" t="s">
        <v>176</v>
      </c>
      <c r="F100" s="175" t="s">
        <v>177</v>
      </c>
      <c r="G100" s="176" t="s">
        <v>117</v>
      </c>
      <c r="H100" s="177">
        <v>0.34699999999999998</v>
      </c>
      <c r="I100" s="178"/>
      <c r="J100" s="179">
        <f>ROUND(I100*H100,2)</f>
        <v>0</v>
      </c>
      <c r="K100" s="175" t="s">
        <v>150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119</v>
      </c>
      <c r="AT100" s="184" t="s">
        <v>114</v>
      </c>
      <c r="AU100" s="184" t="s">
        <v>79</v>
      </c>
      <c r="AY100" s="17" t="s">
        <v>112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119</v>
      </c>
      <c r="BM100" s="184" t="s">
        <v>178</v>
      </c>
    </row>
    <row r="101" spans="1:65" s="2" customFormat="1" ht="11.25">
      <c r="A101" s="34"/>
      <c r="B101" s="35"/>
      <c r="C101" s="36"/>
      <c r="D101" s="186" t="s">
        <v>121</v>
      </c>
      <c r="E101" s="36"/>
      <c r="F101" s="187" t="s">
        <v>179</v>
      </c>
      <c r="G101" s="36"/>
      <c r="H101" s="36"/>
      <c r="I101" s="188"/>
      <c r="J101" s="36"/>
      <c r="K101" s="36"/>
      <c r="L101" s="39"/>
      <c r="M101" s="204"/>
      <c r="N101" s="205"/>
      <c r="O101" s="206"/>
      <c r="P101" s="206"/>
      <c r="Q101" s="206"/>
      <c r="R101" s="206"/>
      <c r="S101" s="206"/>
      <c r="T101" s="207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121</v>
      </c>
      <c r="AU101" s="17" t="s">
        <v>79</v>
      </c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sheetProtection algorithmName="SHA-512" hashValue="Jyw2vDg3T3j3+vSPBaVmaUZWw34hff45ZADtSUe83YeTok0eaeGC11pfJ/p1ZRHqoOSOd3jNBLJCvTzOtMdF7w==" saltValue="2URDcGHkdLfLY08OJYuu1CgSC+sa9hf564FHxGy1f2VbnHpUamGD3BNdPxDC5jIoo+FHSaJ9m/2Pn+QGZ45Ymw==" spinCount="100000" sheet="1" objects="1" scenarios="1" formatColumns="0" formatRows="0" autoFilter="0"/>
  <autoFilter ref="C80:K10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7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Valašsko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180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181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09"/>
      <c r="B27" s="110"/>
      <c r="C27" s="109"/>
      <c r="D27" s="109"/>
      <c r="E27" s="341" t="s">
        <v>160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ROUND((SUM(BE81:BE101)),  2)</f>
        <v>0</v>
      </c>
      <c r="G33" s="34"/>
      <c r="H33" s="34"/>
      <c r="I33" s="118">
        <v>0.21</v>
      </c>
      <c r="J33" s="117">
        <f>ROUND(((SUM(BE81:BE101))*I33),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ROUND((SUM(BF81:BF101)),  2)</f>
        <v>0</v>
      </c>
      <c r="G34" s="34"/>
      <c r="H34" s="34"/>
      <c r="I34" s="118">
        <v>0.15</v>
      </c>
      <c r="J34" s="117">
        <f>ROUND(((SUM(BF81:BF101))*I34),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Valašsko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 xml:space="preserve">513_020 - HMZ HOV.HUSLENKY A 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Halenkov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Valašsko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 xml:space="preserve">513_020 - HMZ HOV.HUSLENKY A 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Halenkov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98</v>
      </c>
      <c r="D80" s="149" t="s">
        <v>54</v>
      </c>
      <c r="E80" s="149" t="s">
        <v>50</v>
      </c>
      <c r="F80" s="149" t="s">
        <v>51</v>
      </c>
      <c r="G80" s="149" t="s">
        <v>99</v>
      </c>
      <c r="H80" s="149" t="s">
        <v>100</v>
      </c>
      <c r="I80" s="149" t="s">
        <v>101</v>
      </c>
      <c r="J80" s="149" t="s">
        <v>93</v>
      </c>
      <c r="K80" s="150" t="s">
        <v>102</v>
      </c>
      <c r="L80" s="151"/>
      <c r="M80" s="68" t="s">
        <v>19</v>
      </c>
      <c r="N80" s="69" t="s">
        <v>39</v>
      </c>
      <c r="O80" s="69" t="s">
        <v>103</v>
      </c>
      <c r="P80" s="69" t="s">
        <v>104</v>
      </c>
      <c r="Q80" s="69" t="s">
        <v>105</v>
      </c>
      <c r="R80" s="69" t="s">
        <v>106</v>
      </c>
      <c r="S80" s="69" t="s">
        <v>107</v>
      </c>
      <c r="T80" s="70" t="s">
        <v>108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94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112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113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SUM(P84:P101)</f>
        <v>0</v>
      </c>
      <c r="Q83" s="165"/>
      <c r="R83" s="166">
        <f>SUM(R84:R101)</f>
        <v>0</v>
      </c>
      <c r="S83" s="165"/>
      <c r="T83" s="167">
        <f>SUM(T84:T101)</f>
        <v>0</v>
      </c>
      <c r="AR83" s="168" t="s">
        <v>77</v>
      </c>
      <c r="AT83" s="169" t="s">
        <v>68</v>
      </c>
      <c r="AU83" s="169" t="s">
        <v>77</v>
      </c>
      <c r="AY83" s="168" t="s">
        <v>112</v>
      </c>
      <c r="BK83" s="170">
        <f>SUM(BK84:BK101)</f>
        <v>0</v>
      </c>
    </row>
    <row r="84" spans="1:65" s="2" customFormat="1" ht="16.5" customHeight="1">
      <c r="A84" s="34"/>
      <c r="B84" s="35"/>
      <c r="C84" s="173" t="s">
        <v>182</v>
      </c>
      <c r="D84" s="173" t="s">
        <v>114</v>
      </c>
      <c r="E84" s="174" t="s">
        <v>127</v>
      </c>
      <c r="F84" s="175" t="s">
        <v>128</v>
      </c>
      <c r="G84" s="176" t="s">
        <v>117</v>
      </c>
      <c r="H84" s="177">
        <v>0.11700000000000001</v>
      </c>
      <c r="I84" s="178"/>
      <c r="J84" s="179">
        <f>ROUND(I84*H84,2)</f>
        <v>0</v>
      </c>
      <c r="K84" s="175" t="s">
        <v>118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119</v>
      </c>
      <c r="AT84" s="184" t="s">
        <v>114</v>
      </c>
      <c r="AU84" s="184" t="s">
        <v>79</v>
      </c>
      <c r="AY84" s="17" t="s">
        <v>112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119</v>
      </c>
      <c r="BM84" s="184" t="s">
        <v>183</v>
      </c>
    </row>
    <row r="85" spans="1:65" s="2" customFormat="1" ht="11.25">
      <c r="A85" s="34"/>
      <c r="B85" s="35"/>
      <c r="C85" s="36"/>
      <c r="D85" s="186" t="s">
        <v>121</v>
      </c>
      <c r="E85" s="36"/>
      <c r="F85" s="187" t="s">
        <v>130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79</v>
      </c>
    </row>
    <row r="86" spans="1:65" s="2" customFormat="1" ht="11.25">
      <c r="A86" s="34"/>
      <c r="B86" s="35"/>
      <c r="C86" s="36"/>
      <c r="D86" s="191" t="s">
        <v>123</v>
      </c>
      <c r="E86" s="36"/>
      <c r="F86" s="192" t="s">
        <v>131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123</v>
      </c>
      <c r="AU86" s="17" t="s">
        <v>79</v>
      </c>
    </row>
    <row r="87" spans="1:65" s="13" customFormat="1" ht="11.25">
      <c r="B87" s="193"/>
      <c r="C87" s="194"/>
      <c r="D87" s="186" t="s">
        <v>125</v>
      </c>
      <c r="E87" s="195" t="s">
        <v>19</v>
      </c>
      <c r="F87" s="196" t="s">
        <v>184</v>
      </c>
      <c r="G87" s="194"/>
      <c r="H87" s="197">
        <v>0.11700000000000001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112</v>
      </c>
    </row>
    <row r="88" spans="1:65" s="2" customFormat="1" ht="16.5" customHeight="1">
      <c r="A88" s="34"/>
      <c r="B88" s="35"/>
      <c r="C88" s="173" t="s">
        <v>185</v>
      </c>
      <c r="D88" s="173" t="s">
        <v>114</v>
      </c>
      <c r="E88" s="174" t="s">
        <v>163</v>
      </c>
      <c r="F88" s="175" t="s">
        <v>164</v>
      </c>
      <c r="G88" s="176" t="s">
        <v>117</v>
      </c>
      <c r="H88" s="177">
        <v>8.4000000000000005E-2</v>
      </c>
      <c r="I88" s="178"/>
      <c r="J88" s="179">
        <f>ROUND(I88*H88,2)</f>
        <v>0</v>
      </c>
      <c r="K88" s="175" t="s">
        <v>118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119</v>
      </c>
      <c r="AT88" s="184" t="s">
        <v>114</v>
      </c>
      <c r="AU88" s="184" t="s">
        <v>79</v>
      </c>
      <c r="AY88" s="17" t="s">
        <v>112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119</v>
      </c>
      <c r="BM88" s="184" t="s">
        <v>186</v>
      </c>
    </row>
    <row r="89" spans="1:65" s="2" customFormat="1" ht="11.25">
      <c r="A89" s="34"/>
      <c r="B89" s="35"/>
      <c r="C89" s="36"/>
      <c r="D89" s="186" t="s">
        <v>121</v>
      </c>
      <c r="E89" s="36"/>
      <c r="F89" s="187" t="s">
        <v>166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79</v>
      </c>
    </row>
    <row r="90" spans="1:65" s="2" customFormat="1" ht="11.25">
      <c r="A90" s="34"/>
      <c r="B90" s="35"/>
      <c r="C90" s="36"/>
      <c r="D90" s="191" t="s">
        <v>123</v>
      </c>
      <c r="E90" s="36"/>
      <c r="F90" s="192" t="s">
        <v>167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13" customFormat="1" ht="11.25">
      <c r="B91" s="193"/>
      <c r="C91" s="194"/>
      <c r="D91" s="186" t="s">
        <v>125</v>
      </c>
      <c r="E91" s="195" t="s">
        <v>19</v>
      </c>
      <c r="F91" s="196" t="s">
        <v>187</v>
      </c>
      <c r="G91" s="194"/>
      <c r="H91" s="197">
        <v>8.4000000000000005E-2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112</v>
      </c>
    </row>
    <row r="92" spans="1:65" s="2" customFormat="1" ht="16.5" customHeight="1">
      <c r="A92" s="34"/>
      <c r="B92" s="35"/>
      <c r="C92" s="173" t="s">
        <v>79</v>
      </c>
      <c r="D92" s="173" t="s">
        <v>114</v>
      </c>
      <c r="E92" s="174" t="s">
        <v>141</v>
      </c>
      <c r="F92" s="175" t="s">
        <v>142</v>
      </c>
      <c r="G92" s="176" t="s">
        <v>117</v>
      </c>
      <c r="H92" s="177">
        <v>0.11700000000000001</v>
      </c>
      <c r="I92" s="178"/>
      <c r="J92" s="179">
        <f>ROUND(I92*H92,2)</f>
        <v>0</v>
      </c>
      <c r="K92" s="175" t="s">
        <v>118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119</v>
      </c>
      <c r="AT92" s="184" t="s">
        <v>114</v>
      </c>
      <c r="AU92" s="184" t="s">
        <v>79</v>
      </c>
      <c r="AY92" s="17" t="s">
        <v>112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119</v>
      </c>
      <c r="BM92" s="184" t="s">
        <v>188</v>
      </c>
    </row>
    <row r="93" spans="1:65" s="2" customFormat="1" ht="11.25">
      <c r="A93" s="34"/>
      <c r="B93" s="35"/>
      <c r="C93" s="36"/>
      <c r="D93" s="186" t="s">
        <v>121</v>
      </c>
      <c r="E93" s="36"/>
      <c r="F93" s="187" t="s">
        <v>144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79</v>
      </c>
    </row>
    <row r="94" spans="1:65" s="2" customFormat="1" ht="11.25">
      <c r="A94" s="34"/>
      <c r="B94" s="35"/>
      <c r="C94" s="36"/>
      <c r="D94" s="191" t="s">
        <v>123</v>
      </c>
      <c r="E94" s="36"/>
      <c r="F94" s="192" t="s">
        <v>145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123</v>
      </c>
      <c r="AU94" s="17" t="s">
        <v>79</v>
      </c>
    </row>
    <row r="95" spans="1:65" s="2" customFormat="1" ht="16.5" customHeight="1">
      <c r="A95" s="34"/>
      <c r="B95" s="35"/>
      <c r="C95" s="173" t="s">
        <v>147</v>
      </c>
      <c r="D95" s="173" t="s">
        <v>114</v>
      </c>
      <c r="E95" s="174" t="s">
        <v>170</v>
      </c>
      <c r="F95" s="175" t="s">
        <v>171</v>
      </c>
      <c r="G95" s="176" t="s">
        <v>117</v>
      </c>
      <c r="H95" s="177">
        <v>8.4000000000000005E-2</v>
      </c>
      <c r="I95" s="178"/>
      <c r="J95" s="179">
        <f>ROUND(I95*H95,2)</f>
        <v>0</v>
      </c>
      <c r="K95" s="175" t="s">
        <v>118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119</v>
      </c>
      <c r="AT95" s="184" t="s">
        <v>114</v>
      </c>
      <c r="AU95" s="184" t="s">
        <v>79</v>
      </c>
      <c r="AY95" s="17" t="s">
        <v>112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77</v>
      </c>
      <c r="BK95" s="185">
        <f>ROUND(I95*H95,2)</f>
        <v>0</v>
      </c>
      <c r="BL95" s="17" t="s">
        <v>119</v>
      </c>
      <c r="BM95" s="184" t="s">
        <v>189</v>
      </c>
    </row>
    <row r="96" spans="1:65" s="2" customFormat="1" ht="11.25">
      <c r="A96" s="34"/>
      <c r="B96" s="35"/>
      <c r="C96" s="36"/>
      <c r="D96" s="186" t="s">
        <v>121</v>
      </c>
      <c r="E96" s="36"/>
      <c r="F96" s="187" t="s">
        <v>173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79</v>
      </c>
    </row>
    <row r="97" spans="1:65" s="2" customFormat="1" ht="11.25">
      <c r="A97" s="34"/>
      <c r="B97" s="35"/>
      <c r="C97" s="36"/>
      <c r="D97" s="191" t="s">
        <v>123</v>
      </c>
      <c r="E97" s="36"/>
      <c r="F97" s="192" t="s">
        <v>174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123</v>
      </c>
      <c r="AU97" s="17" t="s">
        <v>79</v>
      </c>
    </row>
    <row r="98" spans="1:65" s="2" customFormat="1" ht="21.75" customHeight="1">
      <c r="A98" s="34"/>
      <c r="B98" s="35"/>
      <c r="C98" s="173" t="s">
        <v>133</v>
      </c>
      <c r="D98" s="173" t="s">
        <v>114</v>
      </c>
      <c r="E98" s="174" t="s">
        <v>154</v>
      </c>
      <c r="F98" s="175" t="s">
        <v>155</v>
      </c>
      <c r="G98" s="176" t="s">
        <v>117</v>
      </c>
      <c r="H98" s="177">
        <v>0.11700000000000001</v>
      </c>
      <c r="I98" s="178"/>
      <c r="J98" s="179">
        <f>ROUND(I98*H98,2)</f>
        <v>0</v>
      </c>
      <c r="K98" s="175" t="s">
        <v>150</v>
      </c>
      <c r="L98" s="39"/>
      <c r="M98" s="180" t="s">
        <v>19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119</v>
      </c>
      <c r="AT98" s="184" t="s">
        <v>114</v>
      </c>
      <c r="AU98" s="184" t="s">
        <v>79</v>
      </c>
      <c r="AY98" s="17" t="s">
        <v>112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119</v>
      </c>
      <c r="BM98" s="184" t="s">
        <v>190</v>
      </c>
    </row>
    <row r="99" spans="1:65" s="2" customFormat="1" ht="11.25">
      <c r="A99" s="34"/>
      <c r="B99" s="35"/>
      <c r="C99" s="36"/>
      <c r="D99" s="186" t="s">
        <v>121</v>
      </c>
      <c r="E99" s="36"/>
      <c r="F99" s="187" t="s">
        <v>157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121</v>
      </c>
      <c r="AU99" s="17" t="s">
        <v>79</v>
      </c>
    </row>
    <row r="100" spans="1:65" s="2" customFormat="1" ht="21.75" customHeight="1">
      <c r="A100" s="34"/>
      <c r="B100" s="35"/>
      <c r="C100" s="173" t="s">
        <v>153</v>
      </c>
      <c r="D100" s="173" t="s">
        <v>114</v>
      </c>
      <c r="E100" s="174" t="s">
        <v>176</v>
      </c>
      <c r="F100" s="175" t="s">
        <v>191</v>
      </c>
      <c r="G100" s="176" t="s">
        <v>117</v>
      </c>
      <c r="H100" s="177">
        <v>8.4000000000000005E-2</v>
      </c>
      <c r="I100" s="178"/>
      <c r="J100" s="179">
        <f>ROUND(I100*H100,2)</f>
        <v>0</v>
      </c>
      <c r="K100" s="175" t="s">
        <v>150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119</v>
      </c>
      <c r="AT100" s="184" t="s">
        <v>114</v>
      </c>
      <c r="AU100" s="184" t="s">
        <v>79</v>
      </c>
      <c r="AY100" s="17" t="s">
        <v>112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119</v>
      </c>
      <c r="BM100" s="184" t="s">
        <v>192</v>
      </c>
    </row>
    <row r="101" spans="1:65" s="2" customFormat="1" ht="11.25">
      <c r="A101" s="34"/>
      <c r="B101" s="35"/>
      <c r="C101" s="36"/>
      <c r="D101" s="186" t="s">
        <v>121</v>
      </c>
      <c r="E101" s="36"/>
      <c r="F101" s="187" t="s">
        <v>179</v>
      </c>
      <c r="G101" s="36"/>
      <c r="H101" s="36"/>
      <c r="I101" s="188"/>
      <c r="J101" s="36"/>
      <c r="K101" s="36"/>
      <c r="L101" s="39"/>
      <c r="M101" s="204"/>
      <c r="N101" s="205"/>
      <c r="O101" s="206"/>
      <c r="P101" s="206"/>
      <c r="Q101" s="206"/>
      <c r="R101" s="206"/>
      <c r="S101" s="206"/>
      <c r="T101" s="207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121</v>
      </c>
      <c r="AU101" s="17" t="s">
        <v>79</v>
      </c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sheetProtection algorithmName="SHA-512" hashValue="sDmKooy6ecYE0NHBViHEkjmpP/fSOTT8LNEP09AWLt5waSKPFCFXIiMBtW38iv8wRik0AiIJkvlE3qBFdHWYpg==" saltValue="8fLmk6uB3CbOSOj9oJOwsxTfdmj7pBvdW0GcBWLXXFTEe0zqZX5u0xyMY5Rz8rIaCZfZazVdyCJG3Uhk8a0/Ow==" spinCount="100000" sheet="1" objects="1" scenarios="1" formatColumns="0" formatRows="0" autoFilter="0"/>
  <autoFilter ref="C80:K10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7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193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194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195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196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197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198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199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200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201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202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203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76</v>
      </c>
      <c r="F18" s="345" t="s">
        <v>204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205</v>
      </c>
      <c r="F19" s="345" t="s">
        <v>206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207</v>
      </c>
      <c r="F20" s="345" t="s">
        <v>208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209</v>
      </c>
      <c r="F21" s="345" t="s">
        <v>210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211</v>
      </c>
      <c r="F22" s="345" t="s">
        <v>212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213</v>
      </c>
      <c r="F23" s="345" t="s">
        <v>214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215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216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217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218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219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220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221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222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223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98</v>
      </c>
      <c r="F36" s="217"/>
      <c r="G36" s="345" t="s">
        <v>224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225</v>
      </c>
      <c r="F37" s="217"/>
      <c r="G37" s="345" t="s">
        <v>226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50</v>
      </c>
      <c r="F38" s="217"/>
      <c r="G38" s="345" t="s">
        <v>227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51</v>
      </c>
      <c r="F39" s="217"/>
      <c r="G39" s="345" t="s">
        <v>228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99</v>
      </c>
      <c r="F40" s="217"/>
      <c r="G40" s="345" t="s">
        <v>229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100</v>
      </c>
      <c r="F41" s="217"/>
      <c r="G41" s="345" t="s">
        <v>230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231</v>
      </c>
      <c r="F42" s="217"/>
      <c r="G42" s="345" t="s">
        <v>232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233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234</v>
      </c>
      <c r="F44" s="217"/>
      <c r="G44" s="345" t="s">
        <v>235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102</v>
      </c>
      <c r="F45" s="217"/>
      <c r="G45" s="345" t="s">
        <v>236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237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238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239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240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241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242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243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244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245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246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247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248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249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250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251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252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253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254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255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256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257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258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259</v>
      </c>
      <c r="D76" s="233"/>
      <c r="E76" s="233"/>
      <c r="F76" s="233" t="s">
        <v>260</v>
      </c>
      <c r="G76" s="234"/>
      <c r="H76" s="233" t="s">
        <v>51</v>
      </c>
      <c r="I76" s="233" t="s">
        <v>54</v>
      </c>
      <c r="J76" s="233" t="s">
        <v>261</v>
      </c>
      <c r="K76" s="232"/>
    </row>
    <row r="77" spans="2:11" s="1" customFormat="1" ht="17.25" customHeight="1">
      <c r="B77" s="231"/>
      <c r="C77" s="235" t="s">
        <v>262</v>
      </c>
      <c r="D77" s="235"/>
      <c r="E77" s="235"/>
      <c r="F77" s="236" t="s">
        <v>263</v>
      </c>
      <c r="G77" s="237"/>
      <c r="H77" s="235"/>
      <c r="I77" s="235"/>
      <c r="J77" s="235" t="s">
        <v>264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50</v>
      </c>
      <c r="D79" s="240"/>
      <c r="E79" s="240"/>
      <c r="F79" s="241" t="s">
        <v>265</v>
      </c>
      <c r="G79" s="242"/>
      <c r="H79" s="220" t="s">
        <v>266</v>
      </c>
      <c r="I79" s="220" t="s">
        <v>267</v>
      </c>
      <c r="J79" s="220">
        <v>20</v>
      </c>
      <c r="K79" s="232"/>
    </row>
    <row r="80" spans="2:11" s="1" customFormat="1" ht="15" customHeight="1">
      <c r="B80" s="231"/>
      <c r="C80" s="220" t="s">
        <v>268</v>
      </c>
      <c r="D80" s="220"/>
      <c r="E80" s="220"/>
      <c r="F80" s="241" t="s">
        <v>265</v>
      </c>
      <c r="G80" s="242"/>
      <c r="H80" s="220" t="s">
        <v>269</v>
      </c>
      <c r="I80" s="220" t="s">
        <v>267</v>
      </c>
      <c r="J80" s="220">
        <v>120</v>
      </c>
      <c r="K80" s="232"/>
    </row>
    <row r="81" spans="2:11" s="1" customFormat="1" ht="15" customHeight="1">
      <c r="B81" s="243"/>
      <c r="C81" s="220" t="s">
        <v>270</v>
      </c>
      <c r="D81" s="220"/>
      <c r="E81" s="220"/>
      <c r="F81" s="241" t="s">
        <v>271</v>
      </c>
      <c r="G81" s="242"/>
      <c r="H81" s="220" t="s">
        <v>272</v>
      </c>
      <c r="I81" s="220" t="s">
        <v>267</v>
      </c>
      <c r="J81" s="220">
        <v>50</v>
      </c>
      <c r="K81" s="232"/>
    </row>
    <row r="82" spans="2:11" s="1" customFormat="1" ht="15" customHeight="1">
      <c r="B82" s="243"/>
      <c r="C82" s="220" t="s">
        <v>273</v>
      </c>
      <c r="D82" s="220"/>
      <c r="E82" s="220"/>
      <c r="F82" s="241" t="s">
        <v>265</v>
      </c>
      <c r="G82" s="242"/>
      <c r="H82" s="220" t="s">
        <v>274</v>
      </c>
      <c r="I82" s="220" t="s">
        <v>275</v>
      </c>
      <c r="J82" s="220"/>
      <c r="K82" s="232"/>
    </row>
    <row r="83" spans="2:11" s="1" customFormat="1" ht="15" customHeight="1">
      <c r="B83" s="243"/>
      <c r="C83" s="244" t="s">
        <v>276</v>
      </c>
      <c r="D83" s="244"/>
      <c r="E83" s="244"/>
      <c r="F83" s="245" t="s">
        <v>271</v>
      </c>
      <c r="G83" s="244"/>
      <c r="H83" s="244" t="s">
        <v>277</v>
      </c>
      <c r="I83" s="244" t="s">
        <v>267</v>
      </c>
      <c r="J83" s="244">
        <v>15</v>
      </c>
      <c r="K83" s="232"/>
    </row>
    <row r="84" spans="2:11" s="1" customFormat="1" ht="15" customHeight="1">
      <c r="B84" s="243"/>
      <c r="C84" s="244" t="s">
        <v>278</v>
      </c>
      <c r="D84" s="244"/>
      <c r="E84" s="244"/>
      <c r="F84" s="245" t="s">
        <v>271</v>
      </c>
      <c r="G84" s="244"/>
      <c r="H84" s="244" t="s">
        <v>279</v>
      </c>
      <c r="I84" s="244" t="s">
        <v>267</v>
      </c>
      <c r="J84" s="244">
        <v>15</v>
      </c>
      <c r="K84" s="232"/>
    </row>
    <row r="85" spans="2:11" s="1" customFormat="1" ht="15" customHeight="1">
      <c r="B85" s="243"/>
      <c r="C85" s="244" t="s">
        <v>280</v>
      </c>
      <c r="D85" s="244"/>
      <c r="E85" s="244"/>
      <c r="F85" s="245" t="s">
        <v>271</v>
      </c>
      <c r="G85" s="244"/>
      <c r="H85" s="244" t="s">
        <v>281</v>
      </c>
      <c r="I85" s="244" t="s">
        <v>267</v>
      </c>
      <c r="J85" s="244">
        <v>20</v>
      </c>
      <c r="K85" s="232"/>
    </row>
    <row r="86" spans="2:11" s="1" customFormat="1" ht="15" customHeight="1">
      <c r="B86" s="243"/>
      <c r="C86" s="244" t="s">
        <v>282</v>
      </c>
      <c r="D86" s="244"/>
      <c r="E86" s="244"/>
      <c r="F86" s="245" t="s">
        <v>271</v>
      </c>
      <c r="G86" s="244"/>
      <c r="H86" s="244" t="s">
        <v>283</v>
      </c>
      <c r="I86" s="244" t="s">
        <v>267</v>
      </c>
      <c r="J86" s="244">
        <v>20</v>
      </c>
      <c r="K86" s="232"/>
    </row>
    <row r="87" spans="2:11" s="1" customFormat="1" ht="15" customHeight="1">
      <c r="B87" s="243"/>
      <c r="C87" s="220" t="s">
        <v>284</v>
      </c>
      <c r="D87" s="220"/>
      <c r="E87" s="220"/>
      <c r="F87" s="241" t="s">
        <v>271</v>
      </c>
      <c r="G87" s="242"/>
      <c r="H87" s="220" t="s">
        <v>285</v>
      </c>
      <c r="I87" s="220" t="s">
        <v>267</v>
      </c>
      <c r="J87" s="220">
        <v>50</v>
      </c>
      <c r="K87" s="232"/>
    </row>
    <row r="88" spans="2:11" s="1" customFormat="1" ht="15" customHeight="1">
      <c r="B88" s="243"/>
      <c r="C88" s="220" t="s">
        <v>286</v>
      </c>
      <c r="D88" s="220"/>
      <c r="E88" s="220"/>
      <c r="F88" s="241" t="s">
        <v>271</v>
      </c>
      <c r="G88" s="242"/>
      <c r="H88" s="220" t="s">
        <v>287</v>
      </c>
      <c r="I88" s="220" t="s">
        <v>267</v>
      </c>
      <c r="J88" s="220">
        <v>20</v>
      </c>
      <c r="K88" s="232"/>
    </row>
    <row r="89" spans="2:11" s="1" customFormat="1" ht="15" customHeight="1">
      <c r="B89" s="243"/>
      <c r="C89" s="220" t="s">
        <v>288</v>
      </c>
      <c r="D89" s="220"/>
      <c r="E89" s="220"/>
      <c r="F89" s="241" t="s">
        <v>271</v>
      </c>
      <c r="G89" s="242"/>
      <c r="H89" s="220" t="s">
        <v>289</v>
      </c>
      <c r="I89" s="220" t="s">
        <v>267</v>
      </c>
      <c r="J89" s="220">
        <v>20</v>
      </c>
      <c r="K89" s="232"/>
    </row>
    <row r="90" spans="2:11" s="1" customFormat="1" ht="15" customHeight="1">
      <c r="B90" s="243"/>
      <c r="C90" s="220" t="s">
        <v>290</v>
      </c>
      <c r="D90" s="220"/>
      <c r="E90" s="220"/>
      <c r="F90" s="241" t="s">
        <v>271</v>
      </c>
      <c r="G90" s="242"/>
      <c r="H90" s="220" t="s">
        <v>291</v>
      </c>
      <c r="I90" s="220" t="s">
        <v>267</v>
      </c>
      <c r="J90" s="220">
        <v>50</v>
      </c>
      <c r="K90" s="232"/>
    </row>
    <row r="91" spans="2:11" s="1" customFormat="1" ht="15" customHeight="1">
      <c r="B91" s="243"/>
      <c r="C91" s="220" t="s">
        <v>292</v>
      </c>
      <c r="D91" s="220"/>
      <c r="E91" s="220"/>
      <c r="F91" s="241" t="s">
        <v>271</v>
      </c>
      <c r="G91" s="242"/>
      <c r="H91" s="220" t="s">
        <v>292</v>
      </c>
      <c r="I91" s="220" t="s">
        <v>267</v>
      </c>
      <c r="J91" s="220">
        <v>50</v>
      </c>
      <c r="K91" s="232"/>
    </row>
    <row r="92" spans="2:11" s="1" customFormat="1" ht="15" customHeight="1">
      <c r="B92" s="243"/>
      <c r="C92" s="220" t="s">
        <v>293</v>
      </c>
      <c r="D92" s="220"/>
      <c r="E92" s="220"/>
      <c r="F92" s="241" t="s">
        <v>271</v>
      </c>
      <c r="G92" s="242"/>
      <c r="H92" s="220" t="s">
        <v>294</v>
      </c>
      <c r="I92" s="220" t="s">
        <v>267</v>
      </c>
      <c r="J92" s="220">
        <v>255</v>
      </c>
      <c r="K92" s="232"/>
    </row>
    <row r="93" spans="2:11" s="1" customFormat="1" ht="15" customHeight="1">
      <c r="B93" s="243"/>
      <c r="C93" s="220" t="s">
        <v>295</v>
      </c>
      <c r="D93" s="220"/>
      <c r="E93" s="220"/>
      <c r="F93" s="241" t="s">
        <v>265</v>
      </c>
      <c r="G93" s="242"/>
      <c r="H93" s="220" t="s">
        <v>296</v>
      </c>
      <c r="I93" s="220" t="s">
        <v>297</v>
      </c>
      <c r="J93" s="220"/>
      <c r="K93" s="232"/>
    </row>
    <row r="94" spans="2:11" s="1" customFormat="1" ht="15" customHeight="1">
      <c r="B94" s="243"/>
      <c r="C94" s="220" t="s">
        <v>298</v>
      </c>
      <c r="D94" s="220"/>
      <c r="E94" s="220"/>
      <c r="F94" s="241" t="s">
        <v>265</v>
      </c>
      <c r="G94" s="242"/>
      <c r="H94" s="220" t="s">
        <v>299</v>
      </c>
      <c r="I94" s="220" t="s">
        <v>300</v>
      </c>
      <c r="J94" s="220"/>
      <c r="K94" s="232"/>
    </row>
    <row r="95" spans="2:11" s="1" customFormat="1" ht="15" customHeight="1">
      <c r="B95" s="243"/>
      <c r="C95" s="220" t="s">
        <v>301</v>
      </c>
      <c r="D95" s="220"/>
      <c r="E95" s="220"/>
      <c r="F95" s="241" t="s">
        <v>265</v>
      </c>
      <c r="G95" s="242"/>
      <c r="H95" s="220" t="s">
        <v>301</v>
      </c>
      <c r="I95" s="220" t="s">
        <v>300</v>
      </c>
      <c r="J95" s="220"/>
      <c r="K95" s="232"/>
    </row>
    <row r="96" spans="2:11" s="1" customFormat="1" ht="15" customHeight="1">
      <c r="B96" s="243"/>
      <c r="C96" s="220" t="s">
        <v>35</v>
      </c>
      <c r="D96" s="220"/>
      <c r="E96" s="220"/>
      <c r="F96" s="241" t="s">
        <v>265</v>
      </c>
      <c r="G96" s="242"/>
      <c r="H96" s="220" t="s">
        <v>302</v>
      </c>
      <c r="I96" s="220" t="s">
        <v>300</v>
      </c>
      <c r="J96" s="220"/>
      <c r="K96" s="232"/>
    </row>
    <row r="97" spans="2:11" s="1" customFormat="1" ht="15" customHeight="1">
      <c r="B97" s="243"/>
      <c r="C97" s="220" t="s">
        <v>45</v>
      </c>
      <c r="D97" s="220"/>
      <c r="E97" s="220"/>
      <c r="F97" s="241" t="s">
        <v>265</v>
      </c>
      <c r="G97" s="242"/>
      <c r="H97" s="220" t="s">
        <v>303</v>
      </c>
      <c r="I97" s="220" t="s">
        <v>300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304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259</v>
      </c>
      <c r="D103" s="233"/>
      <c r="E103" s="233"/>
      <c r="F103" s="233" t="s">
        <v>260</v>
      </c>
      <c r="G103" s="234"/>
      <c r="H103" s="233" t="s">
        <v>51</v>
      </c>
      <c r="I103" s="233" t="s">
        <v>54</v>
      </c>
      <c r="J103" s="233" t="s">
        <v>261</v>
      </c>
      <c r="K103" s="232"/>
    </row>
    <row r="104" spans="2:11" s="1" customFormat="1" ht="17.25" customHeight="1">
      <c r="B104" s="231"/>
      <c r="C104" s="235" t="s">
        <v>262</v>
      </c>
      <c r="D104" s="235"/>
      <c r="E104" s="235"/>
      <c r="F104" s="236" t="s">
        <v>263</v>
      </c>
      <c r="G104" s="237"/>
      <c r="H104" s="235"/>
      <c r="I104" s="235"/>
      <c r="J104" s="235" t="s">
        <v>264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50</v>
      </c>
      <c r="D106" s="240"/>
      <c r="E106" s="240"/>
      <c r="F106" s="241" t="s">
        <v>265</v>
      </c>
      <c r="G106" s="220"/>
      <c r="H106" s="220" t="s">
        <v>305</v>
      </c>
      <c r="I106" s="220" t="s">
        <v>267</v>
      </c>
      <c r="J106" s="220">
        <v>20</v>
      </c>
      <c r="K106" s="232"/>
    </row>
    <row r="107" spans="2:11" s="1" customFormat="1" ht="15" customHeight="1">
      <c r="B107" s="231"/>
      <c r="C107" s="220" t="s">
        <v>268</v>
      </c>
      <c r="D107" s="220"/>
      <c r="E107" s="220"/>
      <c r="F107" s="241" t="s">
        <v>265</v>
      </c>
      <c r="G107" s="220"/>
      <c r="H107" s="220" t="s">
        <v>305</v>
      </c>
      <c r="I107" s="220" t="s">
        <v>267</v>
      </c>
      <c r="J107" s="220">
        <v>120</v>
      </c>
      <c r="K107" s="232"/>
    </row>
    <row r="108" spans="2:11" s="1" customFormat="1" ht="15" customHeight="1">
      <c r="B108" s="243"/>
      <c r="C108" s="220" t="s">
        <v>270</v>
      </c>
      <c r="D108" s="220"/>
      <c r="E108" s="220"/>
      <c r="F108" s="241" t="s">
        <v>271</v>
      </c>
      <c r="G108" s="220"/>
      <c r="H108" s="220" t="s">
        <v>305</v>
      </c>
      <c r="I108" s="220" t="s">
        <v>267</v>
      </c>
      <c r="J108" s="220">
        <v>50</v>
      </c>
      <c r="K108" s="232"/>
    </row>
    <row r="109" spans="2:11" s="1" customFormat="1" ht="15" customHeight="1">
      <c r="B109" s="243"/>
      <c r="C109" s="220" t="s">
        <v>273</v>
      </c>
      <c r="D109" s="220"/>
      <c r="E109" s="220"/>
      <c r="F109" s="241" t="s">
        <v>265</v>
      </c>
      <c r="G109" s="220"/>
      <c r="H109" s="220" t="s">
        <v>305</v>
      </c>
      <c r="I109" s="220" t="s">
        <v>275</v>
      </c>
      <c r="J109" s="220"/>
      <c r="K109" s="232"/>
    </row>
    <row r="110" spans="2:11" s="1" customFormat="1" ht="15" customHeight="1">
      <c r="B110" s="243"/>
      <c r="C110" s="220" t="s">
        <v>284</v>
      </c>
      <c r="D110" s="220"/>
      <c r="E110" s="220"/>
      <c r="F110" s="241" t="s">
        <v>271</v>
      </c>
      <c r="G110" s="220"/>
      <c r="H110" s="220" t="s">
        <v>305</v>
      </c>
      <c r="I110" s="220" t="s">
        <v>267</v>
      </c>
      <c r="J110" s="220">
        <v>50</v>
      </c>
      <c r="K110" s="232"/>
    </row>
    <row r="111" spans="2:11" s="1" customFormat="1" ht="15" customHeight="1">
      <c r="B111" s="243"/>
      <c r="C111" s="220" t="s">
        <v>292</v>
      </c>
      <c r="D111" s="220"/>
      <c r="E111" s="220"/>
      <c r="F111" s="241" t="s">
        <v>271</v>
      </c>
      <c r="G111" s="220"/>
      <c r="H111" s="220" t="s">
        <v>305</v>
      </c>
      <c r="I111" s="220" t="s">
        <v>267</v>
      </c>
      <c r="J111" s="220">
        <v>50</v>
      </c>
      <c r="K111" s="232"/>
    </row>
    <row r="112" spans="2:11" s="1" customFormat="1" ht="15" customHeight="1">
      <c r="B112" s="243"/>
      <c r="C112" s="220" t="s">
        <v>290</v>
      </c>
      <c r="D112" s="220"/>
      <c r="E112" s="220"/>
      <c r="F112" s="241" t="s">
        <v>271</v>
      </c>
      <c r="G112" s="220"/>
      <c r="H112" s="220" t="s">
        <v>305</v>
      </c>
      <c r="I112" s="220" t="s">
        <v>267</v>
      </c>
      <c r="J112" s="220">
        <v>50</v>
      </c>
      <c r="K112" s="232"/>
    </row>
    <row r="113" spans="2:11" s="1" customFormat="1" ht="15" customHeight="1">
      <c r="B113" s="243"/>
      <c r="C113" s="220" t="s">
        <v>50</v>
      </c>
      <c r="D113" s="220"/>
      <c r="E113" s="220"/>
      <c r="F113" s="241" t="s">
        <v>265</v>
      </c>
      <c r="G113" s="220"/>
      <c r="H113" s="220" t="s">
        <v>306</v>
      </c>
      <c r="I113" s="220" t="s">
        <v>267</v>
      </c>
      <c r="J113" s="220">
        <v>20</v>
      </c>
      <c r="K113" s="232"/>
    </row>
    <row r="114" spans="2:11" s="1" customFormat="1" ht="15" customHeight="1">
      <c r="B114" s="243"/>
      <c r="C114" s="220" t="s">
        <v>307</v>
      </c>
      <c r="D114" s="220"/>
      <c r="E114" s="220"/>
      <c r="F114" s="241" t="s">
        <v>265</v>
      </c>
      <c r="G114" s="220"/>
      <c r="H114" s="220" t="s">
        <v>308</v>
      </c>
      <c r="I114" s="220" t="s">
        <v>267</v>
      </c>
      <c r="J114" s="220">
        <v>120</v>
      </c>
      <c r="K114" s="232"/>
    </row>
    <row r="115" spans="2:11" s="1" customFormat="1" ht="15" customHeight="1">
      <c r="B115" s="243"/>
      <c r="C115" s="220" t="s">
        <v>35</v>
      </c>
      <c r="D115" s="220"/>
      <c r="E115" s="220"/>
      <c r="F115" s="241" t="s">
        <v>265</v>
      </c>
      <c r="G115" s="220"/>
      <c r="H115" s="220" t="s">
        <v>309</v>
      </c>
      <c r="I115" s="220" t="s">
        <v>300</v>
      </c>
      <c r="J115" s="220"/>
      <c r="K115" s="232"/>
    </row>
    <row r="116" spans="2:11" s="1" customFormat="1" ht="15" customHeight="1">
      <c r="B116" s="243"/>
      <c r="C116" s="220" t="s">
        <v>45</v>
      </c>
      <c r="D116" s="220"/>
      <c r="E116" s="220"/>
      <c r="F116" s="241" t="s">
        <v>265</v>
      </c>
      <c r="G116" s="220"/>
      <c r="H116" s="220" t="s">
        <v>310</v>
      </c>
      <c r="I116" s="220" t="s">
        <v>300</v>
      </c>
      <c r="J116" s="220"/>
      <c r="K116" s="232"/>
    </row>
    <row r="117" spans="2:11" s="1" customFormat="1" ht="15" customHeight="1">
      <c r="B117" s="243"/>
      <c r="C117" s="220" t="s">
        <v>54</v>
      </c>
      <c r="D117" s="220"/>
      <c r="E117" s="220"/>
      <c r="F117" s="241" t="s">
        <v>265</v>
      </c>
      <c r="G117" s="220"/>
      <c r="H117" s="220" t="s">
        <v>311</v>
      </c>
      <c r="I117" s="220" t="s">
        <v>312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313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259</v>
      </c>
      <c r="D123" s="233"/>
      <c r="E123" s="233"/>
      <c r="F123" s="233" t="s">
        <v>260</v>
      </c>
      <c r="G123" s="234"/>
      <c r="H123" s="233" t="s">
        <v>51</v>
      </c>
      <c r="I123" s="233" t="s">
        <v>54</v>
      </c>
      <c r="J123" s="233" t="s">
        <v>261</v>
      </c>
      <c r="K123" s="262"/>
    </row>
    <row r="124" spans="2:11" s="1" customFormat="1" ht="17.25" customHeight="1">
      <c r="B124" s="261"/>
      <c r="C124" s="235" t="s">
        <v>262</v>
      </c>
      <c r="D124" s="235"/>
      <c r="E124" s="235"/>
      <c r="F124" s="236" t="s">
        <v>263</v>
      </c>
      <c r="G124" s="237"/>
      <c r="H124" s="235"/>
      <c r="I124" s="235"/>
      <c r="J124" s="235" t="s">
        <v>264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268</v>
      </c>
      <c r="D126" s="240"/>
      <c r="E126" s="240"/>
      <c r="F126" s="241" t="s">
        <v>265</v>
      </c>
      <c r="G126" s="220"/>
      <c r="H126" s="220" t="s">
        <v>305</v>
      </c>
      <c r="I126" s="220" t="s">
        <v>267</v>
      </c>
      <c r="J126" s="220">
        <v>120</v>
      </c>
      <c r="K126" s="266"/>
    </row>
    <row r="127" spans="2:11" s="1" customFormat="1" ht="15" customHeight="1">
      <c r="B127" s="263"/>
      <c r="C127" s="220" t="s">
        <v>314</v>
      </c>
      <c r="D127" s="220"/>
      <c r="E127" s="220"/>
      <c r="F127" s="241" t="s">
        <v>265</v>
      </c>
      <c r="G127" s="220"/>
      <c r="H127" s="220" t="s">
        <v>315</v>
      </c>
      <c r="I127" s="220" t="s">
        <v>267</v>
      </c>
      <c r="J127" s="220" t="s">
        <v>316</v>
      </c>
      <c r="K127" s="266"/>
    </row>
    <row r="128" spans="2:11" s="1" customFormat="1" ht="15" customHeight="1">
      <c r="B128" s="263"/>
      <c r="C128" s="220" t="s">
        <v>213</v>
      </c>
      <c r="D128" s="220"/>
      <c r="E128" s="220"/>
      <c r="F128" s="241" t="s">
        <v>265</v>
      </c>
      <c r="G128" s="220"/>
      <c r="H128" s="220" t="s">
        <v>317</v>
      </c>
      <c r="I128" s="220" t="s">
        <v>267</v>
      </c>
      <c r="J128" s="220" t="s">
        <v>316</v>
      </c>
      <c r="K128" s="266"/>
    </row>
    <row r="129" spans="2:11" s="1" customFormat="1" ht="15" customHeight="1">
      <c r="B129" s="263"/>
      <c r="C129" s="220" t="s">
        <v>276</v>
      </c>
      <c r="D129" s="220"/>
      <c r="E129" s="220"/>
      <c r="F129" s="241" t="s">
        <v>271</v>
      </c>
      <c r="G129" s="220"/>
      <c r="H129" s="220" t="s">
        <v>277</v>
      </c>
      <c r="I129" s="220" t="s">
        <v>267</v>
      </c>
      <c r="J129" s="220">
        <v>15</v>
      </c>
      <c r="K129" s="266"/>
    </row>
    <row r="130" spans="2:11" s="1" customFormat="1" ht="15" customHeight="1">
      <c r="B130" s="263"/>
      <c r="C130" s="244" t="s">
        <v>278</v>
      </c>
      <c r="D130" s="244"/>
      <c r="E130" s="244"/>
      <c r="F130" s="245" t="s">
        <v>271</v>
      </c>
      <c r="G130" s="244"/>
      <c r="H130" s="244" t="s">
        <v>279</v>
      </c>
      <c r="I130" s="244" t="s">
        <v>267</v>
      </c>
      <c r="J130" s="244">
        <v>15</v>
      </c>
      <c r="K130" s="266"/>
    </row>
    <row r="131" spans="2:11" s="1" customFormat="1" ht="15" customHeight="1">
      <c r="B131" s="263"/>
      <c r="C131" s="244" t="s">
        <v>280</v>
      </c>
      <c r="D131" s="244"/>
      <c r="E131" s="244"/>
      <c r="F131" s="245" t="s">
        <v>271</v>
      </c>
      <c r="G131" s="244"/>
      <c r="H131" s="244" t="s">
        <v>281</v>
      </c>
      <c r="I131" s="244" t="s">
        <v>267</v>
      </c>
      <c r="J131" s="244">
        <v>20</v>
      </c>
      <c r="K131" s="266"/>
    </row>
    <row r="132" spans="2:11" s="1" customFormat="1" ht="15" customHeight="1">
      <c r="B132" s="263"/>
      <c r="C132" s="244" t="s">
        <v>282</v>
      </c>
      <c r="D132" s="244"/>
      <c r="E132" s="244"/>
      <c r="F132" s="245" t="s">
        <v>271</v>
      </c>
      <c r="G132" s="244"/>
      <c r="H132" s="244" t="s">
        <v>283</v>
      </c>
      <c r="I132" s="244" t="s">
        <v>267</v>
      </c>
      <c r="J132" s="244">
        <v>20</v>
      </c>
      <c r="K132" s="266"/>
    </row>
    <row r="133" spans="2:11" s="1" customFormat="1" ht="15" customHeight="1">
      <c r="B133" s="263"/>
      <c r="C133" s="220" t="s">
        <v>270</v>
      </c>
      <c r="D133" s="220"/>
      <c r="E133" s="220"/>
      <c r="F133" s="241" t="s">
        <v>271</v>
      </c>
      <c r="G133" s="220"/>
      <c r="H133" s="220" t="s">
        <v>305</v>
      </c>
      <c r="I133" s="220" t="s">
        <v>267</v>
      </c>
      <c r="J133" s="220">
        <v>50</v>
      </c>
      <c r="K133" s="266"/>
    </row>
    <row r="134" spans="2:11" s="1" customFormat="1" ht="15" customHeight="1">
      <c r="B134" s="263"/>
      <c r="C134" s="220" t="s">
        <v>284</v>
      </c>
      <c r="D134" s="220"/>
      <c r="E134" s="220"/>
      <c r="F134" s="241" t="s">
        <v>271</v>
      </c>
      <c r="G134" s="220"/>
      <c r="H134" s="220" t="s">
        <v>305</v>
      </c>
      <c r="I134" s="220" t="s">
        <v>267</v>
      </c>
      <c r="J134" s="220">
        <v>50</v>
      </c>
      <c r="K134" s="266"/>
    </row>
    <row r="135" spans="2:11" s="1" customFormat="1" ht="15" customHeight="1">
      <c r="B135" s="263"/>
      <c r="C135" s="220" t="s">
        <v>290</v>
      </c>
      <c r="D135" s="220"/>
      <c r="E135" s="220"/>
      <c r="F135" s="241" t="s">
        <v>271</v>
      </c>
      <c r="G135" s="220"/>
      <c r="H135" s="220" t="s">
        <v>305</v>
      </c>
      <c r="I135" s="220" t="s">
        <v>267</v>
      </c>
      <c r="J135" s="220">
        <v>50</v>
      </c>
      <c r="K135" s="266"/>
    </row>
    <row r="136" spans="2:11" s="1" customFormat="1" ht="15" customHeight="1">
      <c r="B136" s="263"/>
      <c r="C136" s="220" t="s">
        <v>292</v>
      </c>
      <c r="D136" s="220"/>
      <c r="E136" s="220"/>
      <c r="F136" s="241" t="s">
        <v>271</v>
      </c>
      <c r="G136" s="220"/>
      <c r="H136" s="220" t="s">
        <v>305</v>
      </c>
      <c r="I136" s="220" t="s">
        <v>267</v>
      </c>
      <c r="J136" s="220">
        <v>50</v>
      </c>
      <c r="K136" s="266"/>
    </row>
    <row r="137" spans="2:11" s="1" customFormat="1" ht="15" customHeight="1">
      <c r="B137" s="263"/>
      <c r="C137" s="220" t="s">
        <v>293</v>
      </c>
      <c r="D137" s="220"/>
      <c r="E137" s="220"/>
      <c r="F137" s="241" t="s">
        <v>271</v>
      </c>
      <c r="G137" s="220"/>
      <c r="H137" s="220" t="s">
        <v>318</v>
      </c>
      <c r="I137" s="220" t="s">
        <v>267</v>
      </c>
      <c r="J137" s="220">
        <v>255</v>
      </c>
      <c r="K137" s="266"/>
    </row>
    <row r="138" spans="2:11" s="1" customFormat="1" ht="15" customHeight="1">
      <c r="B138" s="263"/>
      <c r="C138" s="220" t="s">
        <v>295</v>
      </c>
      <c r="D138" s="220"/>
      <c r="E138" s="220"/>
      <c r="F138" s="241" t="s">
        <v>265</v>
      </c>
      <c r="G138" s="220"/>
      <c r="H138" s="220" t="s">
        <v>319</v>
      </c>
      <c r="I138" s="220" t="s">
        <v>297</v>
      </c>
      <c r="J138" s="220"/>
      <c r="K138" s="266"/>
    </row>
    <row r="139" spans="2:11" s="1" customFormat="1" ht="15" customHeight="1">
      <c r="B139" s="263"/>
      <c r="C139" s="220" t="s">
        <v>298</v>
      </c>
      <c r="D139" s="220"/>
      <c r="E139" s="220"/>
      <c r="F139" s="241" t="s">
        <v>265</v>
      </c>
      <c r="G139" s="220"/>
      <c r="H139" s="220" t="s">
        <v>320</v>
      </c>
      <c r="I139" s="220" t="s">
        <v>300</v>
      </c>
      <c r="J139" s="220"/>
      <c r="K139" s="266"/>
    </row>
    <row r="140" spans="2:11" s="1" customFormat="1" ht="15" customHeight="1">
      <c r="B140" s="263"/>
      <c r="C140" s="220" t="s">
        <v>301</v>
      </c>
      <c r="D140" s="220"/>
      <c r="E140" s="220"/>
      <c r="F140" s="241" t="s">
        <v>265</v>
      </c>
      <c r="G140" s="220"/>
      <c r="H140" s="220" t="s">
        <v>301</v>
      </c>
      <c r="I140" s="220" t="s">
        <v>300</v>
      </c>
      <c r="J140" s="220"/>
      <c r="K140" s="266"/>
    </row>
    <row r="141" spans="2:11" s="1" customFormat="1" ht="15" customHeight="1">
      <c r="B141" s="263"/>
      <c r="C141" s="220" t="s">
        <v>35</v>
      </c>
      <c r="D141" s="220"/>
      <c r="E141" s="220"/>
      <c r="F141" s="241" t="s">
        <v>265</v>
      </c>
      <c r="G141" s="220"/>
      <c r="H141" s="220" t="s">
        <v>321</v>
      </c>
      <c r="I141" s="220" t="s">
        <v>300</v>
      </c>
      <c r="J141" s="220"/>
      <c r="K141" s="266"/>
    </row>
    <row r="142" spans="2:11" s="1" customFormat="1" ht="15" customHeight="1">
      <c r="B142" s="263"/>
      <c r="C142" s="220" t="s">
        <v>322</v>
      </c>
      <c r="D142" s="220"/>
      <c r="E142" s="220"/>
      <c r="F142" s="241" t="s">
        <v>265</v>
      </c>
      <c r="G142" s="220"/>
      <c r="H142" s="220" t="s">
        <v>323</v>
      </c>
      <c r="I142" s="220" t="s">
        <v>300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324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259</v>
      </c>
      <c r="D148" s="233"/>
      <c r="E148" s="233"/>
      <c r="F148" s="233" t="s">
        <v>260</v>
      </c>
      <c r="G148" s="234"/>
      <c r="H148" s="233" t="s">
        <v>51</v>
      </c>
      <c r="I148" s="233" t="s">
        <v>54</v>
      </c>
      <c r="J148" s="233" t="s">
        <v>261</v>
      </c>
      <c r="K148" s="232"/>
    </row>
    <row r="149" spans="2:11" s="1" customFormat="1" ht="17.25" customHeight="1">
      <c r="B149" s="231"/>
      <c r="C149" s="235" t="s">
        <v>262</v>
      </c>
      <c r="D149" s="235"/>
      <c r="E149" s="235"/>
      <c r="F149" s="236" t="s">
        <v>263</v>
      </c>
      <c r="G149" s="237"/>
      <c r="H149" s="235"/>
      <c r="I149" s="235"/>
      <c r="J149" s="235" t="s">
        <v>264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268</v>
      </c>
      <c r="D151" s="220"/>
      <c r="E151" s="220"/>
      <c r="F151" s="271" t="s">
        <v>265</v>
      </c>
      <c r="G151" s="220"/>
      <c r="H151" s="270" t="s">
        <v>305</v>
      </c>
      <c r="I151" s="270" t="s">
        <v>267</v>
      </c>
      <c r="J151" s="270">
        <v>120</v>
      </c>
      <c r="K151" s="266"/>
    </row>
    <row r="152" spans="2:11" s="1" customFormat="1" ht="15" customHeight="1">
      <c r="B152" s="243"/>
      <c r="C152" s="270" t="s">
        <v>314</v>
      </c>
      <c r="D152" s="220"/>
      <c r="E152" s="220"/>
      <c r="F152" s="271" t="s">
        <v>265</v>
      </c>
      <c r="G152" s="220"/>
      <c r="H152" s="270" t="s">
        <v>325</v>
      </c>
      <c r="I152" s="270" t="s">
        <v>267</v>
      </c>
      <c r="J152" s="270" t="s">
        <v>316</v>
      </c>
      <c r="K152" s="266"/>
    </row>
    <row r="153" spans="2:11" s="1" customFormat="1" ht="15" customHeight="1">
      <c r="B153" s="243"/>
      <c r="C153" s="270" t="s">
        <v>213</v>
      </c>
      <c r="D153" s="220"/>
      <c r="E153" s="220"/>
      <c r="F153" s="271" t="s">
        <v>265</v>
      </c>
      <c r="G153" s="220"/>
      <c r="H153" s="270" t="s">
        <v>326</v>
      </c>
      <c r="I153" s="270" t="s">
        <v>267</v>
      </c>
      <c r="J153" s="270" t="s">
        <v>316</v>
      </c>
      <c r="K153" s="266"/>
    </row>
    <row r="154" spans="2:11" s="1" customFormat="1" ht="15" customHeight="1">
      <c r="B154" s="243"/>
      <c r="C154" s="270" t="s">
        <v>270</v>
      </c>
      <c r="D154" s="220"/>
      <c r="E154" s="220"/>
      <c r="F154" s="271" t="s">
        <v>271</v>
      </c>
      <c r="G154" s="220"/>
      <c r="H154" s="270" t="s">
        <v>305</v>
      </c>
      <c r="I154" s="270" t="s">
        <v>267</v>
      </c>
      <c r="J154" s="270">
        <v>50</v>
      </c>
      <c r="K154" s="266"/>
    </row>
    <row r="155" spans="2:11" s="1" customFormat="1" ht="15" customHeight="1">
      <c r="B155" s="243"/>
      <c r="C155" s="270" t="s">
        <v>273</v>
      </c>
      <c r="D155" s="220"/>
      <c r="E155" s="220"/>
      <c r="F155" s="271" t="s">
        <v>265</v>
      </c>
      <c r="G155" s="220"/>
      <c r="H155" s="270" t="s">
        <v>305</v>
      </c>
      <c r="I155" s="270" t="s">
        <v>275</v>
      </c>
      <c r="J155" s="270"/>
      <c r="K155" s="266"/>
    </row>
    <row r="156" spans="2:11" s="1" customFormat="1" ht="15" customHeight="1">
      <c r="B156" s="243"/>
      <c r="C156" s="270" t="s">
        <v>284</v>
      </c>
      <c r="D156" s="220"/>
      <c r="E156" s="220"/>
      <c r="F156" s="271" t="s">
        <v>271</v>
      </c>
      <c r="G156" s="220"/>
      <c r="H156" s="270" t="s">
        <v>305</v>
      </c>
      <c r="I156" s="270" t="s">
        <v>267</v>
      </c>
      <c r="J156" s="270">
        <v>50</v>
      </c>
      <c r="K156" s="266"/>
    </row>
    <row r="157" spans="2:11" s="1" customFormat="1" ht="15" customHeight="1">
      <c r="B157" s="243"/>
      <c r="C157" s="270" t="s">
        <v>292</v>
      </c>
      <c r="D157" s="220"/>
      <c r="E157" s="220"/>
      <c r="F157" s="271" t="s">
        <v>271</v>
      </c>
      <c r="G157" s="220"/>
      <c r="H157" s="270" t="s">
        <v>305</v>
      </c>
      <c r="I157" s="270" t="s">
        <v>267</v>
      </c>
      <c r="J157" s="270">
        <v>50</v>
      </c>
      <c r="K157" s="266"/>
    </row>
    <row r="158" spans="2:11" s="1" customFormat="1" ht="15" customHeight="1">
      <c r="B158" s="243"/>
      <c r="C158" s="270" t="s">
        <v>290</v>
      </c>
      <c r="D158" s="220"/>
      <c r="E158" s="220"/>
      <c r="F158" s="271" t="s">
        <v>271</v>
      </c>
      <c r="G158" s="220"/>
      <c r="H158" s="270" t="s">
        <v>305</v>
      </c>
      <c r="I158" s="270" t="s">
        <v>267</v>
      </c>
      <c r="J158" s="270">
        <v>50</v>
      </c>
      <c r="K158" s="266"/>
    </row>
    <row r="159" spans="2:11" s="1" customFormat="1" ht="15" customHeight="1">
      <c r="B159" s="243"/>
      <c r="C159" s="270" t="s">
        <v>92</v>
      </c>
      <c r="D159" s="220"/>
      <c r="E159" s="220"/>
      <c r="F159" s="271" t="s">
        <v>265</v>
      </c>
      <c r="G159" s="220"/>
      <c r="H159" s="270" t="s">
        <v>327</v>
      </c>
      <c r="I159" s="270" t="s">
        <v>267</v>
      </c>
      <c r="J159" s="270" t="s">
        <v>328</v>
      </c>
      <c r="K159" s="266"/>
    </row>
    <row r="160" spans="2:11" s="1" customFormat="1" ht="15" customHeight="1">
      <c r="B160" s="243"/>
      <c r="C160" s="270" t="s">
        <v>329</v>
      </c>
      <c r="D160" s="220"/>
      <c r="E160" s="220"/>
      <c r="F160" s="271" t="s">
        <v>265</v>
      </c>
      <c r="G160" s="220"/>
      <c r="H160" s="270" t="s">
        <v>330</v>
      </c>
      <c r="I160" s="270" t="s">
        <v>300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331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259</v>
      </c>
      <c r="D166" s="233"/>
      <c r="E166" s="233"/>
      <c r="F166" s="233" t="s">
        <v>260</v>
      </c>
      <c r="G166" s="275"/>
      <c r="H166" s="276" t="s">
        <v>51</v>
      </c>
      <c r="I166" s="276" t="s">
        <v>54</v>
      </c>
      <c r="J166" s="233" t="s">
        <v>261</v>
      </c>
      <c r="K166" s="213"/>
    </row>
    <row r="167" spans="2:11" s="1" customFormat="1" ht="17.25" customHeight="1">
      <c r="B167" s="214"/>
      <c r="C167" s="235" t="s">
        <v>262</v>
      </c>
      <c r="D167" s="235"/>
      <c r="E167" s="235"/>
      <c r="F167" s="236" t="s">
        <v>263</v>
      </c>
      <c r="G167" s="277"/>
      <c r="H167" s="278"/>
      <c r="I167" s="278"/>
      <c r="J167" s="235" t="s">
        <v>264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268</v>
      </c>
      <c r="D169" s="220"/>
      <c r="E169" s="220"/>
      <c r="F169" s="241" t="s">
        <v>265</v>
      </c>
      <c r="G169" s="220"/>
      <c r="H169" s="220" t="s">
        <v>305</v>
      </c>
      <c r="I169" s="220" t="s">
        <v>267</v>
      </c>
      <c r="J169" s="220">
        <v>120</v>
      </c>
      <c r="K169" s="266"/>
    </row>
    <row r="170" spans="2:11" s="1" customFormat="1" ht="15" customHeight="1">
      <c r="B170" s="243"/>
      <c r="C170" s="220" t="s">
        <v>314</v>
      </c>
      <c r="D170" s="220"/>
      <c r="E170" s="220"/>
      <c r="F170" s="241" t="s">
        <v>265</v>
      </c>
      <c r="G170" s="220"/>
      <c r="H170" s="220" t="s">
        <v>315</v>
      </c>
      <c r="I170" s="220" t="s">
        <v>267</v>
      </c>
      <c r="J170" s="220" t="s">
        <v>316</v>
      </c>
      <c r="K170" s="266"/>
    </row>
    <row r="171" spans="2:11" s="1" customFormat="1" ht="15" customHeight="1">
      <c r="B171" s="243"/>
      <c r="C171" s="220" t="s">
        <v>213</v>
      </c>
      <c r="D171" s="220"/>
      <c r="E171" s="220"/>
      <c r="F171" s="241" t="s">
        <v>265</v>
      </c>
      <c r="G171" s="220"/>
      <c r="H171" s="220" t="s">
        <v>332</v>
      </c>
      <c r="I171" s="220" t="s">
        <v>267</v>
      </c>
      <c r="J171" s="220" t="s">
        <v>316</v>
      </c>
      <c r="K171" s="266"/>
    </row>
    <row r="172" spans="2:11" s="1" customFormat="1" ht="15" customHeight="1">
      <c r="B172" s="243"/>
      <c r="C172" s="220" t="s">
        <v>270</v>
      </c>
      <c r="D172" s="220"/>
      <c r="E172" s="220"/>
      <c r="F172" s="241" t="s">
        <v>271</v>
      </c>
      <c r="G172" s="220"/>
      <c r="H172" s="220" t="s">
        <v>332</v>
      </c>
      <c r="I172" s="220" t="s">
        <v>267</v>
      </c>
      <c r="J172" s="220">
        <v>50</v>
      </c>
      <c r="K172" s="266"/>
    </row>
    <row r="173" spans="2:11" s="1" customFormat="1" ht="15" customHeight="1">
      <c r="B173" s="243"/>
      <c r="C173" s="220" t="s">
        <v>273</v>
      </c>
      <c r="D173" s="220"/>
      <c r="E173" s="220"/>
      <c r="F173" s="241" t="s">
        <v>265</v>
      </c>
      <c r="G173" s="220"/>
      <c r="H173" s="220" t="s">
        <v>332</v>
      </c>
      <c r="I173" s="220" t="s">
        <v>275</v>
      </c>
      <c r="J173" s="220"/>
      <c r="K173" s="266"/>
    </row>
    <row r="174" spans="2:11" s="1" customFormat="1" ht="15" customHeight="1">
      <c r="B174" s="243"/>
      <c r="C174" s="220" t="s">
        <v>284</v>
      </c>
      <c r="D174" s="220"/>
      <c r="E174" s="220"/>
      <c r="F174" s="241" t="s">
        <v>271</v>
      </c>
      <c r="G174" s="220"/>
      <c r="H174" s="220" t="s">
        <v>332</v>
      </c>
      <c r="I174" s="220" t="s">
        <v>267</v>
      </c>
      <c r="J174" s="220">
        <v>50</v>
      </c>
      <c r="K174" s="266"/>
    </row>
    <row r="175" spans="2:11" s="1" customFormat="1" ht="15" customHeight="1">
      <c r="B175" s="243"/>
      <c r="C175" s="220" t="s">
        <v>292</v>
      </c>
      <c r="D175" s="220"/>
      <c r="E175" s="220"/>
      <c r="F175" s="241" t="s">
        <v>271</v>
      </c>
      <c r="G175" s="220"/>
      <c r="H175" s="220" t="s">
        <v>332</v>
      </c>
      <c r="I175" s="220" t="s">
        <v>267</v>
      </c>
      <c r="J175" s="220">
        <v>50</v>
      </c>
      <c r="K175" s="266"/>
    </row>
    <row r="176" spans="2:11" s="1" customFormat="1" ht="15" customHeight="1">
      <c r="B176" s="243"/>
      <c r="C176" s="220" t="s">
        <v>290</v>
      </c>
      <c r="D176" s="220"/>
      <c r="E176" s="220"/>
      <c r="F176" s="241" t="s">
        <v>271</v>
      </c>
      <c r="G176" s="220"/>
      <c r="H176" s="220" t="s">
        <v>332</v>
      </c>
      <c r="I176" s="220" t="s">
        <v>267</v>
      </c>
      <c r="J176" s="220">
        <v>50</v>
      </c>
      <c r="K176" s="266"/>
    </row>
    <row r="177" spans="2:11" s="1" customFormat="1" ht="15" customHeight="1">
      <c r="B177" s="243"/>
      <c r="C177" s="220" t="s">
        <v>98</v>
      </c>
      <c r="D177" s="220"/>
      <c r="E177" s="220"/>
      <c r="F177" s="241" t="s">
        <v>265</v>
      </c>
      <c r="G177" s="220"/>
      <c r="H177" s="220" t="s">
        <v>333</v>
      </c>
      <c r="I177" s="220" t="s">
        <v>334</v>
      </c>
      <c r="J177" s="220"/>
      <c r="K177" s="266"/>
    </row>
    <row r="178" spans="2:11" s="1" customFormat="1" ht="15" customHeight="1">
      <c r="B178" s="243"/>
      <c r="C178" s="220" t="s">
        <v>54</v>
      </c>
      <c r="D178" s="220"/>
      <c r="E178" s="220"/>
      <c r="F178" s="241" t="s">
        <v>265</v>
      </c>
      <c r="G178" s="220"/>
      <c r="H178" s="220" t="s">
        <v>335</v>
      </c>
      <c r="I178" s="220" t="s">
        <v>336</v>
      </c>
      <c r="J178" s="220">
        <v>1</v>
      </c>
      <c r="K178" s="266"/>
    </row>
    <row r="179" spans="2:11" s="1" customFormat="1" ht="15" customHeight="1">
      <c r="B179" s="243"/>
      <c r="C179" s="220" t="s">
        <v>50</v>
      </c>
      <c r="D179" s="220"/>
      <c r="E179" s="220"/>
      <c r="F179" s="241" t="s">
        <v>265</v>
      </c>
      <c r="G179" s="220"/>
      <c r="H179" s="220" t="s">
        <v>337</v>
      </c>
      <c r="I179" s="220" t="s">
        <v>267</v>
      </c>
      <c r="J179" s="220">
        <v>20</v>
      </c>
      <c r="K179" s="266"/>
    </row>
    <row r="180" spans="2:11" s="1" customFormat="1" ht="15" customHeight="1">
      <c r="B180" s="243"/>
      <c r="C180" s="220" t="s">
        <v>51</v>
      </c>
      <c r="D180" s="220"/>
      <c r="E180" s="220"/>
      <c r="F180" s="241" t="s">
        <v>265</v>
      </c>
      <c r="G180" s="220"/>
      <c r="H180" s="220" t="s">
        <v>338</v>
      </c>
      <c r="I180" s="220" t="s">
        <v>267</v>
      </c>
      <c r="J180" s="220">
        <v>255</v>
      </c>
      <c r="K180" s="266"/>
    </row>
    <row r="181" spans="2:11" s="1" customFormat="1" ht="15" customHeight="1">
      <c r="B181" s="243"/>
      <c r="C181" s="220" t="s">
        <v>99</v>
      </c>
      <c r="D181" s="220"/>
      <c r="E181" s="220"/>
      <c r="F181" s="241" t="s">
        <v>265</v>
      </c>
      <c r="G181" s="220"/>
      <c r="H181" s="220" t="s">
        <v>229</v>
      </c>
      <c r="I181" s="220" t="s">
        <v>267</v>
      </c>
      <c r="J181" s="220">
        <v>10</v>
      </c>
      <c r="K181" s="266"/>
    </row>
    <row r="182" spans="2:11" s="1" customFormat="1" ht="15" customHeight="1">
      <c r="B182" s="243"/>
      <c r="C182" s="220" t="s">
        <v>100</v>
      </c>
      <c r="D182" s="220"/>
      <c r="E182" s="220"/>
      <c r="F182" s="241" t="s">
        <v>265</v>
      </c>
      <c r="G182" s="220"/>
      <c r="H182" s="220" t="s">
        <v>339</v>
      </c>
      <c r="I182" s="220" t="s">
        <v>300</v>
      </c>
      <c r="J182" s="220"/>
      <c r="K182" s="266"/>
    </row>
    <row r="183" spans="2:11" s="1" customFormat="1" ht="15" customHeight="1">
      <c r="B183" s="243"/>
      <c r="C183" s="220" t="s">
        <v>340</v>
      </c>
      <c r="D183" s="220"/>
      <c r="E183" s="220"/>
      <c r="F183" s="241" t="s">
        <v>265</v>
      </c>
      <c r="G183" s="220"/>
      <c r="H183" s="220" t="s">
        <v>341</v>
      </c>
      <c r="I183" s="220" t="s">
        <v>300</v>
      </c>
      <c r="J183" s="220"/>
      <c r="K183" s="266"/>
    </row>
    <row r="184" spans="2:11" s="1" customFormat="1" ht="15" customHeight="1">
      <c r="B184" s="243"/>
      <c r="C184" s="220" t="s">
        <v>329</v>
      </c>
      <c r="D184" s="220"/>
      <c r="E184" s="220"/>
      <c r="F184" s="241" t="s">
        <v>265</v>
      </c>
      <c r="G184" s="220"/>
      <c r="H184" s="220" t="s">
        <v>342</v>
      </c>
      <c r="I184" s="220" t="s">
        <v>300</v>
      </c>
      <c r="J184" s="220"/>
      <c r="K184" s="266"/>
    </row>
    <row r="185" spans="2:11" s="1" customFormat="1" ht="15" customHeight="1">
      <c r="B185" s="243"/>
      <c r="C185" s="220" t="s">
        <v>102</v>
      </c>
      <c r="D185" s="220"/>
      <c r="E185" s="220"/>
      <c r="F185" s="241" t="s">
        <v>271</v>
      </c>
      <c r="G185" s="220"/>
      <c r="H185" s="220" t="s">
        <v>343</v>
      </c>
      <c r="I185" s="220" t="s">
        <v>267</v>
      </c>
      <c r="J185" s="220">
        <v>50</v>
      </c>
      <c r="K185" s="266"/>
    </row>
    <row r="186" spans="2:11" s="1" customFormat="1" ht="15" customHeight="1">
      <c r="B186" s="243"/>
      <c r="C186" s="220" t="s">
        <v>344</v>
      </c>
      <c r="D186" s="220"/>
      <c r="E186" s="220"/>
      <c r="F186" s="241" t="s">
        <v>271</v>
      </c>
      <c r="G186" s="220"/>
      <c r="H186" s="220" t="s">
        <v>345</v>
      </c>
      <c r="I186" s="220" t="s">
        <v>346</v>
      </c>
      <c r="J186" s="220"/>
      <c r="K186" s="266"/>
    </row>
    <row r="187" spans="2:11" s="1" customFormat="1" ht="15" customHeight="1">
      <c r="B187" s="243"/>
      <c r="C187" s="220" t="s">
        <v>347</v>
      </c>
      <c r="D187" s="220"/>
      <c r="E187" s="220"/>
      <c r="F187" s="241" t="s">
        <v>271</v>
      </c>
      <c r="G187" s="220"/>
      <c r="H187" s="220" t="s">
        <v>348</v>
      </c>
      <c r="I187" s="220" t="s">
        <v>346</v>
      </c>
      <c r="J187" s="220"/>
      <c r="K187" s="266"/>
    </row>
    <row r="188" spans="2:11" s="1" customFormat="1" ht="15" customHeight="1">
      <c r="B188" s="243"/>
      <c r="C188" s="220" t="s">
        <v>349</v>
      </c>
      <c r="D188" s="220"/>
      <c r="E188" s="220"/>
      <c r="F188" s="241" t="s">
        <v>271</v>
      </c>
      <c r="G188" s="220"/>
      <c r="H188" s="220" t="s">
        <v>350</v>
      </c>
      <c r="I188" s="220" t="s">
        <v>346</v>
      </c>
      <c r="J188" s="220"/>
      <c r="K188" s="266"/>
    </row>
    <row r="189" spans="2:11" s="1" customFormat="1" ht="15" customHeight="1">
      <c r="B189" s="243"/>
      <c r="C189" s="279" t="s">
        <v>351</v>
      </c>
      <c r="D189" s="220"/>
      <c r="E189" s="220"/>
      <c r="F189" s="241" t="s">
        <v>271</v>
      </c>
      <c r="G189" s="220"/>
      <c r="H189" s="220" t="s">
        <v>352</v>
      </c>
      <c r="I189" s="220" t="s">
        <v>353</v>
      </c>
      <c r="J189" s="280" t="s">
        <v>354</v>
      </c>
      <c r="K189" s="266"/>
    </row>
    <row r="190" spans="2:11" s="15" customFormat="1" ht="15" customHeight="1">
      <c r="B190" s="281"/>
      <c r="C190" s="282" t="s">
        <v>355</v>
      </c>
      <c r="D190" s="283"/>
      <c r="E190" s="283"/>
      <c r="F190" s="284" t="s">
        <v>271</v>
      </c>
      <c r="G190" s="283"/>
      <c r="H190" s="283" t="s">
        <v>356</v>
      </c>
      <c r="I190" s="283" t="s">
        <v>353</v>
      </c>
      <c r="J190" s="285" t="s">
        <v>354</v>
      </c>
      <c r="K190" s="286"/>
    </row>
    <row r="191" spans="2:11" s="1" customFormat="1" ht="15" customHeight="1">
      <c r="B191" s="243"/>
      <c r="C191" s="279" t="s">
        <v>39</v>
      </c>
      <c r="D191" s="220"/>
      <c r="E191" s="220"/>
      <c r="F191" s="241" t="s">
        <v>265</v>
      </c>
      <c r="G191" s="220"/>
      <c r="H191" s="217" t="s">
        <v>357</v>
      </c>
      <c r="I191" s="220" t="s">
        <v>358</v>
      </c>
      <c r="J191" s="220"/>
      <c r="K191" s="266"/>
    </row>
    <row r="192" spans="2:11" s="1" customFormat="1" ht="15" customHeight="1">
      <c r="B192" s="243"/>
      <c r="C192" s="279" t="s">
        <v>359</v>
      </c>
      <c r="D192" s="220"/>
      <c r="E192" s="220"/>
      <c r="F192" s="241" t="s">
        <v>265</v>
      </c>
      <c r="G192" s="220"/>
      <c r="H192" s="220" t="s">
        <v>360</v>
      </c>
      <c r="I192" s="220" t="s">
        <v>300</v>
      </c>
      <c r="J192" s="220"/>
      <c r="K192" s="266"/>
    </row>
    <row r="193" spans="2:11" s="1" customFormat="1" ht="15" customHeight="1">
      <c r="B193" s="243"/>
      <c r="C193" s="279" t="s">
        <v>361</v>
      </c>
      <c r="D193" s="220"/>
      <c r="E193" s="220"/>
      <c r="F193" s="241" t="s">
        <v>265</v>
      </c>
      <c r="G193" s="220"/>
      <c r="H193" s="220" t="s">
        <v>362</v>
      </c>
      <c r="I193" s="220" t="s">
        <v>300</v>
      </c>
      <c r="J193" s="220"/>
      <c r="K193" s="266"/>
    </row>
    <row r="194" spans="2:11" s="1" customFormat="1" ht="15" customHeight="1">
      <c r="B194" s="243"/>
      <c r="C194" s="279" t="s">
        <v>363</v>
      </c>
      <c r="D194" s="220"/>
      <c r="E194" s="220"/>
      <c r="F194" s="241" t="s">
        <v>271</v>
      </c>
      <c r="G194" s="220"/>
      <c r="H194" s="220" t="s">
        <v>364</v>
      </c>
      <c r="I194" s="220" t="s">
        <v>300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365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366</v>
      </c>
      <c r="D201" s="288"/>
      <c r="E201" s="288"/>
      <c r="F201" s="288" t="s">
        <v>367</v>
      </c>
      <c r="G201" s="289"/>
      <c r="H201" s="350" t="s">
        <v>368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358</v>
      </c>
      <c r="D203" s="220"/>
      <c r="E203" s="220"/>
      <c r="F203" s="241" t="s">
        <v>40</v>
      </c>
      <c r="G203" s="220"/>
      <c r="H203" s="351" t="s">
        <v>369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41</v>
      </c>
      <c r="G204" s="220"/>
      <c r="H204" s="351" t="s">
        <v>370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51" t="s">
        <v>371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42</v>
      </c>
      <c r="G206" s="220"/>
      <c r="H206" s="351" t="s">
        <v>372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43</v>
      </c>
      <c r="G207" s="220"/>
      <c r="H207" s="351" t="s">
        <v>373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312</v>
      </c>
      <c r="D209" s="220"/>
      <c r="E209" s="220"/>
      <c r="F209" s="241" t="s">
        <v>76</v>
      </c>
      <c r="G209" s="220"/>
      <c r="H209" s="351" t="s">
        <v>374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207</v>
      </c>
      <c r="G210" s="220"/>
      <c r="H210" s="351" t="s">
        <v>208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205</v>
      </c>
      <c r="G211" s="220"/>
      <c r="H211" s="351" t="s">
        <v>375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209</v>
      </c>
      <c r="G212" s="279"/>
      <c r="H212" s="352" t="s">
        <v>210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211</v>
      </c>
      <c r="G213" s="279"/>
      <c r="H213" s="352" t="s">
        <v>376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336</v>
      </c>
      <c r="D215" s="220"/>
      <c r="E215" s="220"/>
      <c r="F215" s="241">
        <v>1</v>
      </c>
      <c r="G215" s="279"/>
      <c r="H215" s="352" t="s">
        <v>377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378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379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380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513_075 - HMZ Poličná 5B</vt:lpstr>
      <vt:lpstr>513_080 - HMZ Ratiboř 2A</vt:lpstr>
      <vt:lpstr>513_020 - HMZ HOV.HUSLENK...</vt:lpstr>
      <vt:lpstr>Pokyny pro vyplnění</vt:lpstr>
      <vt:lpstr>'513_020 - HMZ HOV.HUSLENK...'!Názvy_tisku</vt:lpstr>
      <vt:lpstr>'513_075 - HMZ Poličná 5B'!Názvy_tisku</vt:lpstr>
      <vt:lpstr>'513_080 - HMZ Ratiboř 2A'!Názvy_tisku</vt:lpstr>
      <vt:lpstr>'Rekapitulace stavby'!Názvy_tisku</vt:lpstr>
      <vt:lpstr>'513_020 - HMZ HOV.HUSLENK...'!Oblast_tisku</vt:lpstr>
      <vt:lpstr>'513_075 - HMZ Poličná 5B'!Oblast_tisku</vt:lpstr>
      <vt:lpstr>'513_080 - HMZ Ratiboř 2A'!Oblast_tisku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2025-04-03T08:44:41Z</dcterms:created>
  <dcterms:modified xsi:type="dcterms:W3CDTF">2025-04-23T07:53:25Z</dcterms:modified>
</cp:coreProperties>
</file>