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i_hruba_spucr_cz/Documents/VZMR 2024/Úklid/smlouva/"/>
    </mc:Choice>
  </mc:AlternateContent>
  <xr:revisionPtr revIDLastSave="15" documentId="8_{FB1BD7D5-6DD5-4D64-823E-0CCFFAE88CD2}" xr6:coauthVersionLast="47" xr6:coauthVersionMax="47" xr10:uidLastSave="{52AAE265-604C-47A6-A730-F990B2B2035E}"/>
  <bookViews>
    <workbookView xWindow="4365" yWindow="210" windowWidth="21600" windowHeight="12735" xr2:uid="{CB2A5313-F8F5-44C6-9A21-6C68E5F70A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 s="1"/>
  <c r="F34" i="1"/>
  <c r="F33" i="1"/>
  <c r="F31" i="1"/>
  <c r="F30" i="1"/>
  <c r="F28" i="1"/>
  <c r="F27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F6" i="1"/>
  <c r="F5" i="1"/>
  <c r="F37" i="1" l="1"/>
  <c r="F38" i="1" s="1"/>
</calcChain>
</file>

<file path=xl/sharedStrings.xml><?xml version="1.0" encoding="utf-8"?>
<sst xmlns="http://schemas.openxmlformats.org/spreadsheetml/2006/main" count="146" uniqueCount="110">
  <si>
    <t>Specifikace činnosti</t>
  </si>
  <si>
    <t>Počet jednotek</t>
  </si>
  <si>
    <t>Cena bez DPH (za jedno provedení činnosti)</t>
  </si>
  <si>
    <t>Předpokládaná četnost úkonů</t>
  </si>
  <si>
    <t>úklid kuchyněk</t>
  </si>
  <si>
    <t>úklid společensných prostor - chodby</t>
  </si>
  <si>
    <t>úklid archivu a spisoven</t>
  </si>
  <si>
    <t>ostatní úklid</t>
  </si>
  <si>
    <t>denně</t>
  </si>
  <si>
    <t>1x týdně</t>
  </si>
  <si>
    <t>1x měsíčně</t>
  </si>
  <si>
    <t>Cenová specifikace prováděných služeb - úklidové práce KPÚ pro Plzeňský kraj</t>
  </si>
  <si>
    <t>1x ročně</t>
  </si>
  <si>
    <t>1.5.</t>
  </si>
  <si>
    <t>1.6.</t>
  </si>
  <si>
    <t>1.1.</t>
  </si>
  <si>
    <t>1.2.</t>
  </si>
  <si>
    <t>1.3.</t>
  </si>
  <si>
    <t>1.4.</t>
  </si>
  <si>
    <t>vytírání podlah</t>
  </si>
  <si>
    <t>luxování podlah</t>
  </si>
  <si>
    <t>mytí oken</t>
  </si>
  <si>
    <t>1.</t>
  </si>
  <si>
    <t>kanceláře</t>
  </si>
  <si>
    <t>2.</t>
  </si>
  <si>
    <t>WC</t>
  </si>
  <si>
    <t>omytí celých dveří včetně zárubní</t>
  </si>
  <si>
    <t>omytí všech předmětů + dezinfekce (mís, pisoárů, umyvadel, apod.)</t>
  </si>
  <si>
    <t>vyleštění skel a zrcadel</t>
  </si>
  <si>
    <t>otření nečistot ze dveří</t>
  </si>
  <si>
    <t>doplnění hygienického zařízení</t>
  </si>
  <si>
    <t>otírání či odsátí prachu ze zařízení z otopných těles</t>
  </si>
  <si>
    <r>
      <t>mytí přístupných pracovních ploch, umytí dřezu a odkapávací plochy +</t>
    </r>
    <r>
      <rPr>
        <sz val="11"/>
        <color rgb="FFC00000"/>
        <rFont val="Calibri"/>
        <family val="2"/>
        <charset val="238"/>
        <scheme val="minor"/>
      </rPr>
      <t xml:space="preserve"> dezinfekce</t>
    </r>
  </si>
  <si>
    <t>omytí kuchyňského vybavení (mikrovlná trouba, lednice, varná konvice, kávovar</t>
  </si>
  <si>
    <t>vynešení skartovaného papíru</t>
  </si>
  <si>
    <t xml:space="preserve">utření prachu z archivačních regálů </t>
  </si>
  <si>
    <t>1x za měsíc</t>
  </si>
  <si>
    <t>2.1.</t>
  </si>
  <si>
    <t>2.2.</t>
  </si>
  <si>
    <t>2.3.</t>
  </si>
  <si>
    <t>2.4.</t>
  </si>
  <si>
    <t>2.5.</t>
  </si>
  <si>
    <t>2 x týdně</t>
  </si>
  <si>
    <t>vyprázdnění odpadkových košů (výměna hygienických sáčků) a přesun odpadu na určené místo</t>
  </si>
  <si>
    <t>utírání prachu z dostupných míst( do výšky 1,7 m) + leštění prosklených ploch</t>
  </si>
  <si>
    <t>utírání prachu z hůře dostupných míst (ve výšce nad 1,7 m)</t>
  </si>
  <si>
    <t>odstranění nečistot z obkladů či omyvatelného soklu, včetně vnitřního parapetu</t>
  </si>
  <si>
    <t>1 za měsíc</t>
  </si>
  <si>
    <t>pravidelný úklid</t>
  </si>
  <si>
    <t>Omytí sprchového koutu</t>
  </si>
  <si>
    <t xml:space="preserve">dezinfekce klik </t>
  </si>
  <si>
    <t>Speciální úklid 1 x za rok</t>
  </si>
  <si>
    <t>čištění všech typů podlah parním mopem</t>
  </si>
  <si>
    <t>vymytí lednic</t>
  </si>
  <si>
    <t>omytí svítidel, včetně vyčištění krytů zářivek od nečistot a hmyzu</t>
  </si>
  <si>
    <t>vyčištění kancelářských židlí (omytí konstrukce včetně hvězdice, a područek a  vytepování sedadel)</t>
  </si>
  <si>
    <t>umývání vyhcodových skleněných dveří včetně zárubní</t>
  </si>
  <si>
    <t>1xměsíčně</t>
  </si>
  <si>
    <t>Cena bez DPH za měsíc (21 dní)</t>
  </si>
  <si>
    <t>40 ks</t>
  </si>
  <si>
    <t>44 Kanceláří</t>
  </si>
  <si>
    <t>v 6 místnostech</t>
  </si>
  <si>
    <t>12 ks</t>
  </si>
  <si>
    <t>24 ks</t>
  </si>
  <si>
    <t>9 ks</t>
  </si>
  <si>
    <t>ve 3 místnostech</t>
  </si>
  <si>
    <t>6 ks</t>
  </si>
  <si>
    <t>3 ks</t>
  </si>
  <si>
    <t>3 místnosti</t>
  </si>
  <si>
    <t>111 ks</t>
  </si>
  <si>
    <t>1.1.1.</t>
  </si>
  <si>
    <t>1.1.2.</t>
  </si>
  <si>
    <t>1.1.3.</t>
  </si>
  <si>
    <t>1.1.4.</t>
  </si>
  <si>
    <t>1.1.5.</t>
  </si>
  <si>
    <t>1.1.6.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</si>
  <si>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</si>
  <si>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</si>
  <si>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</si>
  <si>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</si>
  <si>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</si>
  <si>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</si>
  <si>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</si>
  <si>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</si>
  <si>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</si>
  <si>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</si>
  <si>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</si>
  <si>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1.3.4.</t>
  </si>
  <si>
    <t>1.4.1.</t>
  </si>
  <si>
    <t>1.4.2.</t>
  </si>
  <si>
    <t>1.5.1.</t>
  </si>
  <si>
    <t>1.5.2.</t>
  </si>
  <si>
    <t>1.6.1.</t>
  </si>
  <si>
    <t>1.6.2.</t>
  </si>
  <si>
    <t>46 ks</t>
  </si>
  <si>
    <r>
      <t>240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</si>
  <si>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610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</si>
  <si>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</si>
  <si>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60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</si>
  <si>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1541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</si>
  <si>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6  místností</t>
  </si>
  <si>
    <t>225 ks</t>
  </si>
  <si>
    <t>x</t>
  </si>
  <si>
    <t>3 x týdně</t>
  </si>
  <si>
    <t>Celkem bez DPH</t>
  </si>
  <si>
    <t>Celkem s DPH</t>
  </si>
  <si>
    <t>Cena za rok bez DPH</t>
  </si>
  <si>
    <t>Cena za rok s DPH</t>
  </si>
  <si>
    <t>Celkem bez DPH (za měsíc)</t>
  </si>
  <si>
    <t>Celkem s DPH (za 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</si>
</sst>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4" tint="0.59999389629810485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64" fontId="0" fillId="2" borderId="2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4" borderId="1" xfId="0" applyNumberFormat="1" applyFill="1" applyBorder="1"/>
    <xf numFmtId="0" fontId="0" fillId="0" borderId="3" xfId="0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11" fontId="0" fillId="0" borderId="7" xfId="0" applyNumberFormat="1" applyBorder="1" applyAlignment="1">
      <alignment horizontal="right"/>
    </xf>
    <xf numFmtId="0" fontId="0" fillId="2" borderId="6" xfId="0" applyFill="1" applyBorder="1"/>
    <xf numFmtId="0" fontId="0" fillId="0" borderId="7" xfId="0" applyBorder="1" applyAlignment="1">
      <alignment horizontal="right"/>
    </xf>
    <xf numFmtId="16" fontId="0" fillId="0" borderId="7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164" fontId="0" fillId="4" borderId="13" xfId="0" applyNumberFormat="1" applyFill="1" applyBorder="1"/>
    <xf numFmtId="164" fontId="0" fillId="4" borderId="14" xfId="0" applyNumberFormat="1" applyFill="1" applyBorder="1"/>
    <xf numFmtId="0" fontId="0" fillId="3" borderId="15" xfId="0" applyFill="1" applyBorder="1" applyAlignment="1">
      <alignment horizontal="right"/>
    </xf>
    <xf numFmtId="0" fontId="0" fillId="0" borderId="10" xfId="0" applyBorder="1"/>
    <xf numFmtId="164" fontId="0" fillId="4" borderId="10" xfId="0" applyNumberFormat="1" applyFill="1" applyBorder="1"/>
    <xf numFmtId="11" fontId="0" fillId="6" borderId="16" xfId="0" applyNumberFormat="1" applyFill="1" applyBorder="1" applyAlignment="1">
      <alignment horizontal="right"/>
    </xf>
    <xf numFmtId="0" fontId="0" fillId="0" borderId="8" xfId="0" applyBorder="1" applyAlignment="1">
      <alignment wrapText="1"/>
    </xf>
    <xf numFmtId="0" fontId="0" fillId="6" borderId="16" xfId="0" applyFill="1" applyBorder="1" applyAlignment="1">
      <alignment horizontal="right"/>
    </xf>
    <xf numFmtId="0" fontId="0" fillId="0" borderId="8" xfId="0" applyBorder="1"/>
    <xf numFmtId="0" fontId="0" fillId="7" borderId="18" xfId="0" applyFill="1" applyBorder="1"/>
    <xf numFmtId="0" fontId="0" fillId="7" borderId="10" xfId="0" applyFill="1" applyBorder="1"/>
    <xf numFmtId="0" fontId="0" fillId="7" borderId="11" xfId="0" applyFill="1" applyBorder="1"/>
    <xf numFmtId="0" fontId="5" fillId="7" borderId="4" xfId="0" applyFont="1" applyFill="1" applyBorder="1"/>
    <xf numFmtId="0" fontId="5" fillId="7" borderId="9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16" fontId="0" fillId="7" borderId="19" xfId="0" applyNumberFormat="1" applyFill="1" applyBorder="1" applyAlignment="1">
      <alignment horizontal="right"/>
    </xf>
    <xf numFmtId="0" fontId="0" fillId="0" borderId="21" xfId="0" applyBorder="1"/>
    <xf numFmtId="0" fontId="6" fillId="7" borderId="22" xfId="0" applyFont="1" applyFill="1" applyBorder="1"/>
    <xf numFmtId="164" fontId="0" fillId="0" borderId="21" xfId="0" applyNumberFormat="1" applyBorder="1"/>
    <xf numFmtId="0" fontId="6" fillId="0" borderId="22" xfId="0" applyFont="1" applyBorder="1"/>
    <xf numFmtId="0" fontId="6" fillId="0" borderId="23" xfId="0" applyFont="1" applyBorder="1"/>
    <xf numFmtId="0" fontId="0" fillId="7" borderId="9" xfId="0" applyFill="1" applyBorder="1"/>
    <xf numFmtId="0" fontId="5" fillId="7" borderId="24" xfId="0" applyFont="1" applyFill="1" applyBorder="1" applyAlignment="1">
      <alignment horizontal="right"/>
    </xf>
    <xf numFmtId="0" fontId="0" fillId="0" borderId="25" xfId="0" applyBorder="1"/>
    <xf numFmtId="0" fontId="0" fillId="7" borderId="26" xfId="0" applyFill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7" borderId="28" xfId="0" applyFont="1" applyFill="1" applyBorder="1"/>
    <xf numFmtId="0" fontId="0" fillId="7" borderId="13" xfId="0" applyFill="1" applyBorder="1"/>
    <xf numFmtId="0" fontId="0" fillId="0" borderId="1" xfId="0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 wrapText="1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164" fontId="0" fillId="4" borderId="38" xfId="0" applyNumberFormat="1" applyFill="1" applyBorder="1"/>
    <xf numFmtId="164" fontId="0" fillId="4" borderId="32" xfId="0" applyNumberFormat="1" applyFill="1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horizontal="center" vertical="center"/>
    </xf>
    <xf numFmtId="0" fontId="0" fillId="0" borderId="38" xfId="0" applyBorder="1"/>
    <xf numFmtId="0" fontId="0" fillId="0" borderId="13" xfId="0" applyBorder="1" applyAlignment="1">
      <alignment horizontal="center" vertical="center" wrapText="1"/>
    </xf>
    <xf numFmtId="164" fontId="2" fillId="5" borderId="27" xfId="0" applyNumberFormat="1" applyFont="1" applyFill="1" applyBorder="1"/>
    <xf numFmtId="0" fontId="6" fillId="7" borderId="23" xfId="0" applyFont="1" applyFill="1" applyBorder="1" applyAlignment="1">
      <alignment wrapText="1"/>
    </xf>
    <xf numFmtId="0" fontId="0" fillId="6" borderId="27" xfId="0" applyFill="1" applyBorder="1" applyAlignment="1">
      <alignment horizontal="right"/>
    </xf>
    <xf numFmtId="164" fontId="8" fillId="5" borderId="27" xfId="0" applyNumberFormat="1" applyFont="1" applyFill="1" applyBorder="1"/>
    <xf numFmtId="0" fontId="2" fillId="5" borderId="16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5" borderId="16" xfId="0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8" borderId="36" xfId="0" applyFont="1" applyFill="1" applyBorder="1"/>
    <xf numFmtId="0" fontId="4" fillId="8" borderId="37" xfId="0" applyFont="1" applyFill="1" applyBorder="1"/>
    <xf numFmtId="0" fontId="0" fillId="6" borderId="16" xfId="0" applyFill="1" applyBorder="1"/>
    <xf numFmtId="0" fontId="0" fillId="6" borderId="29" xfId="0" applyFill="1" applyBorder="1"/>
    <xf numFmtId="0" fontId="4" fillId="8" borderId="16" xfId="0" applyFont="1" applyFill="1" applyBorder="1"/>
    <xf numFmtId="0" fontId="0" fillId="8" borderId="2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9836-2DE4-4A9E-BE02-FAFBB84747AE}">
  <sheetPr>
    <pageSetUpPr fitToPage="1"/>
  </sheetPr>
  <dimension ref="A1:F52"/>
  <sheetViews>
    <sheetView tabSelected="1" workbookViewId="0">
      <selection activeCell="D40" sqref="D40:D44"/>
    </sheetView>
  </sheetViews>
  <sheetFormatPr defaultRowHeight="15" x14ac:dyDescent="0.25"/>
  <cols>
    <col min="1" max="1" width="6.85546875" customWidth="1"/>
    <col min="2" max="2" width="47.28515625" customWidth="1"/>
    <col min="3" max="3" width="16.140625" customWidth="1"/>
    <col min="4" max="4" width="15.28515625" style="5" customWidth="1"/>
    <col min="5" max="5" width="12" customWidth="1"/>
    <col min="6" max="6" width="16.42578125" style="5" customWidth="1"/>
  </cols>
  <sheetData>
    <row r="1" spans="1:6" ht="18.75" thickBot="1" x14ac:dyDescent="0.3">
      <c r="B1" s="78" t="s">
        <v>11</v>
      </c>
      <c r="C1" s="78"/>
      <c r="D1" s="78"/>
      <c r="E1" s="78"/>
      <c r="F1" s="78"/>
    </row>
    <row r="2" spans="1:6" ht="60" x14ac:dyDescent="0.25">
      <c r="A2" s="10"/>
      <c r="B2" s="8" t="s">
        <v>0</v>
      </c>
      <c r="C2" s="1" t="s">
        <v>1</v>
      </c>
      <c r="D2" s="4" t="s">
        <v>2</v>
      </c>
      <c r="E2" s="54" t="s">
        <v>3</v>
      </c>
      <c r="F2" s="56" t="s">
        <v>58</v>
      </c>
    </row>
    <row r="3" spans="1:6" ht="15.75" thickBot="1" x14ac:dyDescent="0.3">
      <c r="A3" s="52" t="s">
        <v>22</v>
      </c>
      <c r="B3" s="79" t="s">
        <v>48</v>
      </c>
      <c r="C3" s="80"/>
      <c r="D3" s="80"/>
      <c r="E3" s="80"/>
      <c r="F3" s="80"/>
    </row>
    <row r="4" spans="1:6" ht="15.75" thickBot="1" x14ac:dyDescent="0.3">
      <c r="A4" s="17" t="s">
        <v>15</v>
      </c>
      <c r="B4" s="57" t="s">
        <v>23</v>
      </c>
      <c r="C4" s="58"/>
      <c r="D4" s="58"/>
      <c r="E4" s="58"/>
      <c r="F4" s="59"/>
    </row>
    <row r="5" spans="1:6" ht="17.25" x14ac:dyDescent="0.25">
      <c r="A5" s="9" t="s">
        <v>70</v>
      </c>
      <c r="B5" s="13" t="s">
        <v>19</v>
      </c>
      <c r="C5" s="41" t="s">
        <v>95</v>
      </c>
      <c r="D5" s="15"/>
      <c r="E5" s="14" t="s">
        <v>103</v>
      </c>
      <c r="F5" s="16">
        <f>ROUND(D5*21,2)</f>
        <v>0</v>
      </c>
    </row>
    <row r="6" spans="1:6" ht="17.25" x14ac:dyDescent="0.25">
      <c r="A6" s="9" t="s">
        <v>71</v>
      </c>
      <c r="B6" s="3" t="s">
        <v>20</v>
      </c>
      <c r="C6" s="40" t="s">
        <v>96</v>
      </c>
      <c r="D6" s="6"/>
      <c r="E6" s="2" t="s">
        <v>42</v>
      </c>
      <c r="F6" s="16">
        <f t="shared" ref="F6:F10" si="0">ROUND(D6*21,2)</f>
        <v>0</v>
      </c>
    </row>
    <row r="7" spans="1:6" ht="45" customHeight="1" x14ac:dyDescent="0.25">
      <c r="A7" s="9" t="s">
        <v>72</v>
      </c>
      <c r="B7" s="7" t="s">
        <v>43</v>
      </c>
      <c r="C7" s="40" t="s">
        <v>59</v>
      </c>
      <c r="D7" s="6"/>
      <c r="E7" s="2" t="s">
        <v>8</v>
      </c>
      <c r="F7" s="16">
        <f t="shared" si="0"/>
        <v>0</v>
      </c>
    </row>
    <row r="8" spans="1:6" ht="30" x14ac:dyDescent="0.25">
      <c r="A8" s="9" t="s">
        <v>73</v>
      </c>
      <c r="B8" s="7" t="s">
        <v>44</v>
      </c>
      <c r="C8" s="40" t="s">
        <v>60</v>
      </c>
      <c r="D8" s="6"/>
      <c r="E8" s="2" t="s">
        <v>8</v>
      </c>
      <c r="F8" s="16">
        <f t="shared" si="0"/>
        <v>0</v>
      </c>
    </row>
    <row r="9" spans="1:6" ht="30" x14ac:dyDescent="0.25">
      <c r="A9" s="9" t="s">
        <v>74</v>
      </c>
      <c r="B9" s="7" t="s">
        <v>45</v>
      </c>
      <c r="C9" s="40" t="s">
        <v>60</v>
      </c>
      <c r="D9" s="6"/>
      <c r="E9" s="2" t="s">
        <v>9</v>
      </c>
      <c r="F9" s="16">
        <f t="shared" si="0"/>
        <v>0</v>
      </c>
    </row>
    <row r="10" spans="1:6" ht="15.75" thickBot="1" x14ac:dyDescent="0.3">
      <c r="A10" s="9" t="s">
        <v>75</v>
      </c>
      <c r="B10" s="23" t="s">
        <v>26</v>
      </c>
      <c r="C10" s="42" t="s">
        <v>60</v>
      </c>
      <c r="D10" s="19"/>
      <c r="E10" s="18" t="s">
        <v>10</v>
      </c>
      <c r="F10" s="61">
        <f t="shared" si="0"/>
        <v>0</v>
      </c>
    </row>
    <row r="11" spans="1:6" ht="15.75" thickBot="1" x14ac:dyDescent="0.3">
      <c r="A11" s="20" t="s">
        <v>16</v>
      </c>
      <c r="B11" s="81" t="s">
        <v>25</v>
      </c>
      <c r="C11" s="82"/>
      <c r="D11" s="82"/>
      <c r="E11" s="82"/>
      <c r="F11" s="82"/>
    </row>
    <row r="12" spans="1:6" ht="17.25" x14ac:dyDescent="0.25">
      <c r="A12" s="11" t="s">
        <v>37</v>
      </c>
      <c r="B12" s="13" t="s">
        <v>19</v>
      </c>
      <c r="C12" s="65" t="s">
        <v>98</v>
      </c>
      <c r="D12" s="15"/>
      <c r="E12" s="14" t="s">
        <v>8</v>
      </c>
      <c r="F12" s="16">
        <f t="shared" ref="F12:F20" si="1">ROUND(D12*21,2)</f>
        <v>0</v>
      </c>
    </row>
    <row r="13" spans="1:6" ht="30" x14ac:dyDescent="0.25">
      <c r="A13" s="11" t="s">
        <v>76</v>
      </c>
      <c r="B13" s="7" t="s">
        <v>27</v>
      </c>
      <c r="C13" s="43" t="s">
        <v>61</v>
      </c>
      <c r="D13" s="6"/>
      <c r="E13" s="2" t="s">
        <v>8</v>
      </c>
      <c r="F13" s="16">
        <f t="shared" si="1"/>
        <v>0</v>
      </c>
    </row>
    <row r="14" spans="1:6" x14ac:dyDescent="0.25">
      <c r="A14" s="11" t="s">
        <v>77</v>
      </c>
      <c r="B14" s="3" t="s">
        <v>28</v>
      </c>
      <c r="C14" s="43" t="s">
        <v>64</v>
      </c>
      <c r="D14" s="6"/>
      <c r="E14" s="2" t="s">
        <v>8</v>
      </c>
      <c r="F14" s="16">
        <f t="shared" si="1"/>
        <v>0</v>
      </c>
    </row>
    <row r="15" spans="1:6" x14ac:dyDescent="0.25">
      <c r="A15" s="11" t="s">
        <v>78</v>
      </c>
      <c r="B15" s="3" t="s">
        <v>29</v>
      </c>
      <c r="C15" s="43" t="s">
        <v>63</v>
      </c>
      <c r="D15" s="6"/>
      <c r="E15" s="2" t="s">
        <v>8</v>
      </c>
      <c r="F15" s="16">
        <f t="shared" si="1"/>
        <v>0</v>
      </c>
    </row>
    <row r="16" spans="1:6" x14ac:dyDescent="0.25">
      <c r="A16" s="11" t="s">
        <v>79</v>
      </c>
      <c r="B16" s="3" t="s">
        <v>30</v>
      </c>
      <c r="C16" s="43"/>
      <c r="D16" s="6"/>
      <c r="E16" s="2" t="s">
        <v>8</v>
      </c>
      <c r="F16" s="16">
        <f t="shared" si="1"/>
        <v>0</v>
      </c>
    </row>
    <row r="17" spans="1:6" ht="30.2" customHeight="1" x14ac:dyDescent="0.25">
      <c r="A17" s="11" t="s">
        <v>80</v>
      </c>
      <c r="B17" s="7" t="s">
        <v>43</v>
      </c>
      <c r="C17" s="43" t="s">
        <v>62</v>
      </c>
      <c r="D17" s="6"/>
      <c r="E17" s="2" t="s">
        <v>8</v>
      </c>
      <c r="F17" s="16">
        <f t="shared" si="1"/>
        <v>0</v>
      </c>
    </row>
    <row r="18" spans="1:6" ht="30.2" customHeight="1" x14ac:dyDescent="0.25">
      <c r="A18" s="11" t="s">
        <v>81</v>
      </c>
      <c r="B18" s="7" t="s">
        <v>46</v>
      </c>
      <c r="C18" s="48" t="s">
        <v>100</v>
      </c>
      <c r="D18" s="6"/>
      <c r="E18" s="2" t="s">
        <v>9</v>
      </c>
      <c r="F18" s="16">
        <f t="shared" si="1"/>
        <v>0</v>
      </c>
    </row>
    <row r="19" spans="1:6" ht="15" customHeight="1" x14ac:dyDescent="0.25">
      <c r="A19" s="11" t="s">
        <v>82</v>
      </c>
      <c r="B19" s="21" t="s">
        <v>49</v>
      </c>
      <c r="C19" s="44" t="s">
        <v>65</v>
      </c>
      <c r="D19" s="6"/>
      <c r="E19" s="2" t="s">
        <v>9</v>
      </c>
      <c r="F19" s="16">
        <f t="shared" si="1"/>
        <v>0</v>
      </c>
    </row>
    <row r="20" spans="1:6" ht="15.75" thickBot="1" x14ac:dyDescent="0.3">
      <c r="A20" s="11" t="s">
        <v>83</v>
      </c>
      <c r="B20" s="21" t="s">
        <v>31</v>
      </c>
      <c r="C20" s="42" t="s">
        <v>66</v>
      </c>
      <c r="D20" s="19"/>
      <c r="E20" s="18" t="s">
        <v>10</v>
      </c>
      <c r="F20" s="16">
        <f t="shared" si="1"/>
        <v>0</v>
      </c>
    </row>
    <row r="21" spans="1:6" ht="15.75" thickBot="1" x14ac:dyDescent="0.3">
      <c r="A21" s="22" t="s">
        <v>17</v>
      </c>
      <c r="B21" s="81" t="s">
        <v>4</v>
      </c>
      <c r="C21" s="82"/>
      <c r="D21" s="82"/>
      <c r="E21" s="82"/>
      <c r="F21" s="82"/>
    </row>
    <row r="22" spans="1:6" ht="17.25" x14ac:dyDescent="0.25">
      <c r="A22" s="11" t="s">
        <v>84</v>
      </c>
      <c r="B22" s="13" t="s">
        <v>19</v>
      </c>
      <c r="C22" s="41" t="s">
        <v>97</v>
      </c>
      <c r="D22" s="15"/>
      <c r="E22" s="14" t="s">
        <v>8</v>
      </c>
      <c r="F22" s="16">
        <f t="shared" ref="F22:F25" si="2">ROUND(D22*21,2)</f>
        <v>0</v>
      </c>
    </row>
    <row r="23" spans="1:6" ht="30.2" customHeight="1" x14ac:dyDescent="0.25">
      <c r="A23" s="11" t="s">
        <v>85</v>
      </c>
      <c r="B23" s="7" t="s">
        <v>43</v>
      </c>
      <c r="C23" s="43" t="s">
        <v>67</v>
      </c>
      <c r="D23" s="6"/>
      <c r="E23" s="2" t="s">
        <v>8</v>
      </c>
      <c r="F23" s="16">
        <f t="shared" si="2"/>
        <v>0</v>
      </c>
    </row>
    <row r="24" spans="1:6" ht="30" x14ac:dyDescent="0.25">
      <c r="A24" s="11" t="s">
        <v>86</v>
      </c>
      <c r="B24" s="7" t="s">
        <v>32</v>
      </c>
      <c r="C24" s="43" t="s">
        <v>68</v>
      </c>
      <c r="D24" s="6"/>
      <c r="E24" s="2" t="s">
        <v>8</v>
      </c>
      <c r="F24" s="16">
        <f t="shared" si="2"/>
        <v>0</v>
      </c>
    </row>
    <row r="25" spans="1:6" ht="30.75" thickBot="1" x14ac:dyDescent="0.3">
      <c r="A25" s="11" t="s">
        <v>87</v>
      </c>
      <c r="B25" s="21" t="s">
        <v>33</v>
      </c>
      <c r="C25" s="44" t="s">
        <v>68</v>
      </c>
      <c r="D25" s="19"/>
      <c r="E25" s="18" t="s">
        <v>9</v>
      </c>
      <c r="F25" s="16">
        <f t="shared" si="2"/>
        <v>0</v>
      </c>
    </row>
    <row r="26" spans="1:6" ht="15.75" thickBot="1" x14ac:dyDescent="0.3">
      <c r="A26" s="22" t="s">
        <v>18</v>
      </c>
      <c r="B26" s="81" t="s">
        <v>5</v>
      </c>
      <c r="C26" s="82"/>
      <c r="D26" s="82"/>
      <c r="E26" s="82"/>
      <c r="F26" s="82"/>
    </row>
    <row r="27" spans="1:6" x14ac:dyDescent="0.25">
      <c r="A27" s="11" t="s">
        <v>88</v>
      </c>
      <c r="B27" s="13" t="s">
        <v>19</v>
      </c>
      <c r="C27" s="45"/>
      <c r="D27" s="15"/>
      <c r="E27" s="14" t="s">
        <v>8</v>
      </c>
      <c r="F27" s="16">
        <f t="shared" ref="F27:F28" si="3">ROUND(D27*21,2)</f>
        <v>0</v>
      </c>
    </row>
    <row r="28" spans="1:6" ht="30.75" thickBot="1" x14ac:dyDescent="0.3">
      <c r="A28" s="11" t="s">
        <v>89</v>
      </c>
      <c r="B28" s="62" t="s">
        <v>56</v>
      </c>
      <c r="C28" s="63"/>
      <c r="D28" s="60"/>
      <c r="E28" s="64" t="s">
        <v>57</v>
      </c>
      <c r="F28" s="16">
        <f t="shared" si="3"/>
        <v>0</v>
      </c>
    </row>
    <row r="29" spans="1:6" ht="15.75" thickBot="1" x14ac:dyDescent="0.3">
      <c r="A29" s="68" t="s">
        <v>13</v>
      </c>
      <c r="B29" s="81" t="s">
        <v>6</v>
      </c>
      <c r="C29" s="82"/>
      <c r="D29" s="82"/>
      <c r="E29" s="82"/>
      <c r="F29" s="82"/>
    </row>
    <row r="30" spans="1:6" x14ac:dyDescent="0.25">
      <c r="A30" s="12" t="s">
        <v>90</v>
      </c>
      <c r="B30" s="13" t="s">
        <v>20</v>
      </c>
      <c r="C30" s="45"/>
      <c r="D30" s="15"/>
      <c r="E30" s="64" t="s">
        <v>36</v>
      </c>
      <c r="F30" s="16">
        <f t="shared" ref="F30:F31" si="4">ROUND(D30*21,2)</f>
        <v>0</v>
      </c>
    </row>
    <row r="31" spans="1:6" ht="15.75" thickBot="1" x14ac:dyDescent="0.3">
      <c r="A31" s="11" t="s">
        <v>91</v>
      </c>
      <c r="B31" s="23" t="s">
        <v>35</v>
      </c>
      <c r="C31" s="44"/>
      <c r="D31" s="19"/>
      <c r="E31" s="18" t="s">
        <v>36</v>
      </c>
      <c r="F31" s="16">
        <f t="shared" si="4"/>
        <v>0</v>
      </c>
    </row>
    <row r="32" spans="1:6" ht="15.75" thickBot="1" x14ac:dyDescent="0.3">
      <c r="A32" s="22" t="s">
        <v>14</v>
      </c>
      <c r="B32" s="81" t="s">
        <v>7</v>
      </c>
      <c r="C32" s="82"/>
      <c r="D32" s="82"/>
      <c r="E32" s="82"/>
      <c r="F32" s="82"/>
    </row>
    <row r="33" spans="1:6" x14ac:dyDescent="0.25">
      <c r="A33" s="11" t="s">
        <v>92</v>
      </c>
      <c r="B33" s="13" t="s">
        <v>34</v>
      </c>
      <c r="C33" s="45"/>
      <c r="D33" s="15"/>
      <c r="E33" s="14" t="s">
        <v>47</v>
      </c>
      <c r="F33" s="16">
        <f t="shared" ref="F33:F34" si="5">ROUND(D33*21,2)</f>
        <v>0</v>
      </c>
    </row>
    <row r="34" spans="1:6" ht="15.75" thickBot="1" x14ac:dyDescent="0.3">
      <c r="A34" s="11" t="s">
        <v>93</v>
      </c>
      <c r="B34" s="23" t="s">
        <v>50</v>
      </c>
      <c r="C34" s="44"/>
      <c r="D34" s="60"/>
      <c r="E34" s="18" t="s">
        <v>8</v>
      </c>
      <c r="F34" s="16">
        <f t="shared" si="5"/>
        <v>0</v>
      </c>
    </row>
    <row r="35" spans="1:6" ht="22.7" customHeight="1" thickBot="1" x14ac:dyDescent="0.3">
      <c r="A35" s="70" t="s">
        <v>108</v>
      </c>
      <c r="B35" s="71"/>
      <c r="C35" s="71"/>
      <c r="D35" s="71"/>
      <c r="E35" s="72"/>
      <c r="F35" s="66"/>
    </row>
    <row r="36" spans="1:6" ht="22.7" customHeight="1" thickBot="1" x14ac:dyDescent="0.3">
      <c r="A36" s="70" t="s">
        <v>109</v>
      </c>
      <c r="B36" s="73"/>
      <c r="C36" s="73"/>
      <c r="D36" s="73"/>
      <c r="E36" s="74"/>
      <c r="F36" s="66"/>
    </row>
    <row r="37" spans="1:6" ht="22.7" customHeight="1" thickBot="1" x14ac:dyDescent="0.3">
      <c r="A37" s="70" t="s">
        <v>106</v>
      </c>
      <c r="B37" s="73"/>
      <c r="C37" s="73"/>
      <c r="D37" s="73"/>
      <c r="E37" s="73"/>
      <c r="F37" s="66">
        <f>F35*12</f>
        <v>0</v>
      </c>
    </row>
    <row r="38" spans="1:6" ht="22.7" customHeight="1" thickBot="1" x14ac:dyDescent="0.3">
      <c r="A38" s="70" t="s">
        <v>107</v>
      </c>
      <c r="B38" s="73"/>
      <c r="C38" s="73"/>
      <c r="D38" s="73"/>
      <c r="E38" s="73"/>
      <c r="F38" s="66">
        <f>ROUND(F37*1.21,2)</f>
        <v>0</v>
      </c>
    </row>
    <row r="39" spans="1:6" ht="15.75" thickBot="1" x14ac:dyDescent="0.3">
      <c r="A39" s="53" t="s">
        <v>24</v>
      </c>
      <c r="B39" s="83" t="s">
        <v>51</v>
      </c>
      <c r="C39" s="84"/>
      <c r="D39" s="84"/>
      <c r="E39" s="84"/>
      <c r="F39" s="84"/>
    </row>
    <row r="40" spans="1:6" ht="15.75" thickBot="1" x14ac:dyDescent="0.3">
      <c r="A40" s="30" t="s">
        <v>37</v>
      </c>
      <c r="B40" s="46" t="s">
        <v>21</v>
      </c>
      <c r="C40" s="49" t="s">
        <v>69</v>
      </c>
      <c r="D40" s="15"/>
      <c r="E40" s="47" t="s">
        <v>12</v>
      </c>
      <c r="F40" s="55" t="s">
        <v>102</v>
      </c>
    </row>
    <row r="41" spans="1:6" ht="18" thickBot="1" x14ac:dyDescent="0.3">
      <c r="A41" s="30" t="s">
        <v>38</v>
      </c>
      <c r="B41" s="27" t="s">
        <v>52</v>
      </c>
      <c r="C41" s="50" t="s">
        <v>99</v>
      </c>
      <c r="D41" s="15"/>
      <c r="E41" s="24" t="s">
        <v>12</v>
      </c>
      <c r="F41" s="55" t="s">
        <v>102</v>
      </c>
    </row>
    <row r="42" spans="1:6" ht="15.75" thickBot="1" x14ac:dyDescent="0.3">
      <c r="A42" s="30" t="s">
        <v>39</v>
      </c>
      <c r="B42" s="27" t="s">
        <v>53</v>
      </c>
      <c r="C42" s="50" t="s">
        <v>64</v>
      </c>
      <c r="D42" s="15"/>
      <c r="E42" s="24" t="s">
        <v>12</v>
      </c>
      <c r="F42" s="55" t="s">
        <v>102</v>
      </c>
    </row>
    <row r="43" spans="1:6" ht="30" thickBot="1" x14ac:dyDescent="0.3">
      <c r="A43" s="30" t="s">
        <v>40</v>
      </c>
      <c r="B43" s="28" t="s">
        <v>54</v>
      </c>
      <c r="C43" s="51" t="s">
        <v>101</v>
      </c>
      <c r="D43" s="15"/>
      <c r="E43" s="24" t="s">
        <v>12</v>
      </c>
      <c r="F43" s="55" t="s">
        <v>102</v>
      </c>
    </row>
    <row r="44" spans="1:6" ht="30.2" customHeight="1" x14ac:dyDescent="0.25">
      <c r="A44" s="30" t="s">
        <v>41</v>
      </c>
      <c r="B44" s="29" t="s">
        <v>55</v>
      </c>
      <c r="C44" s="50" t="s">
        <v>94</v>
      </c>
      <c r="D44" s="15"/>
      <c r="E44" s="24" t="s">
        <v>12</v>
      </c>
      <c r="F44" s="55" t="s">
        <v>102</v>
      </c>
    </row>
    <row r="45" spans="1:6" ht="6" customHeight="1" thickBot="1" x14ac:dyDescent="0.3">
      <c r="A45" s="37"/>
      <c r="B45" s="38"/>
      <c r="C45" s="39"/>
      <c r="D45" s="36"/>
      <c r="E45" s="25"/>
      <c r="F45" s="26"/>
    </row>
    <row r="46" spans="1:6" ht="27" customHeight="1" thickBot="1" x14ac:dyDescent="0.3">
      <c r="A46" s="70" t="s">
        <v>104</v>
      </c>
      <c r="B46" s="71"/>
      <c r="C46" s="71"/>
      <c r="D46" s="71"/>
      <c r="E46" s="72"/>
      <c r="F46" s="66">
        <f>D40+D41+D42+D43+D44</f>
        <v>0</v>
      </c>
    </row>
    <row r="47" spans="1:6" ht="25.5" customHeight="1" thickBot="1" x14ac:dyDescent="0.3">
      <c r="A47" s="75" t="s">
        <v>105</v>
      </c>
      <c r="B47" s="76"/>
      <c r="C47" s="76"/>
      <c r="D47" s="76"/>
      <c r="E47" s="77"/>
      <c r="F47" s="69">
        <f>ROUND(F46*1.21,2)</f>
        <v>0</v>
      </c>
    </row>
    <row r="48" spans="1:6" x14ac:dyDescent="0.25">
      <c r="A48" s="35"/>
      <c r="B48" s="67"/>
      <c r="C48" s="67"/>
      <c r="D48" s="67"/>
      <c r="E48" s="67"/>
      <c r="F48" s="67"/>
    </row>
    <row r="49" spans="1:6" x14ac:dyDescent="0.25">
      <c r="A49" s="34"/>
      <c r="B49" s="32"/>
      <c r="C49" s="32"/>
      <c r="D49" s="32"/>
      <c r="E49" s="32"/>
      <c r="F49" s="32"/>
    </row>
    <row r="50" spans="1:6" x14ac:dyDescent="0.25">
      <c r="A50" s="34"/>
      <c r="B50" s="32"/>
      <c r="C50" s="32"/>
      <c r="D50" s="32"/>
      <c r="E50" s="32"/>
      <c r="F50" s="32"/>
    </row>
    <row r="51" spans="1:6" x14ac:dyDescent="0.25">
      <c r="A51" s="34"/>
      <c r="B51" s="32"/>
      <c r="C51" s="32"/>
      <c r="D51" s="32"/>
      <c r="E51" s="32"/>
      <c r="F51" s="32"/>
    </row>
    <row r="52" spans="1:6" x14ac:dyDescent="0.25">
      <c r="A52" s="31"/>
      <c r="C52" s="31"/>
      <c r="F52" s="33"/>
    </row>
  </sheetData>
  <mergeCells count="14">
    <mergeCell ref="A46:E46"/>
    <mergeCell ref="A36:E36"/>
    <mergeCell ref="A47:E47"/>
    <mergeCell ref="B1:F1"/>
    <mergeCell ref="B3:F3"/>
    <mergeCell ref="B11:F11"/>
    <mergeCell ref="B21:F21"/>
    <mergeCell ref="B26:F26"/>
    <mergeCell ref="B29:F29"/>
    <mergeCell ref="B32:F32"/>
    <mergeCell ref="B39:F39"/>
    <mergeCell ref="A35:E35"/>
    <mergeCell ref="A37:E37"/>
    <mergeCell ref="A38:E3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2024-11-27T10:00:19Z</cp:lastPrinted>
  <dcterms:created xsi:type="dcterms:W3CDTF">2019-11-29T06:49:10Z</dcterms:created>
  <dcterms:modified xsi:type="dcterms:W3CDTF">2024-11-28T07:11:21Z</dcterms:modified>
</cp:coreProperties>
</file>