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56 Údržba HOZ Přáslavice C2\Výzva\"/>
    </mc:Choice>
  </mc:AlternateContent>
  <xr:revisionPtr revIDLastSave="0" documentId="13_ncr:1_{2F4C5AAA-04B4-4970-948F-8DA96A3EF50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-2024 - Údržba HOZ Přásl..." sheetId="2" r:id="rId2"/>
    <sheet name="Pokyny pro vyplnění" sheetId="3" r:id="rId3"/>
  </sheets>
  <definedNames>
    <definedName name="_xlnm._FilterDatabase" localSheetId="1" hidden="1">'5-2024 - Údržba HOZ Přásl...'!$C$76:$K$122</definedName>
    <definedName name="_xlnm.Print_Titles" localSheetId="1">'5-2024 - Údržba HOZ Přásl...'!$76:$76</definedName>
    <definedName name="_xlnm.Print_Titles" localSheetId="0">'Rekapitulace stavby'!$52:$52</definedName>
    <definedName name="_xlnm.Print_Area" localSheetId="1">'5-2024 - Údržba HOZ Přásl...'!$C$4:$J$37,'5-2024 - Údržba HOZ Přásl...'!$C$43:$J$60,'5-2024 - Údržba HOZ Přásl...'!$C$66:$K$122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6" i="2"/>
  <c r="BH106" i="2"/>
  <c r="BG106" i="2"/>
  <c r="BF106" i="2"/>
  <c r="T106" i="2"/>
  <c r="R106" i="2"/>
  <c r="P106" i="2"/>
  <c r="BI100" i="2"/>
  <c r="BH100" i="2"/>
  <c r="BG100" i="2"/>
  <c r="BF100" i="2"/>
  <c r="T100" i="2"/>
  <c r="R100" i="2"/>
  <c r="P100" i="2"/>
  <c r="BI92" i="2"/>
  <c r="BH92" i="2"/>
  <c r="BG92" i="2"/>
  <c r="BF92" i="2"/>
  <c r="T92" i="2"/>
  <c r="R92" i="2"/>
  <c r="P92" i="2"/>
  <c r="BI86" i="2"/>
  <c r="BH86" i="2"/>
  <c r="BG86" i="2"/>
  <c r="BF86" i="2"/>
  <c r="T86" i="2"/>
  <c r="R86" i="2"/>
  <c r="P86" i="2"/>
  <c r="BI80" i="2"/>
  <c r="BH80" i="2"/>
  <c r="BG80" i="2"/>
  <c r="BF80" i="2"/>
  <c r="T80" i="2"/>
  <c r="R80" i="2"/>
  <c r="P80" i="2"/>
  <c r="F71" i="2"/>
  <c r="E69" i="2"/>
  <c r="F48" i="2"/>
  <c r="E46" i="2"/>
  <c r="J22" i="2"/>
  <c r="E22" i="2"/>
  <c r="J74" i="2" s="1"/>
  <c r="J21" i="2"/>
  <c r="J19" i="2"/>
  <c r="E19" i="2"/>
  <c r="J73" i="2" s="1"/>
  <c r="J18" i="2"/>
  <c r="J16" i="2"/>
  <c r="E16" i="2"/>
  <c r="F74" i="2" s="1"/>
  <c r="J15" i="2"/>
  <c r="J13" i="2"/>
  <c r="E13" i="2"/>
  <c r="F73" i="2" s="1"/>
  <c r="J12" i="2"/>
  <c r="J10" i="2"/>
  <c r="J71" i="2" s="1"/>
  <c r="L50" i="1"/>
  <c r="AM50" i="1"/>
  <c r="AM49" i="1"/>
  <c r="L49" i="1"/>
  <c r="AM47" i="1"/>
  <c r="L47" i="1"/>
  <c r="L45" i="1"/>
  <c r="L44" i="1"/>
  <c r="J106" i="2"/>
  <c r="BK100" i="2"/>
  <c r="BK120" i="2"/>
  <c r="J120" i="2"/>
  <c r="AS54" i="1"/>
  <c r="J86" i="2"/>
  <c r="J116" i="2"/>
  <c r="BK92" i="2"/>
  <c r="BK106" i="2"/>
  <c r="F33" i="2"/>
  <c r="J32" i="2"/>
  <c r="J80" i="2"/>
  <c r="J112" i="2"/>
  <c r="F32" i="2"/>
  <c r="J92" i="2"/>
  <c r="BK112" i="2"/>
  <c r="BK116" i="2"/>
  <c r="J100" i="2"/>
  <c r="BK80" i="2"/>
  <c r="F35" i="2"/>
  <c r="BK86" i="2"/>
  <c r="F34" i="2"/>
  <c r="BK79" i="2" l="1"/>
  <c r="J79" i="2"/>
  <c r="J57" i="2" s="1"/>
  <c r="P79" i="2"/>
  <c r="P78" i="2" s="1"/>
  <c r="T79" i="2"/>
  <c r="T78" i="2"/>
  <c r="P99" i="2"/>
  <c r="P98" i="2" s="1"/>
  <c r="R99" i="2"/>
  <c r="R98" i="2" s="1"/>
  <c r="R79" i="2"/>
  <c r="R78" i="2" s="1"/>
  <c r="R77" i="2" s="1"/>
  <c r="BK99" i="2"/>
  <c r="BK98" i="2"/>
  <c r="J98" i="2" s="1"/>
  <c r="J58" i="2" s="1"/>
  <c r="T99" i="2"/>
  <c r="T98" i="2" s="1"/>
  <c r="J48" i="2"/>
  <c r="F50" i="2"/>
  <c r="J50" i="2"/>
  <c r="F51" i="2"/>
  <c r="J51" i="2"/>
  <c r="BE112" i="2"/>
  <c r="BE106" i="2"/>
  <c r="BE116" i="2"/>
  <c r="AW55" i="1"/>
  <c r="BE86" i="2"/>
  <c r="BE92" i="2"/>
  <c r="BE100" i="2"/>
  <c r="BE120" i="2"/>
  <c r="BE80" i="2"/>
  <c r="BB55" i="1"/>
  <c r="BB54" i="1" s="1"/>
  <c r="W31" i="1" s="1"/>
  <c r="BA55" i="1"/>
  <c r="BC55" i="1"/>
  <c r="BD55" i="1"/>
  <c r="BD54" i="1" s="1"/>
  <c r="W33" i="1" s="1"/>
  <c r="BA54" i="1"/>
  <c r="W30" i="1" s="1"/>
  <c r="BC54" i="1"/>
  <c r="W32" i="1"/>
  <c r="T77" i="2" l="1"/>
  <c r="P77" i="2"/>
  <c r="AU55" i="1"/>
  <c r="J99" i="2"/>
  <c r="J59" i="2"/>
  <c r="BK78" i="2"/>
  <c r="J78" i="2"/>
  <c r="J56" i="2" s="1"/>
  <c r="F31" i="2"/>
  <c r="AZ55" i="1" s="1"/>
  <c r="AZ54" i="1" s="1"/>
  <c r="W29" i="1" s="1"/>
  <c r="J31" i="2"/>
  <c r="AV55" i="1" s="1"/>
  <c r="AT55" i="1" s="1"/>
  <c r="AU54" i="1"/>
  <c r="AY54" i="1"/>
  <c r="AW54" i="1"/>
  <c r="AK30" i="1" s="1"/>
  <c r="AX54" i="1"/>
  <c r="BK77" i="2" l="1"/>
  <c r="J77" i="2" s="1"/>
  <c r="J28" i="2" s="1"/>
  <c r="AG55" i="1" s="1"/>
  <c r="AG54" i="1" s="1"/>
  <c r="AK26" i="1" s="1"/>
  <c r="AV54" i="1"/>
  <c r="AK29" i="1" s="1"/>
  <c r="J37" i="2" l="1"/>
  <c r="J55" i="2"/>
  <c r="AN55" i="1"/>
  <c r="AK35" i="1"/>
  <c r="AT54" i="1"/>
  <c r="AN54" i="1" s="1"/>
</calcChain>
</file>

<file path=xl/sharedStrings.xml><?xml version="1.0" encoding="utf-8"?>
<sst xmlns="http://schemas.openxmlformats.org/spreadsheetml/2006/main" count="1071" uniqueCount="363">
  <si>
    <t>Export Komplet</t>
  </si>
  <si>
    <t>VZ</t>
  </si>
  <si>
    <t>2.0</t>
  </si>
  <si>
    <t>ZAMOK</t>
  </si>
  <si>
    <t>False</t>
  </si>
  <si>
    <t>{f6cd3414-909f-4a61-bd7a-21984ff82ff7}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</si>
  <si>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</si>
  <si>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</si>
  <si>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</si>
  <si>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</si>
  <si>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</si>
  <si>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</si>
  <si>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</si>
  <si>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</si>
  <si>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</si>
  <si>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</si>
  <si>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</si>
  <si>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Přáslavice</t>
  </si>
  <si>
    <t>KSO:</t>
  </si>
  <si>
    <t/>
  </si>
  <si>
    <t>CC-CZ:</t>
  </si>
  <si>
    <t>Místo:</t>
  </si>
  <si>
    <t>Holice u Olomouce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</si>
  <si>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</si>
  <si>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</si>
  <si>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</si>
  <si>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</si>
  <si>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</si>
  <si>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</si>
  <si>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</si>
  <si>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</si>
  <si>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</si>
  <si>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</si>
  <si>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</si>
  <si>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</si>
  <si>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</si>
  <si>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</si>
  <si>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</si>
  <si>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</si>
  <si>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</si>
  <si>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</si>
  <si>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</si>
  <si>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</si>
  <si>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</si>
  <si>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</si>
  <si>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</si>
  <si>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</si>
  <si>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</si>
  <si>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</si>
  <si>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</si>
  <si>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</si>
  <si>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</si>
  <si>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</si>
  <si>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</si>
  <si>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</si>
  <si>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</si>
  <si>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</si>
  <si>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</si>
  <si>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</si>
  <si>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</si>
  <si>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</si>
  <si>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</si>
  <si>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</si>
  <si>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</si>
  <si>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</si>
  <si>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</si>
  <si>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</si>
  <si>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</si>
  <si>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</si>
  <si>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</si>
  <si>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</si>
  <si>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</si>
  <si>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</si>
  <si>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</si>
  <si>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</si>
  <si>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</si>
  <si>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</si>
  <si>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</si>
  <si>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</si>
  <si>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</si>
  <si>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</si>
  <si>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</si>
  <si>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</si>
  <si>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</si>
  <si>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</si>
  <si>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</si>
  <si>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</si>
  <si>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</si>
  <si>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</si>
  <si>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</si>
  <si>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</si>
  <si>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</si>
  <si>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</si>
  <si>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</si>
  <si>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</si>
  <si>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</si>
  <si>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</si>
  <si>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</si>
  <si>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</si>
  <si>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</si>
  <si>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</si>
  <si>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</si>
  <si>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</si>
  <si>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15</t>
  </si>
  <si>
    <t>K</t>
  </si>
  <si>
    <t>125703301</t>
  </si>
  <si>
    <t>Čištění melioračních kanálů od naplavenin tl do 250 mm dno nezpevněné</t>
  </si>
  <si>
    <t>m3</t>
  </si>
  <si>
    <t>CS ÚRS 2024 02</t>
  </si>
  <si>
    <t>4</t>
  </si>
  <si>
    <t>1591059454</t>
  </si>
  <si>
    <t>PP</t>
  </si>
  <si>
    <t>Čištění melioračních kanálů s úpravou svahu do výšky naplavené vrstvy tloušťky naplavené vrstvy do 250 mm, se dnem nezpevněným</t>
  </si>
  <si>
    <t>Online PSC</t>
  </si>
  <si>
    <t>https://podminky.urs.cz/item/CS_URS_2024_02/125703301</t>
  </si>
  <si>
    <t>VV</t>
  </si>
  <si>
    <t>((0,5+0,7)*0,25)/2*75</t>
  </si>
  <si>
    <t>((0,5+0,7)*0,20)/2*215</t>
  </si>
  <si>
    <t>Součet</t>
  </si>
  <si>
    <t>9</t>
  </si>
  <si>
    <t>181951111</t>
  </si>
  <si>
    <t>Úprava pláně v hornině třídy těžitelnosti I skupiny 1 až 3 bez zhutnění strojně</t>
  </si>
  <si>
    <t>m2</t>
  </si>
  <si>
    <t>-165833191</t>
  </si>
  <si>
    <t>Úprava pláně vyrovnáním výškových rozdílů strojně v hornině třídy těžitelnosti I, skupiny 1 až 3 bez zhutnění</t>
  </si>
  <si>
    <t>https://podminky.urs.cz/item/CS_URS_2024_02/181951111</t>
  </si>
  <si>
    <t>75*1</t>
  </si>
  <si>
    <t>215*1</t>
  </si>
  <si>
    <t>10</t>
  </si>
  <si>
    <t>182151111</t>
  </si>
  <si>
    <t>Svahování v zářezech v hornině třídy těžitelnosti I skupiny 1 až 3 strojně</t>
  </si>
  <si>
    <t>1951912778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</si>
  <si>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</si>
  <si>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</si>
  <si>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N00</t>
  </si>
  <si>
    <t>Nepojmenované práce</t>
  </si>
  <si>
    <t>N01</t>
  </si>
  <si>
    <t>Nepojmenovaný díl</t>
  </si>
  <si>
    <t>16</t>
  </si>
  <si>
    <t>111103323</t>
  </si>
  <si>
    <t>Kosení po vegetačním období vodního rostlinstva na břehu hustého</t>
  </si>
  <si>
    <t>ha</t>
  </si>
  <si>
    <t>-626286712</t>
  </si>
  <si>
    <t>Kosení travin a vodních rostlin po vegetačním období vodního rostlinstva na břehu hustého</t>
  </si>
  <si>
    <t>https://podminky.urs.cz/item/CS_URS_2024_02/111103323</t>
  </si>
  <si>
    <t>75*6/10000</t>
  </si>
  <si>
    <t>215*6/10000</t>
  </si>
  <si>
    <t>17</t>
  </si>
  <si>
    <t>185803107</t>
  </si>
  <si>
    <t>Shrabání pokoseného vodního rostlinstva z břehu i z vody s odvozem do 20 km</t>
  </si>
  <si>
    <t>-1789043851</t>
  </si>
  <si>
    <t>Shrabání pokoseného porostu a organických naplavenin s odvozem do 20 km vodního rostlinstva z břehu i z vody</t>
  </si>
  <si>
    <t>https://podminky.urs.cz/item/CS_URS_2024_02/185803107</t>
  </si>
  <si>
    <t>14</t>
  </si>
  <si>
    <t>111203201</t>
  </si>
  <si>
    <t>Odstranění křovin a stromů s ponecháním kořenů z plochy do 1000 m2</t>
  </si>
  <si>
    <t>-432254162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</si>
  <si>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</si>
  <si>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</si>
  <si>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3*175</t>
  </si>
  <si>
    <t>13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</si>
  <si>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</si>
  <si>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</si>
  <si>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SPÚ,  OVHS</t>
  </si>
  <si>
    <t>512</t>
  </si>
  <si>
    <t>264123084</t>
  </si>
  <si>
    <t xml:space="preserve">Ekologická likvidace veškeré neupotřeb. dřev. hmoty - z křovin a stromů D kmene do 100 mm - v souladu se zákonem o odpadech č. 541/2020 Sb.v platném znění </t>
  </si>
  <si>
    <t>P</t>
  </si>
  <si>
    <t>Poznámka k položce:_x000D_
Likvidace dřevní hmoty se použije v případě když nelze pálit (např. štěpkováním, drcením, pálením na místě k tomu určeném a pod)</t>
  </si>
  <si>
    <t>18</t>
  </si>
  <si>
    <t>R-037</t>
  </si>
  <si>
    <t>Vytyčení inženýrské sítě, vč. Dopravy</t>
  </si>
  <si>
    <t>kus</t>
  </si>
  <si>
    <t>475466088</t>
  </si>
  <si>
    <t>Poznámka k položce:_x000D_
3x vodovod a 1x splašková kanalizace v majetku společnosti Moravská Vodárenská a.s.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</si>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</sst>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8215111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181951111" TargetMode="External"/><Relationship Id="rId1" Type="http://schemas.openxmlformats.org/officeDocument/2006/relationships/hyperlink" Target="https://podminky.urs.cz/item/CS_URS_2024_02/125703301" TargetMode="External"/><Relationship Id="rId6" Type="http://schemas.openxmlformats.org/officeDocument/2006/relationships/hyperlink" Target="https://podminky.urs.cz/item/CS_URS_2024_02/111203201" TargetMode="External"/><Relationship Id="rId5" Type="http://schemas.openxmlformats.org/officeDocument/2006/relationships/hyperlink" Target="https://podminky.urs.cz/item/CS_URS_2024_02/185803107" TargetMode="External"/><Relationship Id="rId4" Type="http://schemas.openxmlformats.org/officeDocument/2006/relationships/hyperlink" Target="https://podminky.urs.cz/item/CS_URS_2024_02/1111033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34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36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37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38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8" t="s">
        <v>47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5/2024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Přáslavice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Holice u Olomouce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 xml:space="preserve"> </v>
      </c>
      <c r="AN49" s="326"/>
      <c r="AO49" s="326"/>
      <c r="AP49" s="326"/>
      <c r="AQ49" s="37"/>
      <c r="AR49" s="40"/>
      <c r="AS49" s="327" t="s">
        <v>49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5" t="str">
        <f>IF(E20="","",E20)</f>
        <v xml:space="preserve"> 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3" t="s">
        <v>50</v>
      </c>
      <c r="D52" s="334"/>
      <c r="E52" s="334"/>
      <c r="F52" s="334"/>
      <c r="G52" s="334"/>
      <c r="H52" s="67"/>
      <c r="I52" s="335" t="s">
        <v>51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52</v>
      </c>
      <c r="AH52" s="334"/>
      <c r="AI52" s="334"/>
      <c r="AJ52" s="334"/>
      <c r="AK52" s="334"/>
      <c r="AL52" s="334"/>
      <c r="AM52" s="334"/>
      <c r="AN52" s="335" t="s">
        <v>53</v>
      </c>
      <c r="AO52" s="334"/>
      <c r="AP52" s="334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14.45" customHeight="1">
      <c r="A55" s="86" t="s">
        <v>72</v>
      </c>
      <c r="B55" s="87"/>
      <c r="C55" s="88"/>
      <c r="D55" s="339" t="s">
        <v>14</v>
      </c>
      <c r="E55" s="339"/>
      <c r="F55" s="339"/>
      <c r="G55" s="339"/>
      <c r="H55" s="339"/>
      <c r="I55" s="89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'5-2024 - Údržba HOZ Přásl...'!J28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0" t="s">
        <v>73</v>
      </c>
      <c r="AR55" s="91"/>
      <c r="AS55" s="92">
        <v>0</v>
      </c>
      <c r="AT55" s="93">
        <f>ROUND(SUM(AV55:AW55),2)</f>
        <v>0</v>
      </c>
      <c r="AU55" s="94">
        <f>'5-2024 - Údržba HOZ Přásl...'!P77</f>
        <v>0</v>
      </c>
      <c r="AV55" s="93">
        <f>'5-2024 - Údržba HOZ Přásl...'!J31</f>
        <v>0</v>
      </c>
      <c r="AW55" s="93">
        <f>'5-2024 - Údržba HOZ Přásl...'!J32</f>
        <v>0</v>
      </c>
      <c r="AX55" s="93">
        <f>'5-2024 - Údržba HOZ Přásl...'!J33</f>
        <v>0</v>
      </c>
      <c r="AY55" s="93">
        <f>'5-2024 - Údržba HOZ Přásl...'!J34</f>
        <v>0</v>
      </c>
      <c r="AZ55" s="93">
        <f>'5-2024 - Údržba HOZ Přásl...'!F31</f>
        <v>0</v>
      </c>
      <c r="BA55" s="93">
        <f>'5-2024 - Údržba HOZ Přásl...'!F32</f>
        <v>0</v>
      </c>
      <c r="BB55" s="93">
        <f>'5-2024 - Údržba HOZ Přásl...'!F33</f>
        <v>0</v>
      </c>
      <c r="BC55" s="93">
        <f>'5-2024 - Údržba HOZ Přásl...'!F34</f>
        <v>0</v>
      </c>
      <c r="BD55" s="95">
        <f>'5-2024 - Údržba HOZ Přásl...'!F35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U2Wk+J+d84srE1JV0KBX+IqnF5vXgImC66q2dFQ3aK5mg7fCzqWR4Lk37sM+w0NIpX5E0ldLBObf5Tx7mxxS6w==" saltValue="dZy/S/Q1q0Fnpo8k0JkRSAmZOh4BpjQvS+ZmFPpu+G0OImDfqu6zn8ebgGrizL18AZ1OYEvBP41Yk6qDscnee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-2024 - Údržba HOZ Přás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3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3" t="s">
        <v>17</v>
      </c>
      <c r="F7" s="344"/>
      <c r="G7" s="344"/>
      <c r="H7" s="344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5" t="str">
        <f>'Rekapitulace stavby'!E14</f>
        <v>Vyplň údaj</v>
      </c>
      <c r="F16" s="346"/>
      <c r="G16" s="346"/>
      <c r="H16" s="346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7" t="s">
        <v>34</v>
      </c>
      <c r="F25" s="347"/>
      <c r="G25" s="347"/>
      <c r="H25" s="34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ROUND((SUM(BE77:BE122)),  2)</f>
        <v>0</v>
      </c>
      <c r="G31" s="35"/>
      <c r="H31" s="35"/>
      <c r="I31" s="114">
        <v>0.21</v>
      </c>
      <c r="J31" s="113">
        <f>ROUND(((SUM(BE77:BE122))*I31),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ROUND((SUM(BF77:BF122)),  2)</f>
        <v>0</v>
      </c>
      <c r="G32" s="35"/>
      <c r="H32" s="35"/>
      <c r="I32" s="114">
        <v>0.12</v>
      </c>
      <c r="J32" s="113">
        <f>ROUND(((SUM(BF77:BF122))*I32),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ROUND((SUM(BG77:BG122)),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ROUND((SUM(BH77:BH122)),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ROUND((SUM(BI77:BI122)),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Údržba HOZ Přáslavice</v>
      </c>
      <c r="F46" s="348"/>
      <c r="G46" s="348"/>
      <c r="H46" s="348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Holice u Olomouce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J79</f>
        <v>0</v>
      </c>
      <c r="K57" s="137"/>
      <c r="L57" s="141"/>
    </row>
    <row r="58" spans="1:47" s="9" customFormat="1" ht="24.95" customHeight="1">
      <c r="B58" s="130"/>
      <c r="C58" s="131"/>
      <c r="D58" s="132" t="s">
        <v>84</v>
      </c>
      <c r="E58" s="133"/>
      <c r="F58" s="133"/>
      <c r="G58" s="133"/>
      <c r="H58" s="133"/>
      <c r="I58" s="133"/>
      <c r="J58" s="134">
        <f>J98</f>
        <v>0</v>
      </c>
      <c r="K58" s="131"/>
      <c r="L58" s="135"/>
    </row>
    <row r="59" spans="1:47" s="10" customFormat="1" ht="19.899999999999999" customHeight="1">
      <c r="B59" s="136"/>
      <c r="C59" s="137"/>
      <c r="D59" s="138" t="s">
        <v>85</v>
      </c>
      <c r="E59" s="139"/>
      <c r="F59" s="139"/>
      <c r="G59" s="139"/>
      <c r="H59" s="139"/>
      <c r="I59" s="139"/>
      <c r="J59" s="140">
        <f>J99</f>
        <v>0</v>
      </c>
      <c r="K59" s="137"/>
      <c r="L59" s="141"/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86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5.6" customHeight="1">
      <c r="A69" s="35"/>
      <c r="B69" s="36"/>
      <c r="C69" s="37"/>
      <c r="D69" s="37"/>
      <c r="E69" s="322" t="str">
        <f>E7</f>
        <v>Údržba HOZ Přáslavice</v>
      </c>
      <c r="F69" s="348"/>
      <c r="G69" s="348"/>
      <c r="H69" s="348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2" customHeight="1">
      <c r="A71" s="35"/>
      <c r="B71" s="36"/>
      <c r="C71" s="30" t="s">
        <v>21</v>
      </c>
      <c r="D71" s="37"/>
      <c r="E71" s="37"/>
      <c r="F71" s="28" t="str">
        <f>F10</f>
        <v>Holice u Olomouce</v>
      </c>
      <c r="G71" s="37"/>
      <c r="H71" s="37"/>
      <c r="I71" s="30" t="s">
        <v>23</v>
      </c>
      <c r="J71" s="60" t="str">
        <f>IF(J10="","",J10)</f>
        <v>Vyplň údaj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5.6" customHeight="1">
      <c r="A73" s="35"/>
      <c r="B73" s="36"/>
      <c r="C73" s="30" t="s">
        <v>24</v>
      </c>
      <c r="D73" s="37"/>
      <c r="E73" s="37"/>
      <c r="F73" s="28" t="str">
        <f>E13</f>
        <v xml:space="preserve"> </v>
      </c>
      <c r="G73" s="37"/>
      <c r="H73" s="37"/>
      <c r="I73" s="30" t="s">
        <v>30</v>
      </c>
      <c r="J73" s="33" t="str">
        <f>E19</f>
        <v xml:space="preserve"> 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5.6" customHeight="1">
      <c r="A74" s="35"/>
      <c r="B74" s="36"/>
      <c r="C74" s="30" t="s">
        <v>28</v>
      </c>
      <c r="D74" s="37"/>
      <c r="E74" s="37"/>
      <c r="F74" s="28" t="str">
        <f>IF(E16="","",E16)</f>
        <v>Vyplň údaj</v>
      </c>
      <c r="G74" s="37"/>
      <c r="H74" s="37"/>
      <c r="I74" s="30" t="s">
        <v>32</v>
      </c>
      <c r="J74" s="33" t="str">
        <f>E22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0.3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11" customFormat="1" ht="29.25" customHeight="1">
      <c r="A76" s="142"/>
      <c r="B76" s="143"/>
      <c r="C76" s="144" t="s">
        <v>87</v>
      </c>
      <c r="D76" s="145" t="s">
        <v>54</v>
      </c>
      <c r="E76" s="145" t="s">
        <v>50</v>
      </c>
      <c r="F76" s="145" t="s">
        <v>51</v>
      </c>
      <c r="G76" s="145" t="s">
        <v>88</v>
      </c>
      <c r="H76" s="145" t="s">
        <v>89</v>
      </c>
      <c r="I76" s="145" t="s">
        <v>90</v>
      </c>
      <c r="J76" s="145" t="s">
        <v>80</v>
      </c>
      <c r="K76" s="146" t="s">
        <v>91</v>
      </c>
      <c r="L76" s="147"/>
      <c r="M76" s="69" t="s">
        <v>19</v>
      </c>
      <c r="N76" s="70" t="s">
        <v>39</v>
      </c>
      <c r="O76" s="70" t="s">
        <v>92</v>
      </c>
      <c r="P76" s="70" t="s">
        <v>93</v>
      </c>
      <c r="Q76" s="70" t="s">
        <v>94</v>
      </c>
      <c r="R76" s="70" t="s">
        <v>95</v>
      </c>
      <c r="S76" s="70" t="s">
        <v>96</v>
      </c>
      <c r="T76" s="71" t="s">
        <v>97</v>
      </c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5" s="2" customFormat="1" ht="22.9" customHeight="1">
      <c r="A77" s="35"/>
      <c r="B77" s="36"/>
      <c r="C77" s="76" t="s">
        <v>98</v>
      </c>
      <c r="D77" s="37"/>
      <c r="E77" s="37"/>
      <c r="F77" s="37"/>
      <c r="G77" s="37"/>
      <c r="H77" s="37"/>
      <c r="I77" s="37"/>
      <c r="J77" s="148">
        <f>BK77</f>
        <v>0</v>
      </c>
      <c r="K77" s="37"/>
      <c r="L77" s="40"/>
      <c r="M77" s="72"/>
      <c r="N77" s="149"/>
      <c r="O77" s="73"/>
      <c r="P77" s="150">
        <f>P78+P98</f>
        <v>0</v>
      </c>
      <c r="Q77" s="73"/>
      <c r="R77" s="150">
        <f>R78+R98</f>
        <v>0</v>
      </c>
      <c r="S77" s="73"/>
      <c r="T77" s="151">
        <f>T78+T98</f>
        <v>0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T77" s="18" t="s">
        <v>68</v>
      </c>
      <c r="AU77" s="18" t="s">
        <v>81</v>
      </c>
      <c r="BK77" s="152">
        <f>BK78+BK98</f>
        <v>0</v>
      </c>
    </row>
    <row r="78" spans="1:65" s="12" customFormat="1" ht="25.9" customHeight="1">
      <c r="B78" s="153"/>
      <c r="C78" s="154"/>
      <c r="D78" s="155" t="s">
        <v>68</v>
      </c>
      <c r="E78" s="156" t="s">
        <v>99</v>
      </c>
      <c r="F78" s="156" t="s">
        <v>100</v>
      </c>
      <c r="G78" s="154"/>
      <c r="H78" s="154"/>
      <c r="I78" s="157"/>
      <c r="J78" s="158">
        <f>BK78</f>
        <v>0</v>
      </c>
      <c r="K78" s="154"/>
      <c r="L78" s="159"/>
      <c r="M78" s="160"/>
      <c r="N78" s="161"/>
      <c r="O78" s="161"/>
      <c r="P78" s="162">
        <f>P79</f>
        <v>0</v>
      </c>
      <c r="Q78" s="161"/>
      <c r="R78" s="162">
        <f>R79</f>
        <v>0</v>
      </c>
      <c r="S78" s="161"/>
      <c r="T78" s="163">
        <f>T79</f>
        <v>0</v>
      </c>
      <c r="AR78" s="164" t="s">
        <v>74</v>
      </c>
      <c r="AT78" s="165" t="s">
        <v>68</v>
      </c>
      <c r="AU78" s="165" t="s">
        <v>69</v>
      </c>
      <c r="AY78" s="164" t="s">
        <v>101</v>
      </c>
      <c r="BK78" s="166">
        <f>BK79</f>
        <v>0</v>
      </c>
    </row>
    <row r="79" spans="1:65" s="12" customFormat="1" ht="22.9" customHeight="1">
      <c r="B79" s="153"/>
      <c r="C79" s="154"/>
      <c r="D79" s="155" t="s">
        <v>68</v>
      </c>
      <c r="E79" s="167" t="s">
        <v>74</v>
      </c>
      <c r="F79" s="167" t="s">
        <v>102</v>
      </c>
      <c r="G79" s="154"/>
      <c r="H79" s="154"/>
      <c r="I79" s="157"/>
      <c r="J79" s="168">
        <f>BK79</f>
        <v>0</v>
      </c>
      <c r="K79" s="154"/>
      <c r="L79" s="159"/>
      <c r="M79" s="160"/>
      <c r="N79" s="161"/>
      <c r="O79" s="161"/>
      <c r="P79" s="162">
        <f>SUM(P80:P97)</f>
        <v>0</v>
      </c>
      <c r="Q79" s="161"/>
      <c r="R79" s="162">
        <f>SUM(R80:R97)</f>
        <v>0</v>
      </c>
      <c r="S79" s="161"/>
      <c r="T79" s="163">
        <f>SUM(T80:T97)</f>
        <v>0</v>
      </c>
      <c r="AR79" s="164" t="s">
        <v>74</v>
      </c>
      <c r="AT79" s="165" t="s">
        <v>68</v>
      </c>
      <c r="AU79" s="165" t="s">
        <v>74</v>
      </c>
      <c r="AY79" s="164" t="s">
        <v>101</v>
      </c>
      <c r="BK79" s="166">
        <f>SUM(BK80:BK97)</f>
        <v>0</v>
      </c>
    </row>
    <row r="80" spans="1:65" s="2" customFormat="1" ht="14.45" customHeight="1">
      <c r="A80" s="35"/>
      <c r="B80" s="36"/>
      <c r="C80" s="169" t="s">
        <v>103</v>
      </c>
      <c r="D80" s="169" t="s">
        <v>104</v>
      </c>
      <c r="E80" s="170" t="s">
        <v>105</v>
      </c>
      <c r="F80" s="171" t="s">
        <v>106</v>
      </c>
      <c r="G80" s="172" t="s">
        <v>107</v>
      </c>
      <c r="H80" s="173">
        <v>37.049999999999997</v>
      </c>
      <c r="I80" s="174"/>
      <c r="J80" s="175">
        <f>ROUND(I80*H80,2)</f>
        <v>0</v>
      </c>
      <c r="K80" s="171" t="s">
        <v>108</v>
      </c>
      <c r="L80" s="40"/>
      <c r="M80" s="176" t="s">
        <v>19</v>
      </c>
      <c r="N80" s="177" t="s">
        <v>40</v>
      </c>
      <c r="O80" s="65"/>
      <c r="P80" s="178">
        <f>O80*H80</f>
        <v>0</v>
      </c>
      <c r="Q80" s="178">
        <v>0</v>
      </c>
      <c r="R80" s="178">
        <f>Q80*H80</f>
        <v>0</v>
      </c>
      <c r="S80" s="178">
        <v>0</v>
      </c>
      <c r="T80" s="179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80" t="s">
        <v>109</v>
      </c>
      <c r="AT80" s="180" t="s">
        <v>104</v>
      </c>
      <c r="AU80" s="180" t="s">
        <v>76</v>
      </c>
      <c r="AY80" s="18" t="s">
        <v>101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8" t="s">
        <v>74</v>
      </c>
      <c r="BK80" s="181">
        <f>ROUND(I80*H80,2)</f>
        <v>0</v>
      </c>
      <c r="BL80" s="18" t="s">
        <v>109</v>
      </c>
      <c r="BM80" s="180" t="s">
        <v>110</v>
      </c>
    </row>
    <row r="81" spans="1:65" s="2" customFormat="1" ht="11.25">
      <c r="A81" s="35"/>
      <c r="B81" s="36"/>
      <c r="C81" s="37"/>
      <c r="D81" s="182" t="s">
        <v>111</v>
      </c>
      <c r="E81" s="37"/>
      <c r="F81" s="183" t="s">
        <v>112</v>
      </c>
      <c r="G81" s="37"/>
      <c r="H81" s="37"/>
      <c r="I81" s="184"/>
      <c r="J81" s="37"/>
      <c r="K81" s="37"/>
      <c r="L81" s="40"/>
      <c r="M81" s="185"/>
      <c r="N81" s="18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111</v>
      </c>
      <c r="AU81" s="18" t="s">
        <v>76</v>
      </c>
    </row>
    <row r="82" spans="1:65" s="2" customFormat="1" ht="11.25">
      <c r="A82" s="35"/>
      <c r="B82" s="36"/>
      <c r="C82" s="37"/>
      <c r="D82" s="187" t="s">
        <v>113</v>
      </c>
      <c r="E82" s="37"/>
      <c r="F82" s="188" t="s">
        <v>114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113</v>
      </c>
      <c r="AU82" s="18" t="s">
        <v>76</v>
      </c>
    </row>
    <row r="83" spans="1:65" s="13" customFormat="1" ht="11.25">
      <c r="B83" s="189"/>
      <c r="C83" s="190"/>
      <c r="D83" s="182" t="s">
        <v>115</v>
      </c>
      <c r="E83" s="191" t="s">
        <v>19</v>
      </c>
      <c r="F83" s="192" t="s">
        <v>116</v>
      </c>
      <c r="G83" s="190"/>
      <c r="H83" s="193">
        <v>11.25</v>
      </c>
      <c r="I83" s="194"/>
      <c r="J83" s="190"/>
      <c r="K83" s="190"/>
      <c r="L83" s="195"/>
      <c r="M83" s="196"/>
      <c r="N83" s="197"/>
      <c r="O83" s="197"/>
      <c r="P83" s="197"/>
      <c r="Q83" s="197"/>
      <c r="R83" s="197"/>
      <c r="S83" s="197"/>
      <c r="T83" s="198"/>
      <c r="AT83" s="199" t="s">
        <v>115</v>
      </c>
      <c r="AU83" s="199" t="s">
        <v>76</v>
      </c>
      <c r="AV83" s="13" t="s">
        <v>76</v>
      </c>
      <c r="AW83" s="13" t="s">
        <v>31</v>
      </c>
      <c r="AX83" s="13" t="s">
        <v>69</v>
      </c>
      <c r="AY83" s="199" t="s">
        <v>101</v>
      </c>
    </row>
    <row r="84" spans="1:65" s="13" customFormat="1" ht="11.25">
      <c r="B84" s="189"/>
      <c r="C84" s="190"/>
      <c r="D84" s="182" t="s">
        <v>115</v>
      </c>
      <c r="E84" s="191" t="s">
        <v>19</v>
      </c>
      <c r="F84" s="192" t="s">
        <v>117</v>
      </c>
      <c r="G84" s="190"/>
      <c r="H84" s="193">
        <v>25.8</v>
      </c>
      <c r="I84" s="194"/>
      <c r="J84" s="190"/>
      <c r="K84" s="190"/>
      <c r="L84" s="195"/>
      <c r="M84" s="196"/>
      <c r="N84" s="197"/>
      <c r="O84" s="197"/>
      <c r="P84" s="197"/>
      <c r="Q84" s="197"/>
      <c r="R84" s="197"/>
      <c r="S84" s="197"/>
      <c r="T84" s="198"/>
      <c r="AT84" s="199" t="s">
        <v>115</v>
      </c>
      <c r="AU84" s="199" t="s">
        <v>76</v>
      </c>
      <c r="AV84" s="13" t="s">
        <v>76</v>
      </c>
      <c r="AW84" s="13" t="s">
        <v>31</v>
      </c>
      <c r="AX84" s="13" t="s">
        <v>69</v>
      </c>
      <c r="AY84" s="199" t="s">
        <v>101</v>
      </c>
    </row>
    <row r="85" spans="1:65" s="14" customFormat="1" ht="11.25">
      <c r="B85" s="200"/>
      <c r="C85" s="201"/>
      <c r="D85" s="182" t="s">
        <v>115</v>
      </c>
      <c r="E85" s="202" t="s">
        <v>19</v>
      </c>
      <c r="F85" s="203" t="s">
        <v>118</v>
      </c>
      <c r="G85" s="201"/>
      <c r="H85" s="204">
        <v>37.049999999999997</v>
      </c>
      <c r="I85" s="205"/>
      <c r="J85" s="201"/>
      <c r="K85" s="201"/>
      <c r="L85" s="206"/>
      <c r="M85" s="207"/>
      <c r="N85" s="208"/>
      <c r="O85" s="208"/>
      <c r="P85" s="208"/>
      <c r="Q85" s="208"/>
      <c r="R85" s="208"/>
      <c r="S85" s="208"/>
      <c r="T85" s="209"/>
      <c r="AT85" s="210" t="s">
        <v>115</v>
      </c>
      <c r="AU85" s="210" t="s">
        <v>76</v>
      </c>
      <c r="AV85" s="14" t="s">
        <v>109</v>
      </c>
      <c r="AW85" s="14" t="s">
        <v>31</v>
      </c>
      <c r="AX85" s="14" t="s">
        <v>74</v>
      </c>
      <c r="AY85" s="210" t="s">
        <v>101</v>
      </c>
    </row>
    <row r="86" spans="1:65" s="2" customFormat="1" ht="14.45" customHeight="1">
      <c r="A86" s="35"/>
      <c r="B86" s="36"/>
      <c r="C86" s="169" t="s">
        <v>119</v>
      </c>
      <c r="D86" s="169" t="s">
        <v>104</v>
      </c>
      <c r="E86" s="170" t="s">
        <v>120</v>
      </c>
      <c r="F86" s="171" t="s">
        <v>121</v>
      </c>
      <c r="G86" s="172" t="s">
        <v>122</v>
      </c>
      <c r="H86" s="173">
        <v>290</v>
      </c>
      <c r="I86" s="174"/>
      <c r="J86" s="175">
        <f>ROUND(I86*H86,2)</f>
        <v>0</v>
      </c>
      <c r="K86" s="171" t="s">
        <v>108</v>
      </c>
      <c r="L86" s="40"/>
      <c r="M86" s="176" t="s">
        <v>19</v>
      </c>
      <c r="N86" s="177" t="s">
        <v>40</v>
      </c>
      <c r="O86" s="6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0" t="s">
        <v>109</v>
      </c>
      <c r="AT86" s="180" t="s">
        <v>104</v>
      </c>
      <c r="AU86" s="180" t="s">
        <v>76</v>
      </c>
      <c r="AY86" s="18" t="s">
        <v>101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8" t="s">
        <v>74</v>
      </c>
      <c r="BK86" s="181">
        <f>ROUND(I86*H86,2)</f>
        <v>0</v>
      </c>
      <c r="BL86" s="18" t="s">
        <v>109</v>
      </c>
      <c r="BM86" s="180" t="s">
        <v>123</v>
      </c>
    </row>
    <row r="87" spans="1:65" s="2" customFormat="1" ht="11.25">
      <c r="A87" s="35"/>
      <c r="B87" s="36"/>
      <c r="C87" s="37"/>
      <c r="D87" s="182" t="s">
        <v>111</v>
      </c>
      <c r="E87" s="37"/>
      <c r="F87" s="183" t="s">
        <v>124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111</v>
      </c>
      <c r="AU87" s="18" t="s">
        <v>76</v>
      </c>
    </row>
    <row r="88" spans="1:65" s="2" customFormat="1" ht="11.25">
      <c r="A88" s="35"/>
      <c r="B88" s="36"/>
      <c r="C88" s="37"/>
      <c r="D88" s="187" t="s">
        <v>113</v>
      </c>
      <c r="E88" s="37"/>
      <c r="F88" s="188" t="s">
        <v>125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113</v>
      </c>
      <c r="AU88" s="18" t="s">
        <v>76</v>
      </c>
    </row>
    <row r="89" spans="1:65" s="13" customFormat="1" ht="11.25">
      <c r="B89" s="189"/>
      <c r="C89" s="190"/>
      <c r="D89" s="182" t="s">
        <v>115</v>
      </c>
      <c r="E89" s="191" t="s">
        <v>19</v>
      </c>
      <c r="F89" s="192" t="s">
        <v>126</v>
      </c>
      <c r="G89" s="190"/>
      <c r="H89" s="193">
        <v>75</v>
      </c>
      <c r="I89" s="194"/>
      <c r="J89" s="190"/>
      <c r="K89" s="190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115</v>
      </c>
      <c r="AU89" s="199" t="s">
        <v>76</v>
      </c>
      <c r="AV89" s="13" t="s">
        <v>76</v>
      </c>
      <c r="AW89" s="13" t="s">
        <v>31</v>
      </c>
      <c r="AX89" s="13" t="s">
        <v>69</v>
      </c>
      <c r="AY89" s="199" t="s">
        <v>101</v>
      </c>
    </row>
    <row r="90" spans="1:65" s="13" customFormat="1" ht="11.25">
      <c r="B90" s="189"/>
      <c r="C90" s="190"/>
      <c r="D90" s="182" t="s">
        <v>115</v>
      </c>
      <c r="E90" s="191" t="s">
        <v>19</v>
      </c>
      <c r="F90" s="192" t="s">
        <v>127</v>
      </c>
      <c r="G90" s="190"/>
      <c r="H90" s="193">
        <v>215</v>
      </c>
      <c r="I90" s="194"/>
      <c r="J90" s="190"/>
      <c r="K90" s="190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115</v>
      </c>
      <c r="AU90" s="199" t="s">
        <v>76</v>
      </c>
      <c r="AV90" s="13" t="s">
        <v>76</v>
      </c>
      <c r="AW90" s="13" t="s">
        <v>31</v>
      </c>
      <c r="AX90" s="13" t="s">
        <v>69</v>
      </c>
      <c r="AY90" s="199" t="s">
        <v>101</v>
      </c>
    </row>
    <row r="91" spans="1:65" s="14" customFormat="1" ht="11.25">
      <c r="B91" s="200"/>
      <c r="C91" s="201"/>
      <c r="D91" s="182" t="s">
        <v>115</v>
      </c>
      <c r="E91" s="202" t="s">
        <v>19</v>
      </c>
      <c r="F91" s="203" t="s">
        <v>118</v>
      </c>
      <c r="G91" s="201"/>
      <c r="H91" s="204">
        <v>290</v>
      </c>
      <c r="I91" s="205"/>
      <c r="J91" s="201"/>
      <c r="K91" s="201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115</v>
      </c>
      <c r="AU91" s="210" t="s">
        <v>76</v>
      </c>
      <c r="AV91" s="14" t="s">
        <v>109</v>
      </c>
      <c r="AW91" s="14" t="s">
        <v>31</v>
      </c>
      <c r="AX91" s="14" t="s">
        <v>74</v>
      </c>
      <c r="AY91" s="210" t="s">
        <v>101</v>
      </c>
    </row>
    <row r="92" spans="1:65" s="2" customFormat="1" ht="14.45" customHeight="1">
      <c r="A92" s="35"/>
      <c r="B92" s="36"/>
      <c r="C92" s="169" t="s">
        <v>128</v>
      </c>
      <c r="D92" s="169" t="s">
        <v>104</v>
      </c>
      <c r="E92" s="170" t="s">
        <v>129</v>
      </c>
      <c r="F92" s="171" t="s">
        <v>130</v>
      </c>
      <c r="G92" s="172" t="s">
        <v>122</v>
      </c>
      <c r="H92" s="173">
        <v>290</v>
      </c>
      <c r="I92" s="174"/>
      <c r="J92" s="175">
        <f>ROUND(I92*H92,2)</f>
        <v>0</v>
      </c>
      <c r="K92" s="171" t="s">
        <v>108</v>
      </c>
      <c r="L92" s="40"/>
      <c r="M92" s="176" t="s">
        <v>19</v>
      </c>
      <c r="N92" s="177" t="s">
        <v>40</v>
      </c>
      <c r="O92" s="6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0" t="s">
        <v>109</v>
      </c>
      <c r="AT92" s="180" t="s">
        <v>104</v>
      </c>
      <c r="AU92" s="180" t="s">
        <v>76</v>
      </c>
      <c r="AY92" s="18" t="s">
        <v>101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8" t="s">
        <v>74</v>
      </c>
      <c r="BK92" s="181">
        <f>ROUND(I92*H92,2)</f>
        <v>0</v>
      </c>
      <c r="BL92" s="18" t="s">
        <v>109</v>
      </c>
      <c r="BM92" s="180" t="s">
        <v>131</v>
      </c>
    </row>
    <row r="93" spans="1:65" s="2" customFormat="1" ht="19.5">
      <c r="A93" s="35"/>
      <c r="B93" s="36"/>
      <c r="C93" s="37"/>
      <c r="D93" s="182" t="s">
        <v>111</v>
      </c>
      <c r="E93" s="37"/>
      <c r="F93" s="183" t="s">
        <v>132</v>
      </c>
      <c r="G93" s="37"/>
      <c r="H93" s="37"/>
      <c r="I93" s="184"/>
      <c r="J93" s="37"/>
      <c r="K93" s="37"/>
      <c r="L93" s="40"/>
      <c r="M93" s="185"/>
      <c r="N93" s="18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111</v>
      </c>
      <c r="AU93" s="18" t="s">
        <v>76</v>
      </c>
    </row>
    <row r="94" spans="1:65" s="2" customFormat="1" ht="11.25">
      <c r="A94" s="35"/>
      <c r="B94" s="36"/>
      <c r="C94" s="37"/>
      <c r="D94" s="187" t="s">
        <v>113</v>
      </c>
      <c r="E94" s="37"/>
      <c r="F94" s="188" t="s">
        <v>133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113</v>
      </c>
      <c r="AU94" s="18" t="s">
        <v>76</v>
      </c>
    </row>
    <row r="95" spans="1:65" s="13" customFormat="1" ht="11.25">
      <c r="B95" s="189"/>
      <c r="C95" s="190"/>
      <c r="D95" s="182" t="s">
        <v>115</v>
      </c>
      <c r="E95" s="191" t="s">
        <v>19</v>
      </c>
      <c r="F95" s="192" t="s">
        <v>126</v>
      </c>
      <c r="G95" s="190"/>
      <c r="H95" s="193">
        <v>75</v>
      </c>
      <c r="I95" s="194"/>
      <c r="J95" s="190"/>
      <c r="K95" s="190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115</v>
      </c>
      <c r="AU95" s="199" t="s">
        <v>76</v>
      </c>
      <c r="AV95" s="13" t="s">
        <v>76</v>
      </c>
      <c r="AW95" s="13" t="s">
        <v>31</v>
      </c>
      <c r="AX95" s="13" t="s">
        <v>69</v>
      </c>
      <c r="AY95" s="199" t="s">
        <v>101</v>
      </c>
    </row>
    <row r="96" spans="1:65" s="13" customFormat="1" ht="11.25">
      <c r="B96" s="189"/>
      <c r="C96" s="190"/>
      <c r="D96" s="182" t="s">
        <v>115</v>
      </c>
      <c r="E96" s="191" t="s">
        <v>19</v>
      </c>
      <c r="F96" s="192" t="s">
        <v>127</v>
      </c>
      <c r="G96" s="190"/>
      <c r="H96" s="193">
        <v>215</v>
      </c>
      <c r="I96" s="194"/>
      <c r="J96" s="190"/>
      <c r="K96" s="190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115</v>
      </c>
      <c r="AU96" s="199" t="s">
        <v>76</v>
      </c>
      <c r="AV96" s="13" t="s">
        <v>76</v>
      </c>
      <c r="AW96" s="13" t="s">
        <v>31</v>
      </c>
      <c r="AX96" s="13" t="s">
        <v>69</v>
      </c>
      <c r="AY96" s="199" t="s">
        <v>101</v>
      </c>
    </row>
    <row r="97" spans="1:65" s="14" customFormat="1" ht="11.25">
      <c r="B97" s="200"/>
      <c r="C97" s="201"/>
      <c r="D97" s="182" t="s">
        <v>115</v>
      </c>
      <c r="E97" s="202" t="s">
        <v>19</v>
      </c>
      <c r="F97" s="203" t="s">
        <v>118</v>
      </c>
      <c r="G97" s="201"/>
      <c r="H97" s="204">
        <v>290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115</v>
      </c>
      <c r="AU97" s="210" t="s">
        <v>76</v>
      </c>
      <c r="AV97" s="14" t="s">
        <v>109</v>
      </c>
      <c r="AW97" s="14" t="s">
        <v>31</v>
      </c>
      <c r="AX97" s="14" t="s">
        <v>74</v>
      </c>
      <c r="AY97" s="210" t="s">
        <v>101</v>
      </c>
    </row>
    <row r="98" spans="1:65" s="12" customFormat="1" ht="25.9" customHeight="1">
      <c r="B98" s="153"/>
      <c r="C98" s="154"/>
      <c r="D98" s="155" t="s">
        <v>68</v>
      </c>
      <c r="E98" s="156" t="s">
        <v>134</v>
      </c>
      <c r="F98" s="156" t="s">
        <v>135</v>
      </c>
      <c r="G98" s="154"/>
      <c r="H98" s="154"/>
      <c r="I98" s="157"/>
      <c r="J98" s="158">
        <f>BK98</f>
        <v>0</v>
      </c>
      <c r="K98" s="154"/>
      <c r="L98" s="159"/>
      <c r="M98" s="160"/>
      <c r="N98" s="161"/>
      <c r="O98" s="161"/>
      <c r="P98" s="162">
        <f>P99</f>
        <v>0</v>
      </c>
      <c r="Q98" s="161"/>
      <c r="R98" s="162">
        <f>R99</f>
        <v>0</v>
      </c>
      <c r="S98" s="161"/>
      <c r="T98" s="163">
        <f>T99</f>
        <v>0</v>
      </c>
      <c r="AR98" s="164" t="s">
        <v>109</v>
      </c>
      <c r="AT98" s="165" t="s">
        <v>68</v>
      </c>
      <c r="AU98" s="165" t="s">
        <v>69</v>
      </c>
      <c r="AY98" s="164" t="s">
        <v>101</v>
      </c>
      <c r="BK98" s="166">
        <f>BK99</f>
        <v>0</v>
      </c>
    </row>
    <row r="99" spans="1:65" s="12" customFormat="1" ht="22.9" customHeight="1">
      <c r="B99" s="153"/>
      <c r="C99" s="154"/>
      <c r="D99" s="155" t="s">
        <v>68</v>
      </c>
      <c r="E99" s="167" t="s">
        <v>136</v>
      </c>
      <c r="F99" s="167" t="s">
        <v>137</v>
      </c>
      <c r="G99" s="154"/>
      <c r="H99" s="154"/>
      <c r="I99" s="157"/>
      <c r="J99" s="168">
        <f>BK99</f>
        <v>0</v>
      </c>
      <c r="K99" s="154"/>
      <c r="L99" s="159"/>
      <c r="M99" s="160"/>
      <c r="N99" s="161"/>
      <c r="O99" s="161"/>
      <c r="P99" s="162">
        <f>SUM(P100:P122)</f>
        <v>0</v>
      </c>
      <c r="Q99" s="161"/>
      <c r="R99" s="162">
        <f>SUM(R100:R122)</f>
        <v>0</v>
      </c>
      <c r="S99" s="161"/>
      <c r="T99" s="163">
        <f>SUM(T100:T122)</f>
        <v>0</v>
      </c>
      <c r="AR99" s="164" t="s">
        <v>109</v>
      </c>
      <c r="AT99" s="165" t="s">
        <v>68</v>
      </c>
      <c r="AU99" s="165" t="s">
        <v>74</v>
      </c>
      <c r="AY99" s="164" t="s">
        <v>101</v>
      </c>
      <c r="BK99" s="166">
        <f>SUM(BK100:BK122)</f>
        <v>0</v>
      </c>
    </row>
    <row r="100" spans="1:65" s="2" customFormat="1" ht="14.45" customHeight="1">
      <c r="A100" s="35"/>
      <c r="B100" s="36"/>
      <c r="C100" s="169" t="s">
        <v>138</v>
      </c>
      <c r="D100" s="169" t="s">
        <v>104</v>
      </c>
      <c r="E100" s="170" t="s">
        <v>139</v>
      </c>
      <c r="F100" s="171" t="s">
        <v>140</v>
      </c>
      <c r="G100" s="172" t="s">
        <v>141</v>
      </c>
      <c r="H100" s="173">
        <v>0.17399999999999999</v>
      </c>
      <c r="I100" s="174"/>
      <c r="J100" s="175">
        <f>ROUND(I100*H100,2)</f>
        <v>0</v>
      </c>
      <c r="K100" s="171" t="s">
        <v>108</v>
      </c>
      <c r="L100" s="40"/>
      <c r="M100" s="176" t="s">
        <v>19</v>
      </c>
      <c r="N100" s="177" t="s">
        <v>40</v>
      </c>
      <c r="O100" s="65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0" t="s">
        <v>109</v>
      </c>
      <c r="AT100" s="180" t="s">
        <v>104</v>
      </c>
      <c r="AU100" s="180" t="s">
        <v>76</v>
      </c>
      <c r="AY100" s="18" t="s">
        <v>101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8" t="s">
        <v>74</v>
      </c>
      <c r="BK100" s="181">
        <f>ROUND(I100*H100,2)</f>
        <v>0</v>
      </c>
      <c r="BL100" s="18" t="s">
        <v>109</v>
      </c>
      <c r="BM100" s="180" t="s">
        <v>142</v>
      </c>
    </row>
    <row r="101" spans="1:65" s="2" customFormat="1" ht="11.25">
      <c r="A101" s="35"/>
      <c r="B101" s="36"/>
      <c r="C101" s="37"/>
      <c r="D101" s="182" t="s">
        <v>111</v>
      </c>
      <c r="E101" s="37"/>
      <c r="F101" s="183" t="s">
        <v>143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111</v>
      </c>
      <c r="AU101" s="18" t="s">
        <v>76</v>
      </c>
    </row>
    <row r="102" spans="1:65" s="2" customFormat="1" ht="11.25">
      <c r="A102" s="35"/>
      <c r="B102" s="36"/>
      <c r="C102" s="37"/>
      <c r="D102" s="187" t="s">
        <v>113</v>
      </c>
      <c r="E102" s="37"/>
      <c r="F102" s="188" t="s">
        <v>144</v>
      </c>
      <c r="G102" s="37"/>
      <c r="H102" s="37"/>
      <c r="I102" s="184"/>
      <c r="J102" s="37"/>
      <c r="K102" s="37"/>
      <c r="L102" s="40"/>
      <c r="M102" s="185"/>
      <c r="N102" s="18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113</v>
      </c>
      <c r="AU102" s="18" t="s">
        <v>76</v>
      </c>
    </row>
    <row r="103" spans="1:65" s="13" customFormat="1" ht="11.25">
      <c r="B103" s="189"/>
      <c r="C103" s="190"/>
      <c r="D103" s="182" t="s">
        <v>115</v>
      </c>
      <c r="E103" s="191" t="s">
        <v>19</v>
      </c>
      <c r="F103" s="192" t="s">
        <v>145</v>
      </c>
      <c r="G103" s="190"/>
      <c r="H103" s="193">
        <v>4.4999999999999998E-2</v>
      </c>
      <c r="I103" s="194"/>
      <c r="J103" s="190"/>
      <c r="K103" s="190"/>
      <c r="L103" s="195"/>
      <c r="M103" s="196"/>
      <c r="N103" s="197"/>
      <c r="O103" s="197"/>
      <c r="P103" s="197"/>
      <c r="Q103" s="197"/>
      <c r="R103" s="197"/>
      <c r="S103" s="197"/>
      <c r="T103" s="198"/>
      <c r="AT103" s="199" t="s">
        <v>115</v>
      </c>
      <c r="AU103" s="199" t="s">
        <v>76</v>
      </c>
      <c r="AV103" s="13" t="s">
        <v>76</v>
      </c>
      <c r="AW103" s="13" t="s">
        <v>31</v>
      </c>
      <c r="AX103" s="13" t="s">
        <v>69</v>
      </c>
      <c r="AY103" s="199" t="s">
        <v>101</v>
      </c>
    </row>
    <row r="104" spans="1:65" s="13" customFormat="1" ht="11.25">
      <c r="B104" s="189"/>
      <c r="C104" s="190"/>
      <c r="D104" s="182" t="s">
        <v>115</v>
      </c>
      <c r="E104" s="191" t="s">
        <v>19</v>
      </c>
      <c r="F104" s="192" t="s">
        <v>146</v>
      </c>
      <c r="G104" s="190"/>
      <c r="H104" s="193">
        <v>0.129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115</v>
      </c>
      <c r="AU104" s="199" t="s">
        <v>76</v>
      </c>
      <c r="AV104" s="13" t="s">
        <v>76</v>
      </c>
      <c r="AW104" s="13" t="s">
        <v>31</v>
      </c>
      <c r="AX104" s="13" t="s">
        <v>69</v>
      </c>
      <c r="AY104" s="199" t="s">
        <v>101</v>
      </c>
    </row>
    <row r="105" spans="1:65" s="14" customFormat="1" ht="11.25">
      <c r="B105" s="200"/>
      <c r="C105" s="201"/>
      <c r="D105" s="182" t="s">
        <v>115</v>
      </c>
      <c r="E105" s="202" t="s">
        <v>19</v>
      </c>
      <c r="F105" s="203" t="s">
        <v>118</v>
      </c>
      <c r="G105" s="201"/>
      <c r="H105" s="204">
        <v>0.17399999999999999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115</v>
      </c>
      <c r="AU105" s="210" t="s">
        <v>76</v>
      </c>
      <c r="AV105" s="14" t="s">
        <v>109</v>
      </c>
      <c r="AW105" s="14" t="s">
        <v>31</v>
      </c>
      <c r="AX105" s="14" t="s">
        <v>74</v>
      </c>
      <c r="AY105" s="210" t="s">
        <v>101</v>
      </c>
    </row>
    <row r="106" spans="1:65" s="2" customFormat="1" ht="14.45" customHeight="1">
      <c r="A106" s="35"/>
      <c r="B106" s="36"/>
      <c r="C106" s="169" t="s">
        <v>147</v>
      </c>
      <c r="D106" s="169" t="s">
        <v>104</v>
      </c>
      <c r="E106" s="170" t="s">
        <v>148</v>
      </c>
      <c r="F106" s="171" t="s">
        <v>149</v>
      </c>
      <c r="G106" s="172" t="s">
        <v>141</v>
      </c>
      <c r="H106" s="173">
        <v>0.17399999999999999</v>
      </c>
      <c r="I106" s="174"/>
      <c r="J106" s="175">
        <f>ROUND(I106*H106,2)</f>
        <v>0</v>
      </c>
      <c r="K106" s="171" t="s">
        <v>108</v>
      </c>
      <c r="L106" s="40"/>
      <c r="M106" s="176" t="s">
        <v>19</v>
      </c>
      <c r="N106" s="177" t="s">
        <v>40</v>
      </c>
      <c r="O106" s="6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0" t="s">
        <v>109</v>
      </c>
      <c r="AT106" s="180" t="s">
        <v>104</v>
      </c>
      <c r="AU106" s="180" t="s">
        <v>76</v>
      </c>
      <c r="AY106" s="18" t="s">
        <v>101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8" t="s">
        <v>74</v>
      </c>
      <c r="BK106" s="181">
        <f>ROUND(I106*H106,2)</f>
        <v>0</v>
      </c>
      <c r="BL106" s="18" t="s">
        <v>109</v>
      </c>
      <c r="BM106" s="180" t="s">
        <v>150</v>
      </c>
    </row>
    <row r="107" spans="1:65" s="2" customFormat="1" ht="11.25">
      <c r="A107" s="35"/>
      <c r="B107" s="36"/>
      <c r="C107" s="37"/>
      <c r="D107" s="182" t="s">
        <v>111</v>
      </c>
      <c r="E107" s="37"/>
      <c r="F107" s="183" t="s">
        <v>151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111</v>
      </c>
      <c r="AU107" s="18" t="s">
        <v>76</v>
      </c>
    </row>
    <row r="108" spans="1:65" s="2" customFormat="1" ht="11.25">
      <c r="A108" s="35"/>
      <c r="B108" s="36"/>
      <c r="C108" s="37"/>
      <c r="D108" s="187" t="s">
        <v>113</v>
      </c>
      <c r="E108" s="37"/>
      <c r="F108" s="188" t="s">
        <v>152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113</v>
      </c>
      <c r="AU108" s="18" t="s">
        <v>76</v>
      </c>
    </row>
    <row r="109" spans="1:65" s="13" customFormat="1" ht="11.25">
      <c r="B109" s="189"/>
      <c r="C109" s="190"/>
      <c r="D109" s="182" t="s">
        <v>115</v>
      </c>
      <c r="E109" s="191" t="s">
        <v>19</v>
      </c>
      <c r="F109" s="192" t="s">
        <v>145</v>
      </c>
      <c r="G109" s="190"/>
      <c r="H109" s="193">
        <v>4.4999999999999998E-2</v>
      </c>
      <c r="I109" s="194"/>
      <c r="J109" s="190"/>
      <c r="K109" s="190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115</v>
      </c>
      <c r="AU109" s="199" t="s">
        <v>76</v>
      </c>
      <c r="AV109" s="13" t="s">
        <v>76</v>
      </c>
      <c r="AW109" s="13" t="s">
        <v>31</v>
      </c>
      <c r="AX109" s="13" t="s">
        <v>69</v>
      </c>
      <c r="AY109" s="199" t="s">
        <v>101</v>
      </c>
    </row>
    <row r="110" spans="1:65" s="13" customFormat="1" ht="11.25">
      <c r="B110" s="189"/>
      <c r="C110" s="190"/>
      <c r="D110" s="182" t="s">
        <v>115</v>
      </c>
      <c r="E110" s="191" t="s">
        <v>19</v>
      </c>
      <c r="F110" s="192" t="s">
        <v>146</v>
      </c>
      <c r="G110" s="190"/>
      <c r="H110" s="193">
        <v>0.129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115</v>
      </c>
      <c r="AU110" s="199" t="s">
        <v>76</v>
      </c>
      <c r="AV110" s="13" t="s">
        <v>76</v>
      </c>
      <c r="AW110" s="13" t="s">
        <v>31</v>
      </c>
      <c r="AX110" s="13" t="s">
        <v>69</v>
      </c>
      <c r="AY110" s="199" t="s">
        <v>101</v>
      </c>
    </row>
    <row r="111" spans="1:65" s="14" customFormat="1" ht="11.25">
      <c r="B111" s="200"/>
      <c r="C111" s="201"/>
      <c r="D111" s="182" t="s">
        <v>115</v>
      </c>
      <c r="E111" s="202" t="s">
        <v>19</v>
      </c>
      <c r="F111" s="203" t="s">
        <v>118</v>
      </c>
      <c r="G111" s="201"/>
      <c r="H111" s="204">
        <v>0.17399999999999999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115</v>
      </c>
      <c r="AU111" s="210" t="s">
        <v>76</v>
      </c>
      <c r="AV111" s="14" t="s">
        <v>109</v>
      </c>
      <c r="AW111" s="14" t="s">
        <v>31</v>
      </c>
      <c r="AX111" s="14" t="s">
        <v>74</v>
      </c>
      <c r="AY111" s="210" t="s">
        <v>101</v>
      </c>
    </row>
    <row r="112" spans="1:65" s="2" customFormat="1" ht="14.45" customHeight="1">
      <c r="A112" s="35"/>
      <c r="B112" s="36"/>
      <c r="C112" s="169" t="s">
        <v>153</v>
      </c>
      <c r="D112" s="169" t="s">
        <v>104</v>
      </c>
      <c r="E112" s="170" t="s">
        <v>154</v>
      </c>
      <c r="F112" s="171" t="s">
        <v>155</v>
      </c>
      <c r="G112" s="172" t="s">
        <v>122</v>
      </c>
      <c r="H112" s="173">
        <v>525</v>
      </c>
      <c r="I112" s="174"/>
      <c r="J112" s="175">
        <f>ROUND(I112*H112,2)</f>
        <v>0</v>
      </c>
      <c r="K112" s="171" t="s">
        <v>108</v>
      </c>
      <c r="L112" s="40"/>
      <c r="M112" s="176" t="s">
        <v>19</v>
      </c>
      <c r="N112" s="177" t="s">
        <v>40</v>
      </c>
      <c r="O112" s="6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109</v>
      </c>
      <c r="AT112" s="180" t="s">
        <v>104</v>
      </c>
      <c r="AU112" s="180" t="s">
        <v>76</v>
      </c>
      <c r="AY112" s="18" t="s">
        <v>101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74</v>
      </c>
      <c r="BK112" s="181">
        <f>ROUND(I112*H112,2)</f>
        <v>0</v>
      </c>
      <c r="BL112" s="18" t="s">
        <v>109</v>
      </c>
      <c r="BM112" s="180" t="s">
        <v>156</v>
      </c>
    </row>
    <row r="113" spans="1:65" s="2" customFormat="1" ht="19.5">
      <c r="A113" s="35"/>
      <c r="B113" s="36"/>
      <c r="C113" s="37"/>
      <c r="D113" s="182" t="s">
        <v>111</v>
      </c>
      <c r="E113" s="37"/>
      <c r="F113" s="183" t="s">
        <v>157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111</v>
      </c>
      <c r="AU113" s="18" t="s">
        <v>76</v>
      </c>
    </row>
    <row r="114" spans="1:65" s="2" customFormat="1" ht="11.25">
      <c r="A114" s="35"/>
      <c r="B114" s="36"/>
      <c r="C114" s="37"/>
      <c r="D114" s="187" t="s">
        <v>113</v>
      </c>
      <c r="E114" s="37"/>
      <c r="F114" s="188" t="s">
        <v>158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113</v>
      </c>
      <c r="AU114" s="18" t="s">
        <v>76</v>
      </c>
    </row>
    <row r="115" spans="1:65" s="13" customFormat="1" ht="11.25">
      <c r="B115" s="189"/>
      <c r="C115" s="190"/>
      <c r="D115" s="182" t="s">
        <v>115</v>
      </c>
      <c r="E115" s="191" t="s">
        <v>19</v>
      </c>
      <c r="F115" s="192" t="s">
        <v>159</v>
      </c>
      <c r="G115" s="190"/>
      <c r="H115" s="193">
        <v>525</v>
      </c>
      <c r="I115" s="194"/>
      <c r="J115" s="190"/>
      <c r="K115" s="190"/>
      <c r="L115" s="195"/>
      <c r="M115" s="196"/>
      <c r="N115" s="197"/>
      <c r="O115" s="197"/>
      <c r="P115" s="197"/>
      <c r="Q115" s="197"/>
      <c r="R115" s="197"/>
      <c r="S115" s="197"/>
      <c r="T115" s="198"/>
      <c r="AT115" s="199" t="s">
        <v>115</v>
      </c>
      <c r="AU115" s="199" t="s">
        <v>76</v>
      </c>
      <c r="AV115" s="13" t="s">
        <v>76</v>
      </c>
      <c r="AW115" s="13" t="s">
        <v>31</v>
      </c>
      <c r="AX115" s="13" t="s">
        <v>74</v>
      </c>
      <c r="AY115" s="199" t="s">
        <v>101</v>
      </c>
    </row>
    <row r="116" spans="1:65" s="2" customFormat="1" ht="22.15" customHeight="1">
      <c r="A116" s="35"/>
      <c r="B116" s="36"/>
      <c r="C116" s="169" t="s">
        <v>160</v>
      </c>
      <c r="D116" s="169" t="s">
        <v>104</v>
      </c>
      <c r="E116" s="170" t="s">
        <v>161</v>
      </c>
      <c r="F116" s="171" t="s">
        <v>162</v>
      </c>
      <c r="G116" s="172" t="s">
        <v>122</v>
      </c>
      <c r="H116" s="173">
        <v>525</v>
      </c>
      <c r="I116" s="174"/>
      <c r="J116" s="175">
        <f>ROUND(I116*H116,2)</f>
        <v>0</v>
      </c>
      <c r="K116" s="171" t="s">
        <v>163</v>
      </c>
      <c r="L116" s="40"/>
      <c r="M116" s="176" t="s">
        <v>19</v>
      </c>
      <c r="N116" s="177" t="s">
        <v>40</v>
      </c>
      <c r="O116" s="6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0" t="s">
        <v>164</v>
      </c>
      <c r="AT116" s="180" t="s">
        <v>104</v>
      </c>
      <c r="AU116" s="180" t="s">
        <v>76</v>
      </c>
      <c r="AY116" s="18" t="s">
        <v>101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8" t="s">
        <v>74</v>
      </c>
      <c r="BK116" s="181">
        <f>ROUND(I116*H116,2)</f>
        <v>0</v>
      </c>
      <c r="BL116" s="18" t="s">
        <v>164</v>
      </c>
      <c r="BM116" s="180" t="s">
        <v>165</v>
      </c>
    </row>
    <row r="117" spans="1:65" s="2" customFormat="1" ht="19.5">
      <c r="A117" s="35"/>
      <c r="B117" s="36"/>
      <c r="C117" s="37"/>
      <c r="D117" s="182" t="s">
        <v>111</v>
      </c>
      <c r="E117" s="37"/>
      <c r="F117" s="183" t="s">
        <v>166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111</v>
      </c>
      <c r="AU117" s="18" t="s">
        <v>76</v>
      </c>
    </row>
    <row r="118" spans="1:65" s="2" customFormat="1" ht="19.5">
      <c r="A118" s="35"/>
      <c r="B118" s="36"/>
      <c r="C118" s="37"/>
      <c r="D118" s="182" t="s">
        <v>167</v>
      </c>
      <c r="E118" s="37"/>
      <c r="F118" s="211" t="s">
        <v>168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167</v>
      </c>
      <c r="AU118" s="18" t="s">
        <v>76</v>
      </c>
    </row>
    <row r="119" spans="1:65" s="13" customFormat="1" ht="11.25">
      <c r="B119" s="189"/>
      <c r="C119" s="190"/>
      <c r="D119" s="182" t="s">
        <v>115</v>
      </c>
      <c r="E119" s="191" t="s">
        <v>19</v>
      </c>
      <c r="F119" s="192" t="s">
        <v>159</v>
      </c>
      <c r="G119" s="190"/>
      <c r="H119" s="193">
        <v>525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115</v>
      </c>
      <c r="AU119" s="199" t="s">
        <v>76</v>
      </c>
      <c r="AV119" s="13" t="s">
        <v>76</v>
      </c>
      <c r="AW119" s="13" t="s">
        <v>31</v>
      </c>
      <c r="AX119" s="13" t="s">
        <v>74</v>
      </c>
      <c r="AY119" s="199" t="s">
        <v>101</v>
      </c>
    </row>
    <row r="120" spans="1:65" s="2" customFormat="1" ht="14.45" customHeight="1">
      <c r="A120" s="35"/>
      <c r="B120" s="36"/>
      <c r="C120" s="169" t="s">
        <v>169</v>
      </c>
      <c r="D120" s="169" t="s">
        <v>104</v>
      </c>
      <c r="E120" s="170" t="s">
        <v>170</v>
      </c>
      <c r="F120" s="171" t="s">
        <v>171</v>
      </c>
      <c r="G120" s="172" t="s">
        <v>172</v>
      </c>
      <c r="H120" s="173">
        <v>4</v>
      </c>
      <c r="I120" s="174"/>
      <c r="J120" s="175">
        <f>ROUND(I120*H120,2)</f>
        <v>0</v>
      </c>
      <c r="K120" s="171" t="s">
        <v>163</v>
      </c>
      <c r="L120" s="40"/>
      <c r="M120" s="176" t="s">
        <v>19</v>
      </c>
      <c r="N120" s="177" t="s">
        <v>40</v>
      </c>
      <c r="O120" s="65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0" t="s">
        <v>164</v>
      </c>
      <c r="AT120" s="180" t="s">
        <v>104</v>
      </c>
      <c r="AU120" s="180" t="s">
        <v>76</v>
      </c>
      <c r="AY120" s="18" t="s">
        <v>101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8" t="s">
        <v>74</v>
      </c>
      <c r="BK120" s="181">
        <f>ROUND(I120*H120,2)</f>
        <v>0</v>
      </c>
      <c r="BL120" s="18" t="s">
        <v>164</v>
      </c>
      <c r="BM120" s="180" t="s">
        <v>173</v>
      </c>
    </row>
    <row r="121" spans="1:65" s="2" customFormat="1" ht="11.25">
      <c r="A121" s="35"/>
      <c r="B121" s="36"/>
      <c r="C121" s="37"/>
      <c r="D121" s="182" t="s">
        <v>111</v>
      </c>
      <c r="E121" s="37"/>
      <c r="F121" s="183" t="s">
        <v>171</v>
      </c>
      <c r="G121" s="37"/>
      <c r="H121" s="37"/>
      <c r="I121" s="184"/>
      <c r="J121" s="37"/>
      <c r="K121" s="37"/>
      <c r="L121" s="40"/>
      <c r="M121" s="185"/>
      <c r="N121" s="18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111</v>
      </c>
      <c r="AU121" s="18" t="s">
        <v>76</v>
      </c>
    </row>
    <row r="122" spans="1:65" s="2" customFormat="1" ht="19.5">
      <c r="A122" s="35"/>
      <c r="B122" s="36"/>
      <c r="C122" s="37"/>
      <c r="D122" s="182" t="s">
        <v>167</v>
      </c>
      <c r="E122" s="37"/>
      <c r="F122" s="211" t="s">
        <v>174</v>
      </c>
      <c r="G122" s="37"/>
      <c r="H122" s="37"/>
      <c r="I122" s="184"/>
      <c r="J122" s="37"/>
      <c r="K122" s="37"/>
      <c r="L122" s="40"/>
      <c r="M122" s="212"/>
      <c r="N122" s="213"/>
      <c r="O122" s="214"/>
      <c r="P122" s="214"/>
      <c r="Q122" s="214"/>
      <c r="R122" s="214"/>
      <c r="S122" s="214"/>
      <c r="T122" s="21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167</v>
      </c>
      <c r="AU122" s="18" t="s">
        <v>76</v>
      </c>
    </row>
    <row r="123" spans="1:65" s="2" customFormat="1" ht="6.95" customHeight="1">
      <c r="A123" s="35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0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algorithmName="SHA-512" hashValue="lc3GfDurhkZ1XdO48KOAL1UHxMfFc2iRL9wkcucQzKzOZM77qlE/BJxBjCuLfn+QtikjDCFdO2WCfVeRefOJbQ==" saltValue="Kgm/qYHZrtGGtNEN2bAHmWe2F1P5uuEvafI6gYO2bsQpf5G8xD40H4TNx+wtv2nD2/P/FNe8jBMKcQqHT+6x1A==" spinCount="100000" sheet="1" objects="1" scenarios="1" formatColumns="0" formatRows="0" autoFilter="0"/>
  <autoFilter ref="C76:K122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8" r:id="rId2" xr:uid="{00000000-0004-0000-0100-000001000000}"/>
    <hyperlink ref="F94" r:id="rId3" xr:uid="{00000000-0004-0000-0100-000002000000}"/>
    <hyperlink ref="F102" r:id="rId4" xr:uid="{00000000-0004-0000-0100-000003000000}"/>
    <hyperlink ref="F108" r:id="rId5" xr:uid="{00000000-0004-0000-0100-000004000000}"/>
    <hyperlink ref="F114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1" t="s">
        <v>175</v>
      </c>
      <c r="D3" s="351"/>
      <c r="E3" s="351"/>
      <c r="F3" s="351"/>
      <c r="G3" s="351"/>
      <c r="H3" s="351"/>
      <c r="I3" s="351"/>
      <c r="J3" s="351"/>
      <c r="K3" s="221"/>
    </row>
    <row r="4" spans="2:11" s="1" customFormat="1" ht="25.5" customHeight="1">
      <c r="B4" s="222"/>
      <c r="C4" s="350" t="s">
        <v>176</v>
      </c>
      <c r="D4" s="350"/>
      <c r="E4" s="350"/>
      <c r="F4" s="350"/>
      <c r="G4" s="350"/>
      <c r="H4" s="350"/>
      <c r="I4" s="350"/>
      <c r="J4" s="350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9" t="s">
        <v>177</v>
      </c>
      <c r="D6" s="349"/>
      <c r="E6" s="349"/>
      <c r="F6" s="349"/>
      <c r="G6" s="349"/>
      <c r="H6" s="349"/>
      <c r="I6" s="349"/>
      <c r="J6" s="349"/>
      <c r="K6" s="223"/>
    </row>
    <row r="7" spans="2:11" s="1" customFormat="1" ht="15" customHeight="1">
      <c r="B7" s="226"/>
      <c r="C7" s="349" t="s">
        <v>178</v>
      </c>
      <c r="D7" s="349"/>
      <c r="E7" s="349"/>
      <c r="F7" s="349"/>
      <c r="G7" s="349"/>
      <c r="H7" s="349"/>
      <c r="I7" s="349"/>
      <c r="J7" s="349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9" t="s">
        <v>179</v>
      </c>
      <c r="D9" s="349"/>
      <c r="E9" s="349"/>
      <c r="F9" s="349"/>
      <c r="G9" s="349"/>
      <c r="H9" s="349"/>
      <c r="I9" s="349"/>
      <c r="J9" s="349"/>
      <c r="K9" s="223"/>
    </row>
    <row r="10" spans="2:11" s="1" customFormat="1" ht="15" customHeight="1">
      <c r="B10" s="226"/>
      <c r="C10" s="225"/>
      <c r="D10" s="349" t="s">
        <v>180</v>
      </c>
      <c r="E10" s="349"/>
      <c r="F10" s="349"/>
      <c r="G10" s="349"/>
      <c r="H10" s="349"/>
      <c r="I10" s="349"/>
      <c r="J10" s="349"/>
      <c r="K10" s="223"/>
    </row>
    <row r="11" spans="2:11" s="1" customFormat="1" ht="15" customHeight="1">
      <c r="B11" s="226"/>
      <c r="C11" s="227"/>
      <c r="D11" s="349" t="s">
        <v>181</v>
      </c>
      <c r="E11" s="349"/>
      <c r="F11" s="349"/>
      <c r="G11" s="349"/>
      <c r="H11" s="349"/>
      <c r="I11" s="349"/>
      <c r="J11" s="349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182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9" t="s">
        <v>183</v>
      </c>
      <c r="E15" s="349"/>
      <c r="F15" s="349"/>
      <c r="G15" s="349"/>
      <c r="H15" s="349"/>
      <c r="I15" s="349"/>
      <c r="J15" s="349"/>
      <c r="K15" s="223"/>
    </row>
    <row r="16" spans="2:11" s="1" customFormat="1" ht="15" customHeight="1">
      <c r="B16" s="226"/>
      <c r="C16" s="227"/>
      <c r="D16" s="349" t="s">
        <v>184</v>
      </c>
      <c r="E16" s="349"/>
      <c r="F16" s="349"/>
      <c r="G16" s="349"/>
      <c r="H16" s="349"/>
      <c r="I16" s="349"/>
      <c r="J16" s="349"/>
      <c r="K16" s="223"/>
    </row>
    <row r="17" spans="2:11" s="1" customFormat="1" ht="15" customHeight="1">
      <c r="B17" s="226"/>
      <c r="C17" s="227"/>
      <c r="D17" s="349" t="s">
        <v>185</v>
      </c>
      <c r="E17" s="349"/>
      <c r="F17" s="349"/>
      <c r="G17" s="349"/>
      <c r="H17" s="349"/>
      <c r="I17" s="349"/>
      <c r="J17" s="349"/>
      <c r="K17" s="223"/>
    </row>
    <row r="18" spans="2:11" s="1" customFormat="1" ht="15" customHeight="1">
      <c r="B18" s="226"/>
      <c r="C18" s="227"/>
      <c r="D18" s="227"/>
      <c r="E18" s="229" t="s">
        <v>73</v>
      </c>
      <c r="F18" s="349" t="s">
        <v>186</v>
      </c>
      <c r="G18" s="349"/>
      <c r="H18" s="349"/>
      <c r="I18" s="349"/>
      <c r="J18" s="349"/>
      <c r="K18" s="223"/>
    </row>
    <row r="19" spans="2:11" s="1" customFormat="1" ht="15" customHeight="1">
      <c r="B19" s="226"/>
      <c r="C19" s="227"/>
      <c r="D19" s="227"/>
      <c r="E19" s="229" t="s">
        <v>187</v>
      </c>
      <c r="F19" s="349" t="s">
        <v>188</v>
      </c>
      <c r="G19" s="349"/>
      <c r="H19" s="349"/>
      <c r="I19" s="349"/>
      <c r="J19" s="349"/>
      <c r="K19" s="223"/>
    </row>
    <row r="20" spans="2:11" s="1" customFormat="1" ht="15" customHeight="1">
      <c r="B20" s="226"/>
      <c r="C20" s="227"/>
      <c r="D20" s="227"/>
      <c r="E20" s="229" t="s">
        <v>189</v>
      </c>
      <c r="F20" s="349" t="s">
        <v>190</v>
      </c>
      <c r="G20" s="349"/>
      <c r="H20" s="349"/>
      <c r="I20" s="349"/>
      <c r="J20" s="349"/>
      <c r="K20" s="223"/>
    </row>
    <row r="21" spans="2:11" s="1" customFormat="1" ht="15" customHeight="1">
      <c r="B21" s="226"/>
      <c r="C21" s="227"/>
      <c r="D21" s="227"/>
      <c r="E21" s="229" t="s">
        <v>191</v>
      </c>
      <c r="F21" s="349" t="s">
        <v>192</v>
      </c>
      <c r="G21" s="349"/>
      <c r="H21" s="349"/>
      <c r="I21" s="349"/>
      <c r="J21" s="349"/>
      <c r="K21" s="223"/>
    </row>
    <row r="22" spans="2:11" s="1" customFormat="1" ht="15" customHeight="1">
      <c r="B22" s="226"/>
      <c r="C22" s="227"/>
      <c r="D22" s="227"/>
      <c r="E22" s="229" t="s">
        <v>193</v>
      </c>
      <c r="F22" s="349" t="s">
        <v>194</v>
      </c>
      <c r="G22" s="349"/>
      <c r="H22" s="349"/>
      <c r="I22" s="349"/>
      <c r="J22" s="349"/>
      <c r="K22" s="223"/>
    </row>
    <row r="23" spans="2:11" s="1" customFormat="1" ht="15" customHeight="1">
      <c r="B23" s="226"/>
      <c r="C23" s="227"/>
      <c r="D23" s="227"/>
      <c r="E23" s="229" t="s">
        <v>195</v>
      </c>
      <c r="F23" s="349" t="s">
        <v>196</v>
      </c>
      <c r="G23" s="349"/>
      <c r="H23" s="349"/>
      <c r="I23" s="349"/>
      <c r="J23" s="349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9" t="s">
        <v>197</v>
      </c>
      <c r="D25" s="349"/>
      <c r="E25" s="349"/>
      <c r="F25" s="349"/>
      <c r="G25" s="349"/>
      <c r="H25" s="349"/>
      <c r="I25" s="349"/>
      <c r="J25" s="349"/>
      <c r="K25" s="223"/>
    </row>
    <row r="26" spans="2:11" s="1" customFormat="1" ht="15" customHeight="1">
      <c r="B26" s="226"/>
      <c r="C26" s="349" t="s">
        <v>198</v>
      </c>
      <c r="D26" s="349"/>
      <c r="E26" s="349"/>
      <c r="F26" s="349"/>
      <c r="G26" s="349"/>
      <c r="H26" s="349"/>
      <c r="I26" s="349"/>
      <c r="J26" s="349"/>
      <c r="K26" s="223"/>
    </row>
    <row r="27" spans="2:11" s="1" customFormat="1" ht="15" customHeight="1">
      <c r="B27" s="226"/>
      <c r="C27" s="225"/>
      <c r="D27" s="349" t="s">
        <v>199</v>
      </c>
      <c r="E27" s="349"/>
      <c r="F27" s="349"/>
      <c r="G27" s="349"/>
      <c r="H27" s="349"/>
      <c r="I27" s="349"/>
      <c r="J27" s="349"/>
      <c r="K27" s="223"/>
    </row>
    <row r="28" spans="2:11" s="1" customFormat="1" ht="15" customHeight="1">
      <c r="B28" s="226"/>
      <c r="C28" s="227"/>
      <c r="D28" s="349" t="s">
        <v>200</v>
      </c>
      <c r="E28" s="349"/>
      <c r="F28" s="349"/>
      <c r="G28" s="349"/>
      <c r="H28" s="349"/>
      <c r="I28" s="349"/>
      <c r="J28" s="349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9" t="s">
        <v>201</v>
      </c>
      <c r="E30" s="349"/>
      <c r="F30" s="349"/>
      <c r="G30" s="349"/>
      <c r="H30" s="349"/>
      <c r="I30" s="349"/>
      <c r="J30" s="349"/>
      <c r="K30" s="223"/>
    </row>
    <row r="31" spans="2:11" s="1" customFormat="1" ht="15" customHeight="1">
      <c r="B31" s="226"/>
      <c r="C31" s="227"/>
      <c r="D31" s="349" t="s">
        <v>202</v>
      </c>
      <c r="E31" s="349"/>
      <c r="F31" s="349"/>
      <c r="G31" s="349"/>
      <c r="H31" s="349"/>
      <c r="I31" s="349"/>
      <c r="J31" s="349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9" t="s">
        <v>203</v>
      </c>
      <c r="E33" s="349"/>
      <c r="F33" s="349"/>
      <c r="G33" s="349"/>
      <c r="H33" s="349"/>
      <c r="I33" s="349"/>
      <c r="J33" s="349"/>
      <c r="K33" s="223"/>
    </row>
    <row r="34" spans="2:11" s="1" customFormat="1" ht="15" customHeight="1">
      <c r="B34" s="226"/>
      <c r="C34" s="227"/>
      <c r="D34" s="349" t="s">
        <v>204</v>
      </c>
      <c r="E34" s="349"/>
      <c r="F34" s="349"/>
      <c r="G34" s="349"/>
      <c r="H34" s="349"/>
      <c r="I34" s="349"/>
      <c r="J34" s="349"/>
      <c r="K34" s="223"/>
    </row>
    <row r="35" spans="2:11" s="1" customFormat="1" ht="15" customHeight="1">
      <c r="B35" s="226"/>
      <c r="C35" s="227"/>
      <c r="D35" s="349" t="s">
        <v>205</v>
      </c>
      <c r="E35" s="349"/>
      <c r="F35" s="349"/>
      <c r="G35" s="349"/>
      <c r="H35" s="349"/>
      <c r="I35" s="349"/>
      <c r="J35" s="349"/>
      <c r="K35" s="223"/>
    </row>
    <row r="36" spans="2:11" s="1" customFormat="1" ht="15" customHeight="1">
      <c r="B36" s="226"/>
      <c r="C36" s="227"/>
      <c r="D36" s="225"/>
      <c r="E36" s="228" t="s">
        <v>87</v>
      </c>
      <c r="F36" s="225"/>
      <c r="G36" s="349" t="s">
        <v>206</v>
      </c>
      <c r="H36" s="349"/>
      <c r="I36" s="349"/>
      <c r="J36" s="349"/>
      <c r="K36" s="223"/>
    </row>
    <row r="37" spans="2:11" s="1" customFormat="1" ht="30.75" customHeight="1">
      <c r="B37" s="226"/>
      <c r="C37" s="227"/>
      <c r="D37" s="225"/>
      <c r="E37" s="228" t="s">
        <v>207</v>
      </c>
      <c r="F37" s="225"/>
      <c r="G37" s="349" t="s">
        <v>208</v>
      </c>
      <c r="H37" s="349"/>
      <c r="I37" s="349"/>
      <c r="J37" s="349"/>
      <c r="K37" s="223"/>
    </row>
    <row r="38" spans="2:11" s="1" customFormat="1" ht="15" customHeight="1">
      <c r="B38" s="226"/>
      <c r="C38" s="227"/>
      <c r="D38" s="225"/>
      <c r="E38" s="228" t="s">
        <v>50</v>
      </c>
      <c r="F38" s="225"/>
      <c r="G38" s="349" t="s">
        <v>209</v>
      </c>
      <c r="H38" s="349"/>
      <c r="I38" s="349"/>
      <c r="J38" s="349"/>
      <c r="K38" s="223"/>
    </row>
    <row r="39" spans="2:11" s="1" customFormat="1" ht="15" customHeight="1">
      <c r="B39" s="226"/>
      <c r="C39" s="227"/>
      <c r="D39" s="225"/>
      <c r="E39" s="228" t="s">
        <v>51</v>
      </c>
      <c r="F39" s="225"/>
      <c r="G39" s="349" t="s">
        <v>210</v>
      </c>
      <c r="H39" s="349"/>
      <c r="I39" s="349"/>
      <c r="J39" s="349"/>
      <c r="K39" s="223"/>
    </row>
    <row r="40" spans="2:11" s="1" customFormat="1" ht="15" customHeight="1">
      <c r="B40" s="226"/>
      <c r="C40" s="227"/>
      <c r="D40" s="225"/>
      <c r="E40" s="228" t="s">
        <v>88</v>
      </c>
      <c r="F40" s="225"/>
      <c r="G40" s="349" t="s">
        <v>211</v>
      </c>
      <c r="H40" s="349"/>
      <c r="I40" s="349"/>
      <c r="J40" s="349"/>
      <c r="K40" s="223"/>
    </row>
    <row r="41" spans="2:11" s="1" customFormat="1" ht="15" customHeight="1">
      <c r="B41" s="226"/>
      <c r="C41" s="227"/>
      <c r="D41" s="225"/>
      <c r="E41" s="228" t="s">
        <v>89</v>
      </c>
      <c r="F41" s="225"/>
      <c r="G41" s="349" t="s">
        <v>212</v>
      </c>
      <c r="H41" s="349"/>
      <c r="I41" s="349"/>
      <c r="J41" s="349"/>
      <c r="K41" s="223"/>
    </row>
    <row r="42" spans="2:11" s="1" customFormat="1" ht="15" customHeight="1">
      <c r="B42" s="226"/>
      <c r="C42" s="227"/>
      <c r="D42" s="225"/>
      <c r="E42" s="228" t="s">
        <v>213</v>
      </c>
      <c r="F42" s="225"/>
      <c r="G42" s="349" t="s">
        <v>214</v>
      </c>
      <c r="H42" s="349"/>
      <c r="I42" s="349"/>
      <c r="J42" s="349"/>
      <c r="K42" s="223"/>
    </row>
    <row r="43" spans="2:11" s="1" customFormat="1" ht="15" customHeight="1">
      <c r="B43" s="226"/>
      <c r="C43" s="227"/>
      <c r="D43" s="225"/>
      <c r="E43" s="228"/>
      <c r="F43" s="225"/>
      <c r="G43" s="349" t="s">
        <v>215</v>
      </c>
      <c r="H43" s="349"/>
      <c r="I43" s="349"/>
      <c r="J43" s="349"/>
      <c r="K43" s="223"/>
    </row>
    <row r="44" spans="2:11" s="1" customFormat="1" ht="15" customHeight="1">
      <c r="B44" s="226"/>
      <c r="C44" s="227"/>
      <c r="D44" s="225"/>
      <c r="E44" s="228" t="s">
        <v>216</v>
      </c>
      <c r="F44" s="225"/>
      <c r="G44" s="349" t="s">
        <v>217</v>
      </c>
      <c r="H44" s="349"/>
      <c r="I44" s="349"/>
      <c r="J44" s="349"/>
      <c r="K44" s="223"/>
    </row>
    <row r="45" spans="2:11" s="1" customFormat="1" ht="15" customHeight="1">
      <c r="B45" s="226"/>
      <c r="C45" s="227"/>
      <c r="D45" s="225"/>
      <c r="E45" s="228" t="s">
        <v>91</v>
      </c>
      <c r="F45" s="225"/>
      <c r="G45" s="349" t="s">
        <v>218</v>
      </c>
      <c r="H45" s="349"/>
      <c r="I45" s="349"/>
      <c r="J45" s="349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9" t="s">
        <v>219</v>
      </c>
      <c r="E47" s="349"/>
      <c r="F47" s="349"/>
      <c r="G47" s="349"/>
      <c r="H47" s="349"/>
      <c r="I47" s="349"/>
      <c r="J47" s="349"/>
      <c r="K47" s="223"/>
    </row>
    <row r="48" spans="2:11" s="1" customFormat="1" ht="15" customHeight="1">
      <c r="B48" s="226"/>
      <c r="C48" s="227"/>
      <c r="D48" s="227"/>
      <c r="E48" s="349" t="s">
        <v>220</v>
      </c>
      <c r="F48" s="349"/>
      <c r="G48" s="349"/>
      <c r="H48" s="349"/>
      <c r="I48" s="349"/>
      <c r="J48" s="349"/>
      <c r="K48" s="223"/>
    </row>
    <row r="49" spans="2:11" s="1" customFormat="1" ht="15" customHeight="1">
      <c r="B49" s="226"/>
      <c r="C49" s="227"/>
      <c r="D49" s="227"/>
      <c r="E49" s="349" t="s">
        <v>221</v>
      </c>
      <c r="F49" s="349"/>
      <c r="G49" s="349"/>
      <c r="H49" s="349"/>
      <c r="I49" s="349"/>
      <c r="J49" s="349"/>
      <c r="K49" s="223"/>
    </row>
    <row r="50" spans="2:11" s="1" customFormat="1" ht="15" customHeight="1">
      <c r="B50" s="226"/>
      <c r="C50" s="227"/>
      <c r="D50" s="227"/>
      <c r="E50" s="349" t="s">
        <v>222</v>
      </c>
      <c r="F50" s="349"/>
      <c r="G50" s="349"/>
      <c r="H50" s="349"/>
      <c r="I50" s="349"/>
      <c r="J50" s="349"/>
      <c r="K50" s="223"/>
    </row>
    <row r="51" spans="2:11" s="1" customFormat="1" ht="15" customHeight="1">
      <c r="B51" s="226"/>
      <c r="C51" s="227"/>
      <c r="D51" s="349" t="s">
        <v>223</v>
      </c>
      <c r="E51" s="349"/>
      <c r="F51" s="349"/>
      <c r="G51" s="349"/>
      <c r="H51" s="349"/>
      <c r="I51" s="349"/>
      <c r="J51" s="349"/>
      <c r="K51" s="223"/>
    </row>
    <row r="52" spans="2:11" s="1" customFormat="1" ht="25.5" customHeight="1">
      <c r="B52" s="222"/>
      <c r="C52" s="350" t="s">
        <v>224</v>
      </c>
      <c r="D52" s="350"/>
      <c r="E52" s="350"/>
      <c r="F52" s="350"/>
      <c r="G52" s="350"/>
      <c r="H52" s="350"/>
      <c r="I52" s="350"/>
      <c r="J52" s="350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9" t="s">
        <v>225</v>
      </c>
      <c r="D54" s="349"/>
      <c r="E54" s="349"/>
      <c r="F54" s="349"/>
      <c r="G54" s="349"/>
      <c r="H54" s="349"/>
      <c r="I54" s="349"/>
      <c r="J54" s="349"/>
      <c r="K54" s="223"/>
    </row>
    <row r="55" spans="2:11" s="1" customFormat="1" ht="15" customHeight="1">
      <c r="B55" s="222"/>
      <c r="C55" s="349" t="s">
        <v>226</v>
      </c>
      <c r="D55" s="349"/>
      <c r="E55" s="349"/>
      <c r="F55" s="349"/>
      <c r="G55" s="349"/>
      <c r="H55" s="349"/>
      <c r="I55" s="349"/>
      <c r="J55" s="349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9" t="s">
        <v>227</v>
      </c>
      <c r="D57" s="349"/>
      <c r="E57" s="349"/>
      <c r="F57" s="349"/>
      <c r="G57" s="349"/>
      <c r="H57" s="349"/>
      <c r="I57" s="349"/>
      <c r="J57" s="349"/>
      <c r="K57" s="223"/>
    </row>
    <row r="58" spans="2:11" s="1" customFormat="1" ht="15" customHeight="1">
      <c r="B58" s="222"/>
      <c r="C58" s="227"/>
      <c r="D58" s="349" t="s">
        <v>228</v>
      </c>
      <c r="E58" s="349"/>
      <c r="F58" s="349"/>
      <c r="G58" s="349"/>
      <c r="H58" s="349"/>
      <c r="I58" s="349"/>
      <c r="J58" s="349"/>
      <c r="K58" s="223"/>
    </row>
    <row r="59" spans="2:11" s="1" customFormat="1" ht="15" customHeight="1">
      <c r="B59" s="222"/>
      <c r="C59" s="227"/>
      <c r="D59" s="349" t="s">
        <v>229</v>
      </c>
      <c r="E59" s="349"/>
      <c r="F59" s="349"/>
      <c r="G59" s="349"/>
      <c r="H59" s="349"/>
      <c r="I59" s="349"/>
      <c r="J59" s="349"/>
      <c r="K59" s="223"/>
    </row>
    <row r="60" spans="2:11" s="1" customFormat="1" ht="15" customHeight="1">
      <c r="B60" s="222"/>
      <c r="C60" s="227"/>
      <c r="D60" s="349" t="s">
        <v>230</v>
      </c>
      <c r="E60" s="349"/>
      <c r="F60" s="349"/>
      <c r="G60" s="349"/>
      <c r="H60" s="349"/>
      <c r="I60" s="349"/>
      <c r="J60" s="349"/>
      <c r="K60" s="223"/>
    </row>
    <row r="61" spans="2:11" s="1" customFormat="1" ht="15" customHeight="1">
      <c r="B61" s="222"/>
      <c r="C61" s="227"/>
      <c r="D61" s="349" t="s">
        <v>231</v>
      </c>
      <c r="E61" s="349"/>
      <c r="F61" s="349"/>
      <c r="G61" s="349"/>
      <c r="H61" s="349"/>
      <c r="I61" s="349"/>
      <c r="J61" s="349"/>
      <c r="K61" s="223"/>
    </row>
    <row r="62" spans="2:11" s="1" customFormat="1" ht="15" customHeight="1">
      <c r="B62" s="222"/>
      <c r="C62" s="227"/>
      <c r="D62" s="352" t="s">
        <v>232</v>
      </c>
      <c r="E62" s="352"/>
      <c r="F62" s="352"/>
      <c r="G62" s="352"/>
      <c r="H62" s="352"/>
      <c r="I62" s="352"/>
      <c r="J62" s="352"/>
      <c r="K62" s="223"/>
    </row>
    <row r="63" spans="2:11" s="1" customFormat="1" ht="15" customHeight="1">
      <c r="B63" s="222"/>
      <c r="C63" s="227"/>
      <c r="D63" s="349" t="s">
        <v>233</v>
      </c>
      <c r="E63" s="349"/>
      <c r="F63" s="349"/>
      <c r="G63" s="349"/>
      <c r="H63" s="349"/>
      <c r="I63" s="349"/>
      <c r="J63" s="349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9" t="s">
        <v>234</v>
      </c>
      <c r="E65" s="349"/>
      <c r="F65" s="349"/>
      <c r="G65" s="349"/>
      <c r="H65" s="349"/>
      <c r="I65" s="349"/>
      <c r="J65" s="349"/>
      <c r="K65" s="223"/>
    </row>
    <row r="66" spans="2:11" s="1" customFormat="1" ht="15" customHeight="1">
      <c r="B66" s="222"/>
      <c r="C66" s="227"/>
      <c r="D66" s="352" t="s">
        <v>235</v>
      </c>
      <c r="E66" s="352"/>
      <c r="F66" s="352"/>
      <c r="G66" s="352"/>
      <c r="H66" s="352"/>
      <c r="I66" s="352"/>
      <c r="J66" s="352"/>
      <c r="K66" s="223"/>
    </row>
    <row r="67" spans="2:11" s="1" customFormat="1" ht="15" customHeight="1">
      <c r="B67" s="222"/>
      <c r="C67" s="227"/>
      <c r="D67" s="349" t="s">
        <v>236</v>
      </c>
      <c r="E67" s="349"/>
      <c r="F67" s="349"/>
      <c r="G67" s="349"/>
      <c r="H67" s="349"/>
      <c r="I67" s="349"/>
      <c r="J67" s="349"/>
      <c r="K67" s="223"/>
    </row>
    <row r="68" spans="2:11" s="1" customFormat="1" ht="15" customHeight="1">
      <c r="B68" s="222"/>
      <c r="C68" s="227"/>
      <c r="D68" s="349" t="s">
        <v>237</v>
      </c>
      <c r="E68" s="349"/>
      <c r="F68" s="349"/>
      <c r="G68" s="349"/>
      <c r="H68" s="349"/>
      <c r="I68" s="349"/>
      <c r="J68" s="349"/>
      <c r="K68" s="223"/>
    </row>
    <row r="69" spans="2:11" s="1" customFormat="1" ht="15" customHeight="1">
      <c r="B69" s="222"/>
      <c r="C69" s="227"/>
      <c r="D69" s="349" t="s">
        <v>238</v>
      </c>
      <c r="E69" s="349"/>
      <c r="F69" s="349"/>
      <c r="G69" s="349"/>
      <c r="H69" s="349"/>
      <c r="I69" s="349"/>
      <c r="J69" s="349"/>
      <c r="K69" s="223"/>
    </row>
    <row r="70" spans="2:11" s="1" customFormat="1" ht="15" customHeight="1">
      <c r="B70" s="222"/>
      <c r="C70" s="227"/>
      <c r="D70" s="349" t="s">
        <v>239</v>
      </c>
      <c r="E70" s="349"/>
      <c r="F70" s="349"/>
      <c r="G70" s="349"/>
      <c r="H70" s="349"/>
      <c r="I70" s="349"/>
      <c r="J70" s="349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3" t="s">
        <v>240</v>
      </c>
      <c r="D75" s="353"/>
      <c r="E75" s="353"/>
      <c r="F75" s="353"/>
      <c r="G75" s="353"/>
      <c r="H75" s="353"/>
      <c r="I75" s="353"/>
      <c r="J75" s="353"/>
      <c r="K75" s="240"/>
    </row>
    <row r="76" spans="2:11" s="1" customFormat="1" ht="17.25" customHeight="1">
      <c r="B76" s="239"/>
      <c r="C76" s="241" t="s">
        <v>241</v>
      </c>
      <c r="D76" s="241"/>
      <c r="E76" s="241"/>
      <c r="F76" s="241" t="s">
        <v>242</v>
      </c>
      <c r="G76" s="242"/>
      <c r="H76" s="241" t="s">
        <v>51</v>
      </c>
      <c r="I76" s="241" t="s">
        <v>54</v>
      </c>
      <c r="J76" s="241" t="s">
        <v>243</v>
      </c>
      <c r="K76" s="240"/>
    </row>
    <row r="77" spans="2:11" s="1" customFormat="1" ht="17.25" customHeight="1">
      <c r="B77" s="239"/>
      <c r="C77" s="243" t="s">
        <v>244</v>
      </c>
      <c r="D77" s="243"/>
      <c r="E77" s="243"/>
      <c r="F77" s="244" t="s">
        <v>245</v>
      </c>
      <c r="G77" s="245"/>
      <c r="H77" s="243"/>
      <c r="I77" s="243"/>
      <c r="J77" s="243" t="s">
        <v>246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50</v>
      </c>
      <c r="D79" s="248"/>
      <c r="E79" s="248"/>
      <c r="F79" s="249" t="s">
        <v>247</v>
      </c>
      <c r="G79" s="250"/>
      <c r="H79" s="228" t="s">
        <v>248</v>
      </c>
      <c r="I79" s="228" t="s">
        <v>249</v>
      </c>
      <c r="J79" s="228">
        <v>20</v>
      </c>
      <c r="K79" s="240"/>
    </row>
    <row r="80" spans="2:11" s="1" customFormat="1" ht="15" customHeight="1">
      <c r="B80" s="239"/>
      <c r="C80" s="228" t="s">
        <v>250</v>
      </c>
      <c r="D80" s="228"/>
      <c r="E80" s="228"/>
      <c r="F80" s="249" t="s">
        <v>247</v>
      </c>
      <c r="G80" s="250"/>
      <c r="H80" s="228" t="s">
        <v>251</v>
      </c>
      <c r="I80" s="228" t="s">
        <v>249</v>
      </c>
      <c r="J80" s="228">
        <v>120</v>
      </c>
      <c r="K80" s="240"/>
    </row>
    <row r="81" spans="2:11" s="1" customFormat="1" ht="15" customHeight="1">
      <c r="B81" s="251"/>
      <c r="C81" s="228" t="s">
        <v>252</v>
      </c>
      <c r="D81" s="228"/>
      <c r="E81" s="228"/>
      <c r="F81" s="249" t="s">
        <v>253</v>
      </c>
      <c r="G81" s="250"/>
      <c r="H81" s="228" t="s">
        <v>254</v>
      </c>
      <c r="I81" s="228" t="s">
        <v>249</v>
      </c>
      <c r="J81" s="228">
        <v>50</v>
      </c>
      <c r="K81" s="240"/>
    </row>
    <row r="82" spans="2:11" s="1" customFormat="1" ht="15" customHeight="1">
      <c r="B82" s="251"/>
      <c r="C82" s="228" t="s">
        <v>255</v>
      </c>
      <c r="D82" s="228"/>
      <c r="E82" s="228"/>
      <c r="F82" s="249" t="s">
        <v>247</v>
      </c>
      <c r="G82" s="250"/>
      <c r="H82" s="228" t="s">
        <v>256</v>
      </c>
      <c r="I82" s="228" t="s">
        <v>257</v>
      </c>
      <c r="J82" s="228"/>
      <c r="K82" s="240"/>
    </row>
    <row r="83" spans="2:11" s="1" customFormat="1" ht="15" customHeight="1">
      <c r="B83" s="251"/>
      <c r="C83" s="252" t="s">
        <v>258</v>
      </c>
      <c r="D83" s="252"/>
      <c r="E83" s="252"/>
      <c r="F83" s="253" t="s">
        <v>253</v>
      </c>
      <c r="G83" s="252"/>
      <c r="H83" s="252" t="s">
        <v>259</v>
      </c>
      <c r="I83" s="252" t="s">
        <v>249</v>
      </c>
      <c r="J83" s="252">
        <v>15</v>
      </c>
      <c r="K83" s="240"/>
    </row>
    <row r="84" spans="2:11" s="1" customFormat="1" ht="15" customHeight="1">
      <c r="B84" s="251"/>
      <c r="C84" s="252" t="s">
        <v>260</v>
      </c>
      <c r="D84" s="252"/>
      <c r="E84" s="252"/>
      <c r="F84" s="253" t="s">
        <v>253</v>
      </c>
      <c r="G84" s="252"/>
      <c r="H84" s="252" t="s">
        <v>261</v>
      </c>
      <c r="I84" s="252" t="s">
        <v>249</v>
      </c>
      <c r="J84" s="252">
        <v>15</v>
      </c>
      <c r="K84" s="240"/>
    </row>
    <row r="85" spans="2:11" s="1" customFormat="1" ht="15" customHeight="1">
      <c r="B85" s="251"/>
      <c r="C85" s="252" t="s">
        <v>262</v>
      </c>
      <c r="D85" s="252"/>
      <c r="E85" s="252"/>
      <c r="F85" s="253" t="s">
        <v>253</v>
      </c>
      <c r="G85" s="252"/>
      <c r="H85" s="252" t="s">
        <v>263</v>
      </c>
      <c r="I85" s="252" t="s">
        <v>249</v>
      </c>
      <c r="J85" s="252">
        <v>20</v>
      </c>
      <c r="K85" s="240"/>
    </row>
    <row r="86" spans="2:11" s="1" customFormat="1" ht="15" customHeight="1">
      <c r="B86" s="251"/>
      <c r="C86" s="252" t="s">
        <v>264</v>
      </c>
      <c r="D86" s="252"/>
      <c r="E86" s="252"/>
      <c r="F86" s="253" t="s">
        <v>253</v>
      </c>
      <c r="G86" s="252"/>
      <c r="H86" s="252" t="s">
        <v>265</v>
      </c>
      <c r="I86" s="252" t="s">
        <v>249</v>
      </c>
      <c r="J86" s="252">
        <v>20</v>
      </c>
      <c r="K86" s="240"/>
    </row>
    <row r="87" spans="2:11" s="1" customFormat="1" ht="15" customHeight="1">
      <c r="B87" s="251"/>
      <c r="C87" s="228" t="s">
        <v>266</v>
      </c>
      <c r="D87" s="228"/>
      <c r="E87" s="228"/>
      <c r="F87" s="249" t="s">
        <v>253</v>
      </c>
      <c r="G87" s="250"/>
      <c r="H87" s="228" t="s">
        <v>267</v>
      </c>
      <c r="I87" s="228" t="s">
        <v>249</v>
      </c>
      <c r="J87" s="228">
        <v>50</v>
      </c>
      <c r="K87" s="240"/>
    </row>
    <row r="88" spans="2:11" s="1" customFormat="1" ht="15" customHeight="1">
      <c r="B88" s="251"/>
      <c r="C88" s="228" t="s">
        <v>268</v>
      </c>
      <c r="D88" s="228"/>
      <c r="E88" s="228"/>
      <c r="F88" s="249" t="s">
        <v>253</v>
      </c>
      <c r="G88" s="250"/>
      <c r="H88" s="228" t="s">
        <v>269</v>
      </c>
      <c r="I88" s="228" t="s">
        <v>249</v>
      </c>
      <c r="J88" s="228">
        <v>20</v>
      </c>
      <c r="K88" s="240"/>
    </row>
    <row r="89" spans="2:11" s="1" customFormat="1" ht="15" customHeight="1">
      <c r="B89" s="251"/>
      <c r="C89" s="228" t="s">
        <v>270</v>
      </c>
      <c r="D89" s="228"/>
      <c r="E89" s="228"/>
      <c r="F89" s="249" t="s">
        <v>253</v>
      </c>
      <c r="G89" s="250"/>
      <c r="H89" s="228" t="s">
        <v>271</v>
      </c>
      <c r="I89" s="228" t="s">
        <v>249</v>
      </c>
      <c r="J89" s="228">
        <v>20</v>
      </c>
      <c r="K89" s="240"/>
    </row>
    <row r="90" spans="2:11" s="1" customFormat="1" ht="15" customHeight="1">
      <c r="B90" s="251"/>
      <c r="C90" s="228" t="s">
        <v>272</v>
      </c>
      <c r="D90" s="228"/>
      <c r="E90" s="228"/>
      <c r="F90" s="249" t="s">
        <v>253</v>
      </c>
      <c r="G90" s="250"/>
      <c r="H90" s="228" t="s">
        <v>273</v>
      </c>
      <c r="I90" s="228" t="s">
        <v>249</v>
      </c>
      <c r="J90" s="228">
        <v>50</v>
      </c>
      <c r="K90" s="240"/>
    </row>
    <row r="91" spans="2:11" s="1" customFormat="1" ht="15" customHeight="1">
      <c r="B91" s="251"/>
      <c r="C91" s="228" t="s">
        <v>274</v>
      </c>
      <c r="D91" s="228"/>
      <c r="E91" s="228"/>
      <c r="F91" s="249" t="s">
        <v>253</v>
      </c>
      <c r="G91" s="250"/>
      <c r="H91" s="228" t="s">
        <v>274</v>
      </c>
      <c r="I91" s="228" t="s">
        <v>249</v>
      </c>
      <c r="J91" s="228">
        <v>50</v>
      </c>
      <c r="K91" s="240"/>
    </row>
    <row r="92" spans="2:11" s="1" customFormat="1" ht="15" customHeight="1">
      <c r="B92" s="251"/>
      <c r="C92" s="228" t="s">
        <v>275</v>
      </c>
      <c r="D92" s="228"/>
      <c r="E92" s="228"/>
      <c r="F92" s="249" t="s">
        <v>253</v>
      </c>
      <c r="G92" s="250"/>
      <c r="H92" s="228" t="s">
        <v>276</v>
      </c>
      <c r="I92" s="228" t="s">
        <v>249</v>
      </c>
      <c r="J92" s="228">
        <v>255</v>
      </c>
      <c r="K92" s="240"/>
    </row>
    <row r="93" spans="2:11" s="1" customFormat="1" ht="15" customHeight="1">
      <c r="B93" s="251"/>
      <c r="C93" s="228" t="s">
        <v>277</v>
      </c>
      <c r="D93" s="228"/>
      <c r="E93" s="228"/>
      <c r="F93" s="249" t="s">
        <v>247</v>
      </c>
      <c r="G93" s="250"/>
      <c r="H93" s="228" t="s">
        <v>278</v>
      </c>
      <c r="I93" s="228" t="s">
        <v>279</v>
      </c>
      <c r="J93" s="228"/>
      <c r="K93" s="240"/>
    </row>
    <row r="94" spans="2:11" s="1" customFormat="1" ht="15" customHeight="1">
      <c r="B94" s="251"/>
      <c r="C94" s="228" t="s">
        <v>280</v>
      </c>
      <c r="D94" s="228"/>
      <c r="E94" s="228"/>
      <c r="F94" s="249" t="s">
        <v>247</v>
      </c>
      <c r="G94" s="250"/>
      <c r="H94" s="228" t="s">
        <v>281</v>
      </c>
      <c r="I94" s="228" t="s">
        <v>282</v>
      </c>
      <c r="J94" s="228"/>
      <c r="K94" s="240"/>
    </row>
    <row r="95" spans="2:11" s="1" customFormat="1" ht="15" customHeight="1">
      <c r="B95" s="251"/>
      <c r="C95" s="228" t="s">
        <v>283</v>
      </c>
      <c r="D95" s="228"/>
      <c r="E95" s="228"/>
      <c r="F95" s="249" t="s">
        <v>247</v>
      </c>
      <c r="G95" s="250"/>
      <c r="H95" s="228" t="s">
        <v>283</v>
      </c>
      <c r="I95" s="228" t="s">
        <v>282</v>
      </c>
      <c r="J95" s="228"/>
      <c r="K95" s="240"/>
    </row>
    <row r="96" spans="2:11" s="1" customFormat="1" ht="15" customHeight="1">
      <c r="B96" s="251"/>
      <c r="C96" s="228" t="s">
        <v>35</v>
      </c>
      <c r="D96" s="228"/>
      <c r="E96" s="228"/>
      <c r="F96" s="249" t="s">
        <v>247</v>
      </c>
      <c r="G96" s="250"/>
      <c r="H96" s="228" t="s">
        <v>284</v>
      </c>
      <c r="I96" s="228" t="s">
        <v>282</v>
      </c>
      <c r="J96" s="228"/>
      <c r="K96" s="240"/>
    </row>
    <row r="97" spans="2:11" s="1" customFormat="1" ht="15" customHeight="1">
      <c r="B97" s="251"/>
      <c r="C97" s="228" t="s">
        <v>45</v>
      </c>
      <c r="D97" s="228"/>
      <c r="E97" s="228"/>
      <c r="F97" s="249" t="s">
        <v>247</v>
      </c>
      <c r="G97" s="250"/>
      <c r="H97" s="228" t="s">
        <v>285</v>
      </c>
      <c r="I97" s="228" t="s">
        <v>282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3" t="s">
        <v>286</v>
      </c>
      <c r="D102" s="353"/>
      <c r="E102" s="353"/>
      <c r="F102" s="353"/>
      <c r="G102" s="353"/>
      <c r="H102" s="353"/>
      <c r="I102" s="353"/>
      <c r="J102" s="353"/>
      <c r="K102" s="240"/>
    </row>
    <row r="103" spans="2:11" s="1" customFormat="1" ht="17.25" customHeight="1">
      <c r="B103" s="239"/>
      <c r="C103" s="241" t="s">
        <v>241</v>
      </c>
      <c r="D103" s="241"/>
      <c r="E103" s="241"/>
      <c r="F103" s="241" t="s">
        <v>242</v>
      </c>
      <c r="G103" s="242"/>
      <c r="H103" s="241" t="s">
        <v>51</v>
      </c>
      <c r="I103" s="241" t="s">
        <v>54</v>
      </c>
      <c r="J103" s="241" t="s">
        <v>243</v>
      </c>
      <c r="K103" s="240"/>
    </row>
    <row r="104" spans="2:11" s="1" customFormat="1" ht="17.25" customHeight="1">
      <c r="B104" s="239"/>
      <c r="C104" s="243" t="s">
        <v>244</v>
      </c>
      <c r="D104" s="243"/>
      <c r="E104" s="243"/>
      <c r="F104" s="244" t="s">
        <v>245</v>
      </c>
      <c r="G104" s="245"/>
      <c r="H104" s="243"/>
      <c r="I104" s="243"/>
      <c r="J104" s="243" t="s">
        <v>246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50</v>
      </c>
      <c r="D106" s="248"/>
      <c r="E106" s="248"/>
      <c r="F106" s="249" t="s">
        <v>247</v>
      </c>
      <c r="G106" s="228"/>
      <c r="H106" s="228" t="s">
        <v>287</v>
      </c>
      <c r="I106" s="228" t="s">
        <v>249</v>
      </c>
      <c r="J106" s="228">
        <v>20</v>
      </c>
      <c r="K106" s="240"/>
    </row>
    <row r="107" spans="2:11" s="1" customFormat="1" ht="15" customHeight="1">
      <c r="B107" s="239"/>
      <c r="C107" s="228" t="s">
        <v>250</v>
      </c>
      <c r="D107" s="228"/>
      <c r="E107" s="228"/>
      <c r="F107" s="249" t="s">
        <v>247</v>
      </c>
      <c r="G107" s="228"/>
      <c r="H107" s="228" t="s">
        <v>287</v>
      </c>
      <c r="I107" s="228" t="s">
        <v>249</v>
      </c>
      <c r="J107" s="228">
        <v>120</v>
      </c>
      <c r="K107" s="240"/>
    </row>
    <row r="108" spans="2:11" s="1" customFormat="1" ht="15" customHeight="1">
      <c r="B108" s="251"/>
      <c r="C108" s="228" t="s">
        <v>252</v>
      </c>
      <c r="D108" s="228"/>
      <c r="E108" s="228"/>
      <c r="F108" s="249" t="s">
        <v>253</v>
      </c>
      <c r="G108" s="228"/>
      <c r="H108" s="228" t="s">
        <v>287</v>
      </c>
      <c r="I108" s="228" t="s">
        <v>249</v>
      </c>
      <c r="J108" s="228">
        <v>50</v>
      </c>
      <c r="K108" s="240"/>
    </row>
    <row r="109" spans="2:11" s="1" customFormat="1" ht="15" customHeight="1">
      <c r="B109" s="251"/>
      <c r="C109" s="228" t="s">
        <v>255</v>
      </c>
      <c r="D109" s="228"/>
      <c r="E109" s="228"/>
      <c r="F109" s="249" t="s">
        <v>247</v>
      </c>
      <c r="G109" s="228"/>
      <c r="H109" s="228" t="s">
        <v>287</v>
      </c>
      <c r="I109" s="228" t="s">
        <v>257</v>
      </c>
      <c r="J109" s="228"/>
      <c r="K109" s="240"/>
    </row>
    <row r="110" spans="2:11" s="1" customFormat="1" ht="15" customHeight="1">
      <c r="B110" s="251"/>
      <c r="C110" s="228" t="s">
        <v>266</v>
      </c>
      <c r="D110" s="228"/>
      <c r="E110" s="228"/>
      <c r="F110" s="249" t="s">
        <v>253</v>
      </c>
      <c r="G110" s="228"/>
      <c r="H110" s="228" t="s">
        <v>287</v>
      </c>
      <c r="I110" s="228" t="s">
        <v>249</v>
      </c>
      <c r="J110" s="228">
        <v>50</v>
      </c>
      <c r="K110" s="240"/>
    </row>
    <row r="111" spans="2:11" s="1" customFormat="1" ht="15" customHeight="1">
      <c r="B111" s="251"/>
      <c r="C111" s="228" t="s">
        <v>274</v>
      </c>
      <c r="D111" s="228"/>
      <c r="E111" s="228"/>
      <c r="F111" s="249" t="s">
        <v>253</v>
      </c>
      <c r="G111" s="228"/>
      <c r="H111" s="228" t="s">
        <v>287</v>
      </c>
      <c r="I111" s="228" t="s">
        <v>249</v>
      </c>
      <c r="J111" s="228">
        <v>50</v>
      </c>
      <c r="K111" s="240"/>
    </row>
    <row r="112" spans="2:11" s="1" customFormat="1" ht="15" customHeight="1">
      <c r="B112" s="251"/>
      <c r="C112" s="228" t="s">
        <v>272</v>
      </c>
      <c r="D112" s="228"/>
      <c r="E112" s="228"/>
      <c r="F112" s="249" t="s">
        <v>253</v>
      </c>
      <c r="G112" s="228"/>
      <c r="H112" s="228" t="s">
        <v>287</v>
      </c>
      <c r="I112" s="228" t="s">
        <v>249</v>
      </c>
      <c r="J112" s="228">
        <v>50</v>
      </c>
      <c r="K112" s="240"/>
    </row>
    <row r="113" spans="2:11" s="1" customFormat="1" ht="15" customHeight="1">
      <c r="B113" s="251"/>
      <c r="C113" s="228" t="s">
        <v>50</v>
      </c>
      <c r="D113" s="228"/>
      <c r="E113" s="228"/>
      <c r="F113" s="249" t="s">
        <v>247</v>
      </c>
      <c r="G113" s="228"/>
      <c r="H113" s="228" t="s">
        <v>288</v>
      </c>
      <c r="I113" s="228" t="s">
        <v>249</v>
      </c>
      <c r="J113" s="228">
        <v>20</v>
      </c>
      <c r="K113" s="240"/>
    </row>
    <row r="114" spans="2:11" s="1" customFormat="1" ht="15" customHeight="1">
      <c r="B114" s="251"/>
      <c r="C114" s="228" t="s">
        <v>289</v>
      </c>
      <c r="D114" s="228"/>
      <c r="E114" s="228"/>
      <c r="F114" s="249" t="s">
        <v>247</v>
      </c>
      <c r="G114" s="228"/>
      <c r="H114" s="228" t="s">
        <v>290</v>
      </c>
      <c r="I114" s="228" t="s">
        <v>249</v>
      </c>
      <c r="J114" s="228">
        <v>120</v>
      </c>
      <c r="K114" s="240"/>
    </row>
    <row r="115" spans="2:11" s="1" customFormat="1" ht="15" customHeight="1">
      <c r="B115" s="251"/>
      <c r="C115" s="228" t="s">
        <v>35</v>
      </c>
      <c r="D115" s="228"/>
      <c r="E115" s="228"/>
      <c r="F115" s="249" t="s">
        <v>247</v>
      </c>
      <c r="G115" s="228"/>
      <c r="H115" s="228" t="s">
        <v>291</v>
      </c>
      <c r="I115" s="228" t="s">
        <v>282</v>
      </c>
      <c r="J115" s="228"/>
      <c r="K115" s="240"/>
    </row>
    <row r="116" spans="2:11" s="1" customFormat="1" ht="15" customHeight="1">
      <c r="B116" s="251"/>
      <c r="C116" s="228" t="s">
        <v>45</v>
      </c>
      <c r="D116" s="228"/>
      <c r="E116" s="228"/>
      <c r="F116" s="249" t="s">
        <v>247</v>
      </c>
      <c r="G116" s="228"/>
      <c r="H116" s="228" t="s">
        <v>292</v>
      </c>
      <c r="I116" s="228" t="s">
        <v>282</v>
      </c>
      <c r="J116" s="228"/>
      <c r="K116" s="240"/>
    </row>
    <row r="117" spans="2:11" s="1" customFormat="1" ht="15" customHeight="1">
      <c r="B117" s="251"/>
      <c r="C117" s="228" t="s">
        <v>54</v>
      </c>
      <c r="D117" s="228"/>
      <c r="E117" s="228"/>
      <c r="F117" s="249" t="s">
        <v>247</v>
      </c>
      <c r="G117" s="228"/>
      <c r="H117" s="228" t="s">
        <v>293</v>
      </c>
      <c r="I117" s="228" t="s">
        <v>294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1" t="s">
        <v>295</v>
      </c>
      <c r="D122" s="351"/>
      <c r="E122" s="351"/>
      <c r="F122" s="351"/>
      <c r="G122" s="351"/>
      <c r="H122" s="351"/>
      <c r="I122" s="351"/>
      <c r="J122" s="351"/>
      <c r="K122" s="268"/>
    </row>
    <row r="123" spans="2:11" s="1" customFormat="1" ht="17.25" customHeight="1">
      <c r="B123" s="269"/>
      <c r="C123" s="241" t="s">
        <v>241</v>
      </c>
      <c r="D123" s="241"/>
      <c r="E123" s="241"/>
      <c r="F123" s="241" t="s">
        <v>242</v>
      </c>
      <c r="G123" s="242"/>
      <c r="H123" s="241" t="s">
        <v>51</v>
      </c>
      <c r="I123" s="241" t="s">
        <v>54</v>
      </c>
      <c r="J123" s="241" t="s">
        <v>243</v>
      </c>
      <c r="K123" s="270"/>
    </row>
    <row r="124" spans="2:11" s="1" customFormat="1" ht="17.25" customHeight="1">
      <c r="B124" s="269"/>
      <c r="C124" s="243" t="s">
        <v>244</v>
      </c>
      <c r="D124" s="243"/>
      <c r="E124" s="243"/>
      <c r="F124" s="244" t="s">
        <v>245</v>
      </c>
      <c r="G124" s="245"/>
      <c r="H124" s="243"/>
      <c r="I124" s="243"/>
      <c r="J124" s="243" t="s">
        <v>246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250</v>
      </c>
      <c r="D126" s="248"/>
      <c r="E126" s="248"/>
      <c r="F126" s="249" t="s">
        <v>247</v>
      </c>
      <c r="G126" s="228"/>
      <c r="H126" s="228" t="s">
        <v>287</v>
      </c>
      <c r="I126" s="228" t="s">
        <v>249</v>
      </c>
      <c r="J126" s="228">
        <v>120</v>
      </c>
      <c r="K126" s="274"/>
    </row>
    <row r="127" spans="2:11" s="1" customFormat="1" ht="15" customHeight="1">
      <c r="B127" s="271"/>
      <c r="C127" s="228" t="s">
        <v>296</v>
      </c>
      <c r="D127" s="228"/>
      <c r="E127" s="228"/>
      <c r="F127" s="249" t="s">
        <v>247</v>
      </c>
      <c r="G127" s="228"/>
      <c r="H127" s="228" t="s">
        <v>297</v>
      </c>
      <c r="I127" s="228" t="s">
        <v>249</v>
      </c>
      <c r="J127" s="228" t="s">
        <v>298</v>
      </c>
      <c r="K127" s="274"/>
    </row>
    <row r="128" spans="2:11" s="1" customFormat="1" ht="15" customHeight="1">
      <c r="B128" s="271"/>
      <c r="C128" s="228" t="s">
        <v>195</v>
      </c>
      <c r="D128" s="228"/>
      <c r="E128" s="228"/>
      <c r="F128" s="249" t="s">
        <v>247</v>
      </c>
      <c r="G128" s="228"/>
      <c r="H128" s="228" t="s">
        <v>299</v>
      </c>
      <c r="I128" s="228" t="s">
        <v>249</v>
      </c>
      <c r="J128" s="228" t="s">
        <v>298</v>
      </c>
      <c r="K128" s="274"/>
    </row>
    <row r="129" spans="2:11" s="1" customFormat="1" ht="15" customHeight="1">
      <c r="B129" s="271"/>
      <c r="C129" s="228" t="s">
        <v>258</v>
      </c>
      <c r="D129" s="228"/>
      <c r="E129" s="228"/>
      <c r="F129" s="249" t="s">
        <v>253</v>
      </c>
      <c r="G129" s="228"/>
      <c r="H129" s="228" t="s">
        <v>259</v>
      </c>
      <c r="I129" s="228" t="s">
        <v>249</v>
      </c>
      <c r="J129" s="228">
        <v>15</v>
      </c>
      <c r="K129" s="274"/>
    </row>
    <row r="130" spans="2:11" s="1" customFormat="1" ht="15" customHeight="1">
      <c r="B130" s="271"/>
      <c r="C130" s="252" t="s">
        <v>260</v>
      </c>
      <c r="D130" s="252"/>
      <c r="E130" s="252"/>
      <c r="F130" s="253" t="s">
        <v>253</v>
      </c>
      <c r="G130" s="252"/>
      <c r="H130" s="252" t="s">
        <v>261</v>
      </c>
      <c r="I130" s="252" t="s">
        <v>249</v>
      </c>
      <c r="J130" s="252">
        <v>15</v>
      </c>
      <c r="K130" s="274"/>
    </row>
    <row r="131" spans="2:11" s="1" customFormat="1" ht="15" customHeight="1">
      <c r="B131" s="271"/>
      <c r="C131" s="252" t="s">
        <v>262</v>
      </c>
      <c r="D131" s="252"/>
      <c r="E131" s="252"/>
      <c r="F131" s="253" t="s">
        <v>253</v>
      </c>
      <c r="G131" s="252"/>
      <c r="H131" s="252" t="s">
        <v>263</v>
      </c>
      <c r="I131" s="252" t="s">
        <v>249</v>
      </c>
      <c r="J131" s="252">
        <v>20</v>
      </c>
      <c r="K131" s="274"/>
    </row>
    <row r="132" spans="2:11" s="1" customFormat="1" ht="15" customHeight="1">
      <c r="B132" s="271"/>
      <c r="C132" s="252" t="s">
        <v>264</v>
      </c>
      <c r="D132" s="252"/>
      <c r="E132" s="252"/>
      <c r="F132" s="253" t="s">
        <v>253</v>
      </c>
      <c r="G132" s="252"/>
      <c r="H132" s="252" t="s">
        <v>265</v>
      </c>
      <c r="I132" s="252" t="s">
        <v>249</v>
      </c>
      <c r="J132" s="252">
        <v>20</v>
      </c>
      <c r="K132" s="274"/>
    </row>
    <row r="133" spans="2:11" s="1" customFormat="1" ht="15" customHeight="1">
      <c r="B133" s="271"/>
      <c r="C133" s="228" t="s">
        <v>252</v>
      </c>
      <c r="D133" s="228"/>
      <c r="E133" s="228"/>
      <c r="F133" s="249" t="s">
        <v>253</v>
      </c>
      <c r="G133" s="228"/>
      <c r="H133" s="228" t="s">
        <v>287</v>
      </c>
      <c r="I133" s="228" t="s">
        <v>249</v>
      </c>
      <c r="J133" s="228">
        <v>50</v>
      </c>
      <c r="K133" s="274"/>
    </row>
    <row r="134" spans="2:11" s="1" customFormat="1" ht="15" customHeight="1">
      <c r="B134" s="271"/>
      <c r="C134" s="228" t="s">
        <v>266</v>
      </c>
      <c r="D134" s="228"/>
      <c r="E134" s="228"/>
      <c r="F134" s="249" t="s">
        <v>253</v>
      </c>
      <c r="G134" s="228"/>
      <c r="H134" s="228" t="s">
        <v>287</v>
      </c>
      <c r="I134" s="228" t="s">
        <v>249</v>
      </c>
      <c r="J134" s="228">
        <v>50</v>
      </c>
      <c r="K134" s="274"/>
    </row>
    <row r="135" spans="2:11" s="1" customFormat="1" ht="15" customHeight="1">
      <c r="B135" s="271"/>
      <c r="C135" s="228" t="s">
        <v>272</v>
      </c>
      <c r="D135" s="228"/>
      <c r="E135" s="228"/>
      <c r="F135" s="249" t="s">
        <v>253</v>
      </c>
      <c r="G135" s="228"/>
      <c r="H135" s="228" t="s">
        <v>287</v>
      </c>
      <c r="I135" s="228" t="s">
        <v>249</v>
      </c>
      <c r="J135" s="228">
        <v>50</v>
      </c>
      <c r="K135" s="274"/>
    </row>
    <row r="136" spans="2:11" s="1" customFormat="1" ht="15" customHeight="1">
      <c r="B136" s="271"/>
      <c r="C136" s="228" t="s">
        <v>274</v>
      </c>
      <c r="D136" s="228"/>
      <c r="E136" s="228"/>
      <c r="F136" s="249" t="s">
        <v>253</v>
      </c>
      <c r="G136" s="228"/>
      <c r="H136" s="228" t="s">
        <v>287</v>
      </c>
      <c r="I136" s="228" t="s">
        <v>249</v>
      </c>
      <c r="J136" s="228">
        <v>50</v>
      </c>
      <c r="K136" s="274"/>
    </row>
    <row r="137" spans="2:11" s="1" customFormat="1" ht="15" customHeight="1">
      <c r="B137" s="271"/>
      <c r="C137" s="228" t="s">
        <v>275</v>
      </c>
      <c r="D137" s="228"/>
      <c r="E137" s="228"/>
      <c r="F137" s="249" t="s">
        <v>253</v>
      </c>
      <c r="G137" s="228"/>
      <c r="H137" s="228" t="s">
        <v>300</v>
      </c>
      <c r="I137" s="228" t="s">
        <v>249</v>
      </c>
      <c r="J137" s="228">
        <v>255</v>
      </c>
      <c r="K137" s="274"/>
    </row>
    <row r="138" spans="2:11" s="1" customFormat="1" ht="15" customHeight="1">
      <c r="B138" s="271"/>
      <c r="C138" s="228" t="s">
        <v>277</v>
      </c>
      <c r="D138" s="228"/>
      <c r="E138" s="228"/>
      <c r="F138" s="249" t="s">
        <v>247</v>
      </c>
      <c r="G138" s="228"/>
      <c r="H138" s="228" t="s">
        <v>301</v>
      </c>
      <c r="I138" s="228" t="s">
        <v>279</v>
      </c>
      <c r="J138" s="228"/>
      <c r="K138" s="274"/>
    </row>
    <row r="139" spans="2:11" s="1" customFormat="1" ht="15" customHeight="1">
      <c r="B139" s="271"/>
      <c r="C139" s="228" t="s">
        <v>280</v>
      </c>
      <c r="D139" s="228"/>
      <c r="E139" s="228"/>
      <c r="F139" s="249" t="s">
        <v>247</v>
      </c>
      <c r="G139" s="228"/>
      <c r="H139" s="228" t="s">
        <v>302</v>
      </c>
      <c r="I139" s="228" t="s">
        <v>282</v>
      </c>
      <c r="J139" s="228"/>
      <c r="K139" s="274"/>
    </row>
    <row r="140" spans="2:11" s="1" customFormat="1" ht="15" customHeight="1">
      <c r="B140" s="271"/>
      <c r="C140" s="228" t="s">
        <v>283</v>
      </c>
      <c r="D140" s="228"/>
      <c r="E140" s="228"/>
      <c r="F140" s="249" t="s">
        <v>247</v>
      </c>
      <c r="G140" s="228"/>
      <c r="H140" s="228" t="s">
        <v>283</v>
      </c>
      <c r="I140" s="228" t="s">
        <v>282</v>
      </c>
      <c r="J140" s="228"/>
      <c r="K140" s="274"/>
    </row>
    <row r="141" spans="2:11" s="1" customFormat="1" ht="15" customHeight="1">
      <c r="B141" s="271"/>
      <c r="C141" s="228" t="s">
        <v>35</v>
      </c>
      <c r="D141" s="228"/>
      <c r="E141" s="228"/>
      <c r="F141" s="249" t="s">
        <v>247</v>
      </c>
      <c r="G141" s="228"/>
      <c r="H141" s="228" t="s">
        <v>303</v>
      </c>
      <c r="I141" s="228" t="s">
        <v>282</v>
      </c>
      <c r="J141" s="228"/>
      <c r="K141" s="274"/>
    </row>
    <row r="142" spans="2:11" s="1" customFormat="1" ht="15" customHeight="1">
      <c r="B142" s="271"/>
      <c r="C142" s="228" t="s">
        <v>304</v>
      </c>
      <c r="D142" s="228"/>
      <c r="E142" s="228"/>
      <c r="F142" s="249" t="s">
        <v>247</v>
      </c>
      <c r="G142" s="228"/>
      <c r="H142" s="228" t="s">
        <v>305</v>
      </c>
      <c r="I142" s="228" t="s">
        <v>282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3" t="s">
        <v>306</v>
      </c>
      <c r="D147" s="353"/>
      <c r="E147" s="353"/>
      <c r="F147" s="353"/>
      <c r="G147" s="353"/>
      <c r="H147" s="353"/>
      <c r="I147" s="353"/>
      <c r="J147" s="353"/>
      <c r="K147" s="240"/>
    </row>
    <row r="148" spans="2:11" s="1" customFormat="1" ht="17.25" customHeight="1">
      <c r="B148" s="239"/>
      <c r="C148" s="241" t="s">
        <v>241</v>
      </c>
      <c r="D148" s="241"/>
      <c r="E148" s="241"/>
      <c r="F148" s="241" t="s">
        <v>242</v>
      </c>
      <c r="G148" s="242"/>
      <c r="H148" s="241" t="s">
        <v>51</v>
      </c>
      <c r="I148" s="241" t="s">
        <v>54</v>
      </c>
      <c r="J148" s="241" t="s">
        <v>243</v>
      </c>
      <c r="K148" s="240"/>
    </row>
    <row r="149" spans="2:11" s="1" customFormat="1" ht="17.25" customHeight="1">
      <c r="B149" s="239"/>
      <c r="C149" s="243" t="s">
        <v>244</v>
      </c>
      <c r="D149" s="243"/>
      <c r="E149" s="243"/>
      <c r="F149" s="244" t="s">
        <v>245</v>
      </c>
      <c r="G149" s="245"/>
      <c r="H149" s="243"/>
      <c r="I149" s="243"/>
      <c r="J149" s="243" t="s">
        <v>246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250</v>
      </c>
      <c r="D151" s="228"/>
      <c r="E151" s="228"/>
      <c r="F151" s="279" t="s">
        <v>247</v>
      </c>
      <c r="G151" s="228"/>
      <c r="H151" s="278" t="s">
        <v>287</v>
      </c>
      <c r="I151" s="278" t="s">
        <v>249</v>
      </c>
      <c r="J151" s="278">
        <v>120</v>
      </c>
      <c r="K151" s="274"/>
    </row>
    <row r="152" spans="2:11" s="1" customFormat="1" ht="15" customHeight="1">
      <c r="B152" s="251"/>
      <c r="C152" s="278" t="s">
        <v>296</v>
      </c>
      <c r="D152" s="228"/>
      <c r="E152" s="228"/>
      <c r="F152" s="279" t="s">
        <v>247</v>
      </c>
      <c r="G152" s="228"/>
      <c r="H152" s="278" t="s">
        <v>307</v>
      </c>
      <c r="I152" s="278" t="s">
        <v>249</v>
      </c>
      <c r="J152" s="278" t="s">
        <v>298</v>
      </c>
      <c r="K152" s="274"/>
    </row>
    <row r="153" spans="2:11" s="1" customFormat="1" ht="15" customHeight="1">
      <c r="B153" s="251"/>
      <c r="C153" s="278" t="s">
        <v>195</v>
      </c>
      <c r="D153" s="228"/>
      <c r="E153" s="228"/>
      <c r="F153" s="279" t="s">
        <v>247</v>
      </c>
      <c r="G153" s="228"/>
      <c r="H153" s="278" t="s">
        <v>308</v>
      </c>
      <c r="I153" s="278" t="s">
        <v>249</v>
      </c>
      <c r="J153" s="278" t="s">
        <v>298</v>
      </c>
      <c r="K153" s="274"/>
    </row>
    <row r="154" spans="2:11" s="1" customFormat="1" ht="15" customHeight="1">
      <c r="B154" s="251"/>
      <c r="C154" s="278" t="s">
        <v>252</v>
      </c>
      <c r="D154" s="228"/>
      <c r="E154" s="228"/>
      <c r="F154" s="279" t="s">
        <v>253</v>
      </c>
      <c r="G154" s="228"/>
      <c r="H154" s="278" t="s">
        <v>287</v>
      </c>
      <c r="I154" s="278" t="s">
        <v>249</v>
      </c>
      <c r="J154" s="278">
        <v>50</v>
      </c>
      <c r="K154" s="274"/>
    </row>
    <row r="155" spans="2:11" s="1" customFormat="1" ht="15" customHeight="1">
      <c r="B155" s="251"/>
      <c r="C155" s="278" t="s">
        <v>255</v>
      </c>
      <c r="D155" s="228"/>
      <c r="E155" s="228"/>
      <c r="F155" s="279" t="s">
        <v>247</v>
      </c>
      <c r="G155" s="228"/>
      <c r="H155" s="278" t="s">
        <v>287</v>
      </c>
      <c r="I155" s="278" t="s">
        <v>257</v>
      </c>
      <c r="J155" s="278"/>
      <c r="K155" s="274"/>
    </row>
    <row r="156" spans="2:11" s="1" customFormat="1" ht="15" customHeight="1">
      <c r="B156" s="251"/>
      <c r="C156" s="278" t="s">
        <v>266</v>
      </c>
      <c r="D156" s="228"/>
      <c r="E156" s="228"/>
      <c r="F156" s="279" t="s">
        <v>253</v>
      </c>
      <c r="G156" s="228"/>
      <c r="H156" s="278" t="s">
        <v>287</v>
      </c>
      <c r="I156" s="278" t="s">
        <v>249</v>
      </c>
      <c r="J156" s="278">
        <v>50</v>
      </c>
      <c r="K156" s="274"/>
    </row>
    <row r="157" spans="2:11" s="1" customFormat="1" ht="15" customHeight="1">
      <c r="B157" s="251"/>
      <c r="C157" s="278" t="s">
        <v>274</v>
      </c>
      <c r="D157" s="228"/>
      <c r="E157" s="228"/>
      <c r="F157" s="279" t="s">
        <v>253</v>
      </c>
      <c r="G157" s="228"/>
      <c r="H157" s="278" t="s">
        <v>287</v>
      </c>
      <c r="I157" s="278" t="s">
        <v>249</v>
      </c>
      <c r="J157" s="278">
        <v>50</v>
      </c>
      <c r="K157" s="274"/>
    </row>
    <row r="158" spans="2:11" s="1" customFormat="1" ht="15" customHeight="1">
      <c r="B158" s="251"/>
      <c r="C158" s="278" t="s">
        <v>272</v>
      </c>
      <c r="D158" s="228"/>
      <c r="E158" s="228"/>
      <c r="F158" s="279" t="s">
        <v>253</v>
      </c>
      <c r="G158" s="228"/>
      <c r="H158" s="278" t="s">
        <v>287</v>
      </c>
      <c r="I158" s="278" t="s">
        <v>249</v>
      </c>
      <c r="J158" s="278">
        <v>50</v>
      </c>
      <c r="K158" s="274"/>
    </row>
    <row r="159" spans="2:11" s="1" customFormat="1" ht="15" customHeight="1">
      <c r="B159" s="251"/>
      <c r="C159" s="278" t="s">
        <v>79</v>
      </c>
      <c r="D159" s="228"/>
      <c r="E159" s="228"/>
      <c r="F159" s="279" t="s">
        <v>247</v>
      </c>
      <c r="G159" s="228"/>
      <c r="H159" s="278" t="s">
        <v>309</v>
      </c>
      <c r="I159" s="278" t="s">
        <v>249</v>
      </c>
      <c r="J159" s="278" t="s">
        <v>310</v>
      </c>
      <c r="K159" s="274"/>
    </row>
    <row r="160" spans="2:11" s="1" customFormat="1" ht="15" customHeight="1">
      <c r="B160" s="251"/>
      <c r="C160" s="278" t="s">
        <v>311</v>
      </c>
      <c r="D160" s="228"/>
      <c r="E160" s="228"/>
      <c r="F160" s="279" t="s">
        <v>247</v>
      </c>
      <c r="G160" s="228"/>
      <c r="H160" s="278" t="s">
        <v>312</v>
      </c>
      <c r="I160" s="278" t="s">
        <v>282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1" t="s">
        <v>313</v>
      </c>
      <c r="D165" s="351"/>
      <c r="E165" s="351"/>
      <c r="F165" s="351"/>
      <c r="G165" s="351"/>
      <c r="H165" s="351"/>
      <c r="I165" s="351"/>
      <c r="J165" s="351"/>
      <c r="K165" s="221"/>
    </row>
    <row r="166" spans="2:11" s="1" customFormat="1" ht="17.25" customHeight="1">
      <c r="B166" s="220"/>
      <c r="C166" s="241" t="s">
        <v>241</v>
      </c>
      <c r="D166" s="241"/>
      <c r="E166" s="241"/>
      <c r="F166" s="241" t="s">
        <v>242</v>
      </c>
      <c r="G166" s="283"/>
      <c r="H166" s="284" t="s">
        <v>51</v>
      </c>
      <c r="I166" s="284" t="s">
        <v>54</v>
      </c>
      <c r="J166" s="241" t="s">
        <v>243</v>
      </c>
      <c r="K166" s="221"/>
    </row>
    <row r="167" spans="2:11" s="1" customFormat="1" ht="17.25" customHeight="1">
      <c r="B167" s="222"/>
      <c r="C167" s="243" t="s">
        <v>244</v>
      </c>
      <c r="D167" s="243"/>
      <c r="E167" s="243"/>
      <c r="F167" s="244" t="s">
        <v>245</v>
      </c>
      <c r="G167" s="285"/>
      <c r="H167" s="286"/>
      <c r="I167" s="286"/>
      <c r="J167" s="243" t="s">
        <v>246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250</v>
      </c>
      <c r="D169" s="228"/>
      <c r="E169" s="228"/>
      <c r="F169" s="249" t="s">
        <v>247</v>
      </c>
      <c r="G169" s="228"/>
      <c r="H169" s="228" t="s">
        <v>287</v>
      </c>
      <c r="I169" s="228" t="s">
        <v>249</v>
      </c>
      <c r="J169" s="228">
        <v>120</v>
      </c>
      <c r="K169" s="274"/>
    </row>
    <row r="170" spans="2:11" s="1" customFormat="1" ht="15" customHeight="1">
      <c r="B170" s="251"/>
      <c r="C170" s="228" t="s">
        <v>296</v>
      </c>
      <c r="D170" s="228"/>
      <c r="E170" s="228"/>
      <c r="F170" s="249" t="s">
        <v>247</v>
      </c>
      <c r="G170" s="228"/>
      <c r="H170" s="228" t="s">
        <v>297</v>
      </c>
      <c r="I170" s="228" t="s">
        <v>249</v>
      </c>
      <c r="J170" s="228" t="s">
        <v>298</v>
      </c>
      <c r="K170" s="274"/>
    </row>
    <row r="171" spans="2:11" s="1" customFormat="1" ht="15" customHeight="1">
      <c r="B171" s="251"/>
      <c r="C171" s="228" t="s">
        <v>195</v>
      </c>
      <c r="D171" s="228"/>
      <c r="E171" s="228"/>
      <c r="F171" s="249" t="s">
        <v>247</v>
      </c>
      <c r="G171" s="228"/>
      <c r="H171" s="228" t="s">
        <v>314</v>
      </c>
      <c r="I171" s="228" t="s">
        <v>249</v>
      </c>
      <c r="J171" s="228" t="s">
        <v>298</v>
      </c>
      <c r="K171" s="274"/>
    </row>
    <row r="172" spans="2:11" s="1" customFormat="1" ht="15" customHeight="1">
      <c r="B172" s="251"/>
      <c r="C172" s="228" t="s">
        <v>252</v>
      </c>
      <c r="D172" s="228"/>
      <c r="E172" s="228"/>
      <c r="F172" s="249" t="s">
        <v>253</v>
      </c>
      <c r="G172" s="228"/>
      <c r="H172" s="228" t="s">
        <v>314</v>
      </c>
      <c r="I172" s="228" t="s">
        <v>249</v>
      </c>
      <c r="J172" s="228">
        <v>50</v>
      </c>
      <c r="K172" s="274"/>
    </row>
    <row r="173" spans="2:11" s="1" customFormat="1" ht="15" customHeight="1">
      <c r="B173" s="251"/>
      <c r="C173" s="228" t="s">
        <v>255</v>
      </c>
      <c r="D173" s="228"/>
      <c r="E173" s="228"/>
      <c r="F173" s="249" t="s">
        <v>247</v>
      </c>
      <c r="G173" s="228"/>
      <c r="H173" s="228" t="s">
        <v>314</v>
      </c>
      <c r="I173" s="228" t="s">
        <v>257</v>
      </c>
      <c r="J173" s="228"/>
      <c r="K173" s="274"/>
    </row>
    <row r="174" spans="2:11" s="1" customFormat="1" ht="15" customHeight="1">
      <c r="B174" s="251"/>
      <c r="C174" s="228" t="s">
        <v>266</v>
      </c>
      <c r="D174" s="228"/>
      <c r="E174" s="228"/>
      <c r="F174" s="249" t="s">
        <v>253</v>
      </c>
      <c r="G174" s="228"/>
      <c r="H174" s="228" t="s">
        <v>314</v>
      </c>
      <c r="I174" s="228" t="s">
        <v>249</v>
      </c>
      <c r="J174" s="228">
        <v>50</v>
      </c>
      <c r="K174" s="274"/>
    </row>
    <row r="175" spans="2:11" s="1" customFormat="1" ht="15" customHeight="1">
      <c r="B175" s="251"/>
      <c r="C175" s="228" t="s">
        <v>274</v>
      </c>
      <c r="D175" s="228"/>
      <c r="E175" s="228"/>
      <c r="F175" s="249" t="s">
        <v>253</v>
      </c>
      <c r="G175" s="228"/>
      <c r="H175" s="228" t="s">
        <v>314</v>
      </c>
      <c r="I175" s="228" t="s">
        <v>249</v>
      </c>
      <c r="J175" s="228">
        <v>50</v>
      </c>
      <c r="K175" s="274"/>
    </row>
    <row r="176" spans="2:11" s="1" customFormat="1" ht="15" customHeight="1">
      <c r="B176" s="251"/>
      <c r="C176" s="228" t="s">
        <v>272</v>
      </c>
      <c r="D176" s="228"/>
      <c r="E176" s="228"/>
      <c r="F176" s="249" t="s">
        <v>253</v>
      </c>
      <c r="G176" s="228"/>
      <c r="H176" s="228" t="s">
        <v>314</v>
      </c>
      <c r="I176" s="228" t="s">
        <v>249</v>
      </c>
      <c r="J176" s="228">
        <v>50</v>
      </c>
      <c r="K176" s="274"/>
    </row>
    <row r="177" spans="2:11" s="1" customFormat="1" ht="15" customHeight="1">
      <c r="B177" s="251"/>
      <c r="C177" s="228" t="s">
        <v>87</v>
      </c>
      <c r="D177" s="228"/>
      <c r="E177" s="228"/>
      <c r="F177" s="249" t="s">
        <v>247</v>
      </c>
      <c r="G177" s="228"/>
      <c r="H177" s="228" t="s">
        <v>315</v>
      </c>
      <c r="I177" s="228" t="s">
        <v>316</v>
      </c>
      <c r="J177" s="228"/>
      <c r="K177" s="274"/>
    </row>
    <row r="178" spans="2:11" s="1" customFormat="1" ht="15" customHeight="1">
      <c r="B178" s="251"/>
      <c r="C178" s="228" t="s">
        <v>54</v>
      </c>
      <c r="D178" s="228"/>
      <c r="E178" s="228"/>
      <c r="F178" s="249" t="s">
        <v>247</v>
      </c>
      <c r="G178" s="228"/>
      <c r="H178" s="228" t="s">
        <v>317</v>
      </c>
      <c r="I178" s="228" t="s">
        <v>318</v>
      </c>
      <c r="J178" s="228">
        <v>1</v>
      </c>
      <c r="K178" s="274"/>
    </row>
    <row r="179" spans="2:11" s="1" customFormat="1" ht="15" customHeight="1">
      <c r="B179" s="251"/>
      <c r="C179" s="228" t="s">
        <v>50</v>
      </c>
      <c r="D179" s="228"/>
      <c r="E179" s="228"/>
      <c r="F179" s="249" t="s">
        <v>247</v>
      </c>
      <c r="G179" s="228"/>
      <c r="H179" s="228" t="s">
        <v>319</v>
      </c>
      <c r="I179" s="228" t="s">
        <v>249</v>
      </c>
      <c r="J179" s="228">
        <v>20</v>
      </c>
      <c r="K179" s="274"/>
    </row>
    <row r="180" spans="2:11" s="1" customFormat="1" ht="15" customHeight="1">
      <c r="B180" s="251"/>
      <c r="C180" s="228" t="s">
        <v>51</v>
      </c>
      <c r="D180" s="228"/>
      <c r="E180" s="228"/>
      <c r="F180" s="249" t="s">
        <v>247</v>
      </c>
      <c r="G180" s="228"/>
      <c r="H180" s="228" t="s">
        <v>320</v>
      </c>
      <c r="I180" s="228" t="s">
        <v>249</v>
      </c>
      <c r="J180" s="228">
        <v>255</v>
      </c>
      <c r="K180" s="274"/>
    </row>
    <row r="181" spans="2:11" s="1" customFormat="1" ht="15" customHeight="1">
      <c r="B181" s="251"/>
      <c r="C181" s="228" t="s">
        <v>88</v>
      </c>
      <c r="D181" s="228"/>
      <c r="E181" s="228"/>
      <c r="F181" s="249" t="s">
        <v>247</v>
      </c>
      <c r="G181" s="228"/>
      <c r="H181" s="228" t="s">
        <v>211</v>
      </c>
      <c r="I181" s="228" t="s">
        <v>249</v>
      </c>
      <c r="J181" s="228">
        <v>10</v>
      </c>
      <c r="K181" s="274"/>
    </row>
    <row r="182" spans="2:11" s="1" customFormat="1" ht="15" customHeight="1">
      <c r="B182" s="251"/>
      <c r="C182" s="228" t="s">
        <v>89</v>
      </c>
      <c r="D182" s="228"/>
      <c r="E182" s="228"/>
      <c r="F182" s="249" t="s">
        <v>247</v>
      </c>
      <c r="G182" s="228"/>
      <c r="H182" s="228" t="s">
        <v>321</v>
      </c>
      <c r="I182" s="228" t="s">
        <v>282</v>
      </c>
      <c r="J182" s="228"/>
      <c r="K182" s="274"/>
    </row>
    <row r="183" spans="2:11" s="1" customFormat="1" ht="15" customHeight="1">
      <c r="B183" s="251"/>
      <c r="C183" s="228" t="s">
        <v>322</v>
      </c>
      <c r="D183" s="228"/>
      <c r="E183" s="228"/>
      <c r="F183" s="249" t="s">
        <v>247</v>
      </c>
      <c r="G183" s="228"/>
      <c r="H183" s="228" t="s">
        <v>323</v>
      </c>
      <c r="I183" s="228" t="s">
        <v>282</v>
      </c>
      <c r="J183" s="228"/>
      <c r="K183" s="274"/>
    </row>
    <row r="184" spans="2:11" s="1" customFormat="1" ht="15" customHeight="1">
      <c r="B184" s="251"/>
      <c r="C184" s="228" t="s">
        <v>311</v>
      </c>
      <c r="D184" s="228"/>
      <c r="E184" s="228"/>
      <c r="F184" s="249" t="s">
        <v>247</v>
      </c>
      <c r="G184" s="228"/>
      <c r="H184" s="228" t="s">
        <v>324</v>
      </c>
      <c r="I184" s="228" t="s">
        <v>282</v>
      </c>
      <c r="J184" s="228"/>
      <c r="K184" s="274"/>
    </row>
    <row r="185" spans="2:11" s="1" customFormat="1" ht="15" customHeight="1">
      <c r="B185" s="251"/>
      <c r="C185" s="228" t="s">
        <v>91</v>
      </c>
      <c r="D185" s="228"/>
      <c r="E185" s="228"/>
      <c r="F185" s="249" t="s">
        <v>253</v>
      </c>
      <c r="G185" s="228"/>
      <c r="H185" s="228" t="s">
        <v>325</v>
      </c>
      <c r="I185" s="228" t="s">
        <v>249</v>
      </c>
      <c r="J185" s="228">
        <v>50</v>
      </c>
      <c r="K185" s="274"/>
    </row>
    <row r="186" spans="2:11" s="1" customFormat="1" ht="15" customHeight="1">
      <c r="B186" s="251"/>
      <c r="C186" s="228" t="s">
        <v>326</v>
      </c>
      <c r="D186" s="228"/>
      <c r="E186" s="228"/>
      <c r="F186" s="249" t="s">
        <v>253</v>
      </c>
      <c r="G186" s="228"/>
      <c r="H186" s="228" t="s">
        <v>327</v>
      </c>
      <c r="I186" s="228" t="s">
        <v>328</v>
      </c>
      <c r="J186" s="228"/>
      <c r="K186" s="274"/>
    </row>
    <row r="187" spans="2:11" s="1" customFormat="1" ht="15" customHeight="1">
      <c r="B187" s="251"/>
      <c r="C187" s="228" t="s">
        <v>329</v>
      </c>
      <c r="D187" s="228"/>
      <c r="E187" s="228"/>
      <c r="F187" s="249" t="s">
        <v>253</v>
      </c>
      <c r="G187" s="228"/>
      <c r="H187" s="228" t="s">
        <v>330</v>
      </c>
      <c r="I187" s="228" t="s">
        <v>328</v>
      </c>
      <c r="J187" s="228"/>
      <c r="K187" s="274"/>
    </row>
    <row r="188" spans="2:11" s="1" customFormat="1" ht="15" customHeight="1">
      <c r="B188" s="251"/>
      <c r="C188" s="228" t="s">
        <v>331</v>
      </c>
      <c r="D188" s="228"/>
      <c r="E188" s="228"/>
      <c r="F188" s="249" t="s">
        <v>253</v>
      </c>
      <c r="G188" s="228"/>
      <c r="H188" s="228" t="s">
        <v>332</v>
      </c>
      <c r="I188" s="228" t="s">
        <v>328</v>
      </c>
      <c r="J188" s="228"/>
      <c r="K188" s="274"/>
    </row>
    <row r="189" spans="2:11" s="1" customFormat="1" ht="15" customHeight="1">
      <c r="B189" s="251"/>
      <c r="C189" s="287" t="s">
        <v>333</v>
      </c>
      <c r="D189" s="228"/>
      <c r="E189" s="228"/>
      <c r="F189" s="249" t="s">
        <v>253</v>
      </c>
      <c r="G189" s="228"/>
      <c r="H189" s="228" t="s">
        <v>334</v>
      </c>
      <c r="I189" s="228" t="s">
        <v>335</v>
      </c>
      <c r="J189" s="288" t="s">
        <v>336</v>
      </c>
      <c r="K189" s="274"/>
    </row>
    <row r="190" spans="2:11" s="16" customFormat="1" ht="15" customHeight="1">
      <c r="B190" s="289"/>
      <c r="C190" s="290" t="s">
        <v>337</v>
      </c>
      <c r="D190" s="291"/>
      <c r="E190" s="291"/>
      <c r="F190" s="292" t="s">
        <v>253</v>
      </c>
      <c r="G190" s="291"/>
      <c r="H190" s="291" t="s">
        <v>338</v>
      </c>
      <c r="I190" s="291" t="s">
        <v>335</v>
      </c>
      <c r="J190" s="293" t="s">
        <v>336</v>
      </c>
      <c r="K190" s="294"/>
    </row>
    <row r="191" spans="2:11" s="1" customFormat="1" ht="15" customHeight="1">
      <c r="B191" s="251"/>
      <c r="C191" s="287" t="s">
        <v>39</v>
      </c>
      <c r="D191" s="228"/>
      <c r="E191" s="228"/>
      <c r="F191" s="249" t="s">
        <v>247</v>
      </c>
      <c r="G191" s="228"/>
      <c r="H191" s="225" t="s">
        <v>339</v>
      </c>
      <c r="I191" s="228" t="s">
        <v>340</v>
      </c>
      <c r="J191" s="228"/>
      <c r="K191" s="274"/>
    </row>
    <row r="192" spans="2:11" s="1" customFormat="1" ht="15" customHeight="1">
      <c r="B192" s="251"/>
      <c r="C192" s="287" t="s">
        <v>341</v>
      </c>
      <c r="D192" s="228"/>
      <c r="E192" s="228"/>
      <c r="F192" s="249" t="s">
        <v>247</v>
      </c>
      <c r="G192" s="228"/>
      <c r="H192" s="228" t="s">
        <v>342</v>
      </c>
      <c r="I192" s="228" t="s">
        <v>282</v>
      </c>
      <c r="J192" s="228"/>
      <c r="K192" s="274"/>
    </row>
    <row r="193" spans="2:11" s="1" customFormat="1" ht="15" customHeight="1">
      <c r="B193" s="251"/>
      <c r="C193" s="287" t="s">
        <v>343</v>
      </c>
      <c r="D193" s="228"/>
      <c r="E193" s="228"/>
      <c r="F193" s="249" t="s">
        <v>247</v>
      </c>
      <c r="G193" s="228"/>
      <c r="H193" s="228" t="s">
        <v>344</v>
      </c>
      <c r="I193" s="228" t="s">
        <v>282</v>
      </c>
      <c r="J193" s="228"/>
      <c r="K193" s="274"/>
    </row>
    <row r="194" spans="2:11" s="1" customFormat="1" ht="15" customHeight="1">
      <c r="B194" s="251"/>
      <c r="C194" s="287" t="s">
        <v>345</v>
      </c>
      <c r="D194" s="228"/>
      <c r="E194" s="228"/>
      <c r="F194" s="249" t="s">
        <v>253</v>
      </c>
      <c r="G194" s="228"/>
      <c r="H194" s="228" t="s">
        <v>346</v>
      </c>
      <c r="I194" s="228" t="s">
        <v>282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1" t="s">
        <v>347</v>
      </c>
      <c r="D200" s="351"/>
      <c r="E200" s="351"/>
      <c r="F200" s="351"/>
      <c r="G200" s="351"/>
      <c r="H200" s="351"/>
      <c r="I200" s="351"/>
      <c r="J200" s="351"/>
      <c r="K200" s="221"/>
    </row>
    <row r="201" spans="2:11" s="1" customFormat="1" ht="25.5" customHeight="1">
      <c r="B201" s="220"/>
      <c r="C201" s="296" t="s">
        <v>348</v>
      </c>
      <c r="D201" s="296"/>
      <c r="E201" s="296"/>
      <c r="F201" s="296" t="s">
        <v>349</v>
      </c>
      <c r="G201" s="297"/>
      <c r="H201" s="354" t="s">
        <v>350</v>
      </c>
      <c r="I201" s="354"/>
      <c r="J201" s="354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340</v>
      </c>
      <c r="D203" s="228"/>
      <c r="E203" s="228"/>
      <c r="F203" s="249" t="s">
        <v>40</v>
      </c>
      <c r="G203" s="228"/>
      <c r="H203" s="355" t="s">
        <v>351</v>
      </c>
      <c r="I203" s="355"/>
      <c r="J203" s="355"/>
      <c r="K203" s="274"/>
    </row>
    <row r="204" spans="2:11" s="1" customFormat="1" ht="15" customHeight="1">
      <c r="B204" s="251"/>
      <c r="C204" s="228"/>
      <c r="D204" s="228"/>
      <c r="E204" s="228"/>
      <c r="F204" s="249" t="s">
        <v>41</v>
      </c>
      <c r="G204" s="228"/>
      <c r="H204" s="355" t="s">
        <v>352</v>
      </c>
      <c r="I204" s="355"/>
      <c r="J204" s="355"/>
      <c r="K204" s="274"/>
    </row>
    <row r="205" spans="2:11" s="1" customFormat="1" ht="15" customHeight="1">
      <c r="B205" s="251"/>
      <c r="C205" s="228"/>
      <c r="D205" s="228"/>
      <c r="E205" s="228"/>
      <c r="F205" s="249" t="s">
        <v>44</v>
      </c>
      <c r="G205" s="228"/>
      <c r="H205" s="355" t="s">
        <v>353</v>
      </c>
      <c r="I205" s="355"/>
      <c r="J205" s="355"/>
      <c r="K205" s="274"/>
    </row>
    <row r="206" spans="2:11" s="1" customFormat="1" ht="15" customHeight="1">
      <c r="B206" s="251"/>
      <c r="C206" s="228"/>
      <c r="D206" s="228"/>
      <c r="E206" s="228"/>
      <c r="F206" s="249" t="s">
        <v>42</v>
      </c>
      <c r="G206" s="228"/>
      <c r="H206" s="355" t="s">
        <v>354</v>
      </c>
      <c r="I206" s="355"/>
      <c r="J206" s="355"/>
      <c r="K206" s="274"/>
    </row>
    <row r="207" spans="2:11" s="1" customFormat="1" ht="15" customHeight="1">
      <c r="B207" s="251"/>
      <c r="C207" s="228"/>
      <c r="D207" s="228"/>
      <c r="E207" s="228"/>
      <c r="F207" s="249" t="s">
        <v>43</v>
      </c>
      <c r="G207" s="228"/>
      <c r="H207" s="355" t="s">
        <v>355</v>
      </c>
      <c r="I207" s="355"/>
      <c r="J207" s="355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294</v>
      </c>
      <c r="D209" s="228"/>
      <c r="E209" s="228"/>
      <c r="F209" s="249" t="s">
        <v>73</v>
      </c>
      <c r="G209" s="228"/>
      <c r="H209" s="355" t="s">
        <v>356</v>
      </c>
      <c r="I209" s="355"/>
      <c r="J209" s="355"/>
      <c r="K209" s="274"/>
    </row>
    <row r="210" spans="2:11" s="1" customFormat="1" ht="15" customHeight="1">
      <c r="B210" s="251"/>
      <c r="C210" s="228"/>
      <c r="D210" s="228"/>
      <c r="E210" s="228"/>
      <c r="F210" s="249" t="s">
        <v>189</v>
      </c>
      <c r="G210" s="228"/>
      <c r="H210" s="355" t="s">
        <v>190</v>
      </c>
      <c r="I210" s="355"/>
      <c r="J210" s="355"/>
      <c r="K210" s="274"/>
    </row>
    <row r="211" spans="2:11" s="1" customFormat="1" ht="15" customHeight="1">
      <c r="B211" s="251"/>
      <c r="C211" s="228"/>
      <c r="D211" s="228"/>
      <c r="E211" s="228"/>
      <c r="F211" s="249" t="s">
        <v>187</v>
      </c>
      <c r="G211" s="228"/>
      <c r="H211" s="355" t="s">
        <v>357</v>
      </c>
      <c r="I211" s="355"/>
      <c r="J211" s="355"/>
      <c r="K211" s="274"/>
    </row>
    <row r="212" spans="2:11" s="1" customFormat="1" ht="15" customHeight="1">
      <c r="B212" s="298"/>
      <c r="C212" s="228"/>
      <c r="D212" s="228"/>
      <c r="E212" s="228"/>
      <c r="F212" s="249" t="s">
        <v>191</v>
      </c>
      <c r="G212" s="287"/>
      <c r="H212" s="356" t="s">
        <v>192</v>
      </c>
      <c r="I212" s="356"/>
      <c r="J212" s="356"/>
      <c r="K212" s="299"/>
    </row>
    <row r="213" spans="2:11" s="1" customFormat="1" ht="15" customHeight="1">
      <c r="B213" s="298"/>
      <c r="C213" s="228"/>
      <c r="D213" s="228"/>
      <c r="E213" s="228"/>
      <c r="F213" s="249" t="s">
        <v>193</v>
      </c>
      <c r="G213" s="287"/>
      <c r="H213" s="356" t="s">
        <v>358</v>
      </c>
      <c r="I213" s="356"/>
      <c r="J213" s="356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318</v>
      </c>
      <c r="D215" s="228"/>
      <c r="E215" s="228"/>
      <c r="F215" s="249">
        <v>1</v>
      </c>
      <c r="G215" s="287"/>
      <c r="H215" s="356" t="s">
        <v>359</v>
      </c>
      <c r="I215" s="356"/>
      <c r="J215" s="356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56" t="s">
        <v>360</v>
      </c>
      <c r="I216" s="356"/>
      <c r="J216" s="356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56" t="s">
        <v>361</v>
      </c>
      <c r="I217" s="356"/>
      <c r="J217" s="356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56" t="s">
        <v>362</v>
      </c>
      <c r="I218" s="356"/>
      <c r="J218" s="356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5-2024 - Údržba HOZ Přásl...</vt:lpstr>
      <vt:lpstr>Pokyny pro vyplnění</vt:lpstr>
      <vt:lpstr>'5-2024 - Údržba HOZ Přásl...'!Názvy_tisku</vt:lpstr>
      <vt:lpstr>'Rekapitulace stavby'!Názvy_tisku</vt:lpstr>
      <vt:lpstr>'5-2024 - Údržba HOZ Přásl...'!Oblast_tisku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2024-10-01T11:59:38Z</dcterms:created>
  <dcterms:modified xsi:type="dcterms:W3CDTF">2024-10-11T09:59:35Z</dcterms:modified>
</cp:coreProperties>
</file>