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-2024 - Slatin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'002-2024 - Slatina'!$C$82:$K$138</definedName>
    <definedName name="_xlnm.Print_Area" localSheetId="1">'002-2024 - Slatina'!$C$4:$J$39,'002-2024 - Slatina'!$C$45:$J$64,'002-2024 - Slatina'!$C$70:$K$138</definedName>
    <definedName name="_xlnm.Print_Titles" localSheetId="1">'002-2024 - Slatina'!$82:$82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73"/>
  <c i="1" r="L50"/>
  <c r="AM50"/>
  <c r="AM49"/>
  <c r="L49"/>
  <c r="AM47"/>
  <c r="L47"/>
  <c r="L45"/>
  <c r="L44"/>
  <c i="2" r="J114"/>
  <c r="F34"/>
  <c r="J34"/>
  <c r="F35"/>
  <c r="J108"/>
  <c r="J86"/>
  <c r="BK91"/>
  <c r="BK108"/>
  <c r="J133"/>
  <c r="BK86"/>
  <c r="BK124"/>
  <c r="J130"/>
  <c r="BK127"/>
  <c r="BK111"/>
  <c r="J96"/>
  <c r="BK116"/>
  <c r="J127"/>
  <c r="J136"/>
  <c r="BK133"/>
  <c i="1" r="AS54"/>
  <c i="2" r="BK119"/>
  <c r="F36"/>
  <c r="BK103"/>
  <c r="J116"/>
  <c r="J91"/>
  <c r="BK96"/>
  <c r="BK114"/>
  <c r="BK130"/>
  <c r="J119"/>
  <c r="F37"/>
  <c r="J124"/>
  <c r="J103"/>
  <c r="BK136"/>
  <c r="J111"/>
  <c l="1" r="T85"/>
  <c r="T84"/>
  <c r="P123"/>
  <c r="P122"/>
  <c r="BK123"/>
  <c r="J123"/>
  <c r="J63"/>
  <c r="BK85"/>
  <c r="J85"/>
  <c r="J61"/>
  <c r="R85"/>
  <c r="R84"/>
  <c r="R123"/>
  <c r="R122"/>
  <c r="P85"/>
  <c r="P84"/>
  <c r="T123"/>
  <c r="T122"/>
  <c i="1" r="BC55"/>
  <c i="2" r="E48"/>
  <c r="F54"/>
  <c r="F55"/>
  <c r="J77"/>
  <c r="J79"/>
  <c r="J80"/>
  <c r="BE91"/>
  <c r="BE111"/>
  <c r="BE124"/>
  <c i="1" r="AW55"/>
  <c i="2" r="BE86"/>
  <c r="BE96"/>
  <c r="BE108"/>
  <c r="BE114"/>
  <c r="BE119"/>
  <c r="BE130"/>
  <c i="1" r="BB55"/>
  <c i="2" r="BE103"/>
  <c r="BE116"/>
  <c r="BE127"/>
  <c r="BE136"/>
  <c i="1" r="BA55"/>
  <c i="2" r="BE133"/>
  <c i="1" r="BD55"/>
  <c r="BA54"/>
  <c r="AW54"/>
  <c r="AK30"/>
  <c r="BD54"/>
  <c r="W33"/>
  <c r="BC54"/>
  <c r="AY54"/>
  <c r="BB54"/>
  <c r="W31"/>
  <c i="2" l="1" r="R83"/>
  <c r="P83"/>
  <c i="1" r="AU55"/>
  <c i="2" r="T83"/>
  <c r="BK84"/>
  <c r="J84"/>
  <c r="J60"/>
  <c r="BK122"/>
  <c r="J122"/>
  <c r="J62"/>
  <c i="1" r="W30"/>
  <c i="2" r="J33"/>
  <c i="1" r="AV55"/>
  <c r="AT55"/>
  <c r="AX54"/>
  <c i="2" r="F33"/>
  <c i="1" r="AZ55"/>
  <c r="AZ54"/>
  <c r="W29"/>
  <c r="W32"/>
  <c r="AU54"/>
  <c i="2" l="1" r="BK83"/>
  <c r="J83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<sst xmlns="http://schemas.openxmlformats.org/spreadsheetml/2006/main">
  <si>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</si>
  <si>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</si>
  <si>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</si>
  <si>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</si>
  <si>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</si>
  <si>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{40c4ba99-143c-46d2-b33d-a0d6135e25a7}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</si>
  <si>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</si>
  <si>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</si>
  <si>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</si>
  <si>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</si>
  <si>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</si>
  <si>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</si>
  <si>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</si>
  <si>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</si>
  <si>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</si>
  <si>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</si>
  <si>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</si>
  <si>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 II.</t>
  </si>
  <si>
    <t>KSO:</t>
  </si>
  <si>
    <t/>
  </si>
  <si>
    <t>CC-CZ:</t>
  </si>
  <si>
    <t>Místo:</t>
  </si>
  <si>
    <t>Slatina u Hradce Králové</t>
  </si>
  <si>
    <t>Datum:</t>
  </si>
  <si>
    <t>24. 1. 2024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</si>
  <si>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</si>
  <si>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</si>
  <si>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</si>
  <si>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</si>
  <si>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</si>
  <si>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</si>
  <si>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</si>
  <si>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</si>
  <si>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</si>
  <si>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</si>
  <si>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</si>
  <si>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</si>
  <si>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</si>
  <si>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</si>
  <si>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</si>
  <si>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</si>
  <si>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</si>
  <si>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</si>
  <si>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</si>
  <si>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</si>
  <si>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</si>
  <si>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</si>
  <si>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</si>
  <si>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</si>
  <si>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</si>
  <si>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</si>
  <si>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</si>
  <si>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</si>
  <si>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</si>
  <si>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</si>
  <si>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</si>
  <si>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</si>
  <si>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</si>
  <si>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</si>
  <si>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</si>
  <si>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</si>
  <si>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</si>
  <si>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</si>
  <si>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</si>
  <si>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</si>
  <si>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</si>
  <si>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</si>
  <si>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</si>
  <si>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</si>
  <si>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</si>
  <si>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</si>
  <si>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</si>
  <si>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</si>
  <si>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</si>
  <si>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</si>
  <si>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Slatina</t>
  </si>
  <si>
    <t>STA</t>
  </si>
  <si>
    <t>1</t>
  </si>
  <si>
    <t>{962dc37c-f20b-419e-8a0b-d71ec3e1102d}</t>
  </si>
  <si>
    <t>2</t>
  </si>
  <si>
    <t>KRYCÍ LIST SOUPISU PRACÍ</t>
  </si>
  <si>
    <t>Objekt:</t>
  </si>
  <si>
    <t>002/2024 - Slatina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</si>
  <si>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</si>
  <si>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</si>
  <si>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</si>
  <si>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</si>
  <si>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</si>
  <si>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</si>
  <si>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</si>
  <si>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</si>
  <si>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</si>
  <si>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</si>
  <si>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</si>
  <si>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</si>
  <si>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</si>
  <si>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</si>
  <si>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</si>
  <si>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</si>
  <si>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</si>
  <si>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</si>
  <si>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</si>
  <si>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</si>
  <si>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</si>
  <si>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</si>
  <si>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</si>
  <si>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</si>
  <si>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</si>
  <si>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</si>
  <si>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</si>
  <si>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</si>
  <si>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</si>
  <si>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</si>
  <si>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</si>
  <si>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-1012336926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</si>
  <si>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</si>
  <si>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</si>
  <si>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</si>
  <si>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</si>
  <si>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</si>
  <si>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((360*6)*0,4)/10000</t>
  </si>
  <si>
    <t>Součet</t>
  </si>
  <si>
    <t>111103223</t>
  </si>
  <si>
    <t>Kosení ve vegetačním období vodního rostlinstva na břehu hustého</t>
  </si>
  <si>
    <t>-742947671</t>
  </si>
  <si>
    <t>Kosení travin a vodních rostlin ve vegetačním období vodního rostlinstva na břehu hustého</t>
  </si>
  <si>
    <t>https://podminky.urs.cz/item/CS_URS_2024_01/111103223</t>
  </si>
  <si>
    <t>((360*6)*0,6)/10000</t>
  </si>
  <si>
    <t>3</t>
  </si>
  <si>
    <t>111203201</t>
  </si>
  <si>
    <t>Odstranění křovin a stromů s ponecháním kořenů z plochy do 1000 m2</t>
  </si>
  <si>
    <t>m2</t>
  </si>
  <si>
    <t>210398113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</si>
  <si>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</si>
  <si>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</si>
  <si>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4+4+1+2+1+3+35</t>
  </si>
  <si>
    <t>36+4+2+2+2+36+4+12+5+4+39+1</t>
  </si>
  <si>
    <t>36+16+2+4+20*5+5+20+5</t>
  </si>
  <si>
    <t>125703311</t>
  </si>
  <si>
    <t>Čištění melioračních kanálů od naplavenin tl přes 250 do 500 mm nezpevněné dno</t>
  </si>
  <si>
    <t>m3</t>
  </si>
  <si>
    <t>1773164459</t>
  </si>
  <si>
    <t>Čištění melioračních kanálů s úpravou svahu do výšky naplavené vrstvy tloušťky naplavené vrstvy přes 250 do 500 mm, se dnem nezpevněným</t>
  </si>
  <si>
    <t>https://podminky.urs.cz/item/CS_URS_2024_01/125703311</t>
  </si>
  <si>
    <t>360*0,8*0,35</t>
  </si>
  <si>
    <t>5</t>
  </si>
  <si>
    <t>181006111</t>
  </si>
  <si>
    <t>Rozprostření zemin tl vrstvy do 0,1 m schopných zúrodnění v rovině a sklonu do 1:5</t>
  </si>
  <si>
    <t>505109874</t>
  </si>
  <si>
    <t>Rozprostření zemin schopných zúrodnění v rovině a ve sklonu do 1:5, tloušťka vrstvy do 0,10 m</t>
  </si>
  <si>
    <t>https://podminky.urs.cz/item/CS_URS_2024_01/181006111</t>
  </si>
  <si>
    <t>6</t>
  </si>
  <si>
    <t>181411123</t>
  </si>
  <si>
    <t>Založení lučního trávníku výsevem pl do 1000 m2 ve svahu přes 1:2 do 1:1</t>
  </si>
  <si>
    <t>-25991196</t>
  </si>
  <si>
    <t>Založení trávníku na půdě předem připravené plochy do 1000 m2 výsevem včetně utažení lučního na svahu přes 1:2 do 1:1</t>
  </si>
  <si>
    <t>https://podminky.urs.cz/item/CS_URS_2024_01/181411123</t>
  </si>
  <si>
    <t>7</t>
  </si>
  <si>
    <t>M</t>
  </si>
  <si>
    <t>00572470</t>
  </si>
  <si>
    <t>osivo směs travní univerzál</t>
  </si>
  <si>
    <t>kg</t>
  </si>
  <si>
    <t>8</t>
  </si>
  <si>
    <t>-532815158</t>
  </si>
  <si>
    <t>185803106</t>
  </si>
  <si>
    <t>Shrabání pokoseného divokého porostu s odvozem do 20 km</t>
  </si>
  <si>
    <t>1531775051</t>
  </si>
  <si>
    <t>Shrabání pokoseného porostu a organických naplavenin s odvozem do 20 km divokého porostu</t>
  </si>
  <si>
    <t>https://podminky.urs.cz/item/CS_URS_2024_01/185803106</t>
  </si>
  <si>
    <t>9</t>
  </si>
  <si>
    <t>185803107</t>
  </si>
  <si>
    <t>Shrabání pokoseného vodního rostlinstva z břehu i z vody s odvozem do 20 km</t>
  </si>
  <si>
    <t>-1733775829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</si>
  <si>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</si>
  <si>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</si>
  <si>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</si>
  <si>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</si>
  <si>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</si>
  <si>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</si>
  <si>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10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</si>
  <si>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</si>
  <si>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</si>
  <si>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</si>
  <si>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833851418</t>
  </si>
  <si>
    <t>P</t>
  </si>
  <si>
    <t>Poznámka k položce:_x000d_
likvidace dřevní hmoty, použije se v případě když nelze pálit (např. štěpkováním, drcením, pálením na místě k tomu určeném a pod)</t>
  </si>
  <si>
    <t>11</t>
  </si>
  <si>
    <t>R-029</t>
  </si>
  <si>
    <t xml:space="preserve">Vysbírání kamenů z rozprostřeného sedimentu vč. odvozu a uložení - v souladu se zákonem o odpadech č. 541/2020 Sb.v platném znění   </t>
  </si>
  <si>
    <t>1060018575</t>
  </si>
  <si>
    <t xml:space="preserve">Vysbírání kamenů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</si>
  <si>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</t>
  </si>
  <si>
    <t>R-030</t>
  </si>
  <si>
    <t xml:space="preserve">Vysbírání zbytků větví a kořenů z rozprostřeného sedimentu vč. odvozu a uložení - v souladu se zákonem  o odpadech č. 541/2020 Sb.v platném znění   </t>
  </si>
  <si>
    <t>-1176702002</t>
  </si>
  <si>
    <t xml:space="preserve">Vysbírání zbytků větví a kořenů z rozprostřeného sedimentu vč. odvozu a uložení - v souladu se zákonem o odpadech č. 541/2020 Sb.v platném znění í </t>
  </si>
  <si>
    <t xml:space="preserve">Poznámka k položce:_x000d_
po rozprostření sedimentu budou vysbírány větve a kořeny z plochy rozprostřen a zlikvidovány </t>
  </si>
  <si>
    <t>13</t>
  </si>
  <si>
    <t>R-032</t>
  </si>
  <si>
    <t xml:space="preserve">Ekologická likvidace divokého porostu - v souladu se zákonem  o odpadech č. 541/2020 Sb.v platném znění     </t>
  </si>
  <si>
    <t>1517928981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</si>
  <si>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</si>
  <si>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</si>
  <si>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14</t>
  </si>
  <si>
    <t>R-033</t>
  </si>
  <si>
    <t xml:space="preserve">Ekologická likvidace vodního porostu - v souladu se zákonem  o odpadech č. 541/2020 Sb.v platném znění</t>
  </si>
  <si>
    <t>-184483003</t>
  </si>
  <si>
    <t xml:space="preserve">Ekologická likvidace vodního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</si>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</sst>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11203201" TargetMode="External" /><Relationship Id="rId4" Type="http://schemas.openxmlformats.org/officeDocument/2006/relationships/hyperlink" Target="https://podminky.urs.cz/item/CS_URS_2024_01/125703311" TargetMode="External" /><Relationship Id="rId5" Type="http://schemas.openxmlformats.org/officeDocument/2006/relationships/hyperlink" Target="https://podminky.urs.cz/item/CS_URS_2024_01/181006111" TargetMode="External" /><Relationship Id="rId6" Type="http://schemas.openxmlformats.org/officeDocument/2006/relationships/hyperlink" Target="https://podminky.urs.cz/item/CS_URS_2024_01/181411123" TargetMode="External" /><Relationship Id="rId7" Type="http://schemas.openxmlformats.org/officeDocument/2006/relationships/hyperlink" Target="https://podminky.urs.cz/item/CS_URS_2024_01/185803106" TargetMode="External" /><Relationship Id="rId8" Type="http://schemas.openxmlformats.org/officeDocument/2006/relationships/hyperlink" Target="https://podminky.urs.cz/item/CS_URS_2024_01/185803107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002/2024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Slatina II.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Slatina u Hradce Králové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24.6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'002-2024 - Slatina'!J30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'002-2024 - Slatina'!P83</f>
        <v>0</v>
      </c>
      <c r="AV55" s="121">
        <f>'002-2024 - Slatina'!J33</f>
        <v>0</v>
      </c>
      <c r="AW55" s="121">
        <f>'002-2024 - Slatina'!J34</f>
        <v>0</v>
      </c>
      <c r="AX55" s="121">
        <f>'002-2024 - Slatina'!J35</f>
        <v>0</v>
      </c>
      <c r="AY55" s="121">
        <f>'002-2024 - Slatina'!J36</f>
        <v>0</v>
      </c>
      <c r="AZ55" s="121">
        <f>'002-2024 - Slatina'!F33</f>
        <v>0</v>
      </c>
      <c r="BA55" s="121">
        <f>'002-2024 - Slatina'!F34</f>
        <v>0</v>
      </c>
      <c r="BB55" s="121">
        <f>'002-2024 - Slatina'!F35</f>
        <v>0</v>
      </c>
      <c r="BC55" s="121">
        <f>'002-2024 - Slatina'!F36</f>
        <v>0</v>
      </c>
      <c r="BD55" s="123">
        <f>'002-2024 - Slatina'!F37</f>
        <v>0</v>
      </c>
      <c r="BE55" s="7"/>
      <c r="BT55" s="124" t="s">
        <v>77</v>
      </c>
      <c r="BV55" s="124" t="s">
        <v>72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DPUHLK3qdU/DI5Zl+g9WIqMiD0UGU0CTPGmELjxgJEV7PE24Uz2KLwhNGzjLPGAfdt1KFmq0Tt/h72mxMuIoVw==" hashValue="lkABdUz8iqmNMscJoHNk1s5cEl+K/2j6e0mcS1NgxFxcwYPuvmtuysOd+oKnkvnrqkzWIOsSyR64QlxkIKFrEg==" algorithmName="SHA-512" password="ED6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2-2024 - Slati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79</v>
      </c>
    </row>
    <row r="4" s="1" customFormat="1" ht="24.96" customHeight="1">
      <c r="B4" s="21"/>
      <c r="D4" s="127" t="s">
        <v>80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4.4" customHeight="1">
      <c r="B7" s="21"/>
      <c r="E7" s="130" t="str">
        <f>'Rekapitulace stavby'!K6</f>
        <v>Údržba HOZ Slatina II.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81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2" t="s">
        <v>82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24. 1. 2024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28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34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36</v>
      </c>
      <c r="E30" s="39"/>
      <c r="F30" s="39"/>
      <c r="G30" s="39"/>
      <c r="H30" s="39"/>
      <c r="I30" s="39"/>
      <c r="J30" s="141">
        <f>ROUND(J83,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38</v>
      </c>
      <c r="G32" s="39"/>
      <c r="H32" s="39"/>
      <c r="I32" s="142" t="s">
        <v>37</v>
      </c>
      <c r="J32" s="142" t="s">
        <v>39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40</v>
      </c>
      <c r="E33" s="129" t="s">
        <v>41</v>
      </c>
      <c r="F33" s="144">
        <f>ROUND((SUM(BE83:BE138)),  2)</f>
        <v>0</v>
      </c>
      <c r="G33" s="39"/>
      <c r="H33" s="39"/>
      <c r="I33" s="145">
        <v>0.20999999999999999</v>
      </c>
      <c r="J33" s="144">
        <f>ROUND(((SUM(BE83:BE138))*I33),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42</v>
      </c>
      <c r="F34" s="144">
        <f>ROUND((SUM(BF83:BF138)),  2)</f>
        <v>0</v>
      </c>
      <c r="G34" s="39"/>
      <c r="H34" s="39"/>
      <c r="I34" s="145">
        <v>0.12</v>
      </c>
      <c r="J34" s="144">
        <f>ROUND(((SUM(BF83:BF138))*I34),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43</v>
      </c>
      <c r="F35" s="144">
        <f>ROUND((SUM(BG83:BG138)),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44</v>
      </c>
      <c r="F36" s="144">
        <f>ROUND((SUM(BH83:BH138)),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45</v>
      </c>
      <c r="F37" s="144">
        <f>ROUND((SUM(BI83:BI138)),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46</v>
      </c>
      <c r="E39" s="148"/>
      <c r="F39" s="148"/>
      <c r="G39" s="149" t="s">
        <v>47</v>
      </c>
      <c r="H39" s="150" t="s">
        <v>48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83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57" t="str">
        <f>E7</f>
        <v>Údržba HOZ Slatina II.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81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002/2024 - Slatina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Slatina u Hradce Králové</v>
      </c>
      <c r="G52" s="41"/>
      <c r="H52" s="41"/>
      <c r="I52" s="33" t="s">
        <v>23</v>
      </c>
      <c r="J52" s="73" t="str">
        <f>IF(J12="","",J12)</f>
        <v>24. 1. 2024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84</v>
      </c>
      <c r="D57" s="159"/>
      <c r="E57" s="159"/>
      <c r="F57" s="159"/>
      <c r="G57" s="159"/>
      <c r="H57" s="159"/>
      <c r="I57" s="159"/>
      <c r="J57" s="160" t="s">
        <v>85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86</v>
      </c>
    </row>
    <row r="60" s="9" customFormat="1" ht="24.96" customHeight="1">
      <c r="A60" s="9"/>
      <c r="B60" s="162"/>
      <c r="C60" s="163"/>
      <c r="D60" s="164" t="s">
        <v>87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88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89</v>
      </c>
      <c r="E62" s="165"/>
      <c r="F62" s="165"/>
      <c r="G62" s="165"/>
      <c r="H62" s="165"/>
      <c r="I62" s="165"/>
      <c r="J62" s="166">
        <f>J122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90</v>
      </c>
      <c r="E63" s="171"/>
      <c r="F63" s="171"/>
      <c r="G63" s="171"/>
      <c r="H63" s="171"/>
      <c r="I63" s="171"/>
      <c r="J63" s="172">
        <f>J123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91</v>
      </c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57" t="str">
        <f>E7</f>
        <v>Údržba HOZ Slatina II.</v>
      </c>
      <c r="F73" s="33"/>
      <c r="G73" s="33"/>
      <c r="H73" s="33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81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002/2024 - Slatina</v>
      </c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Slatina u Hradce Králové</v>
      </c>
      <c r="G77" s="41"/>
      <c r="H77" s="41"/>
      <c r="I77" s="33" t="s">
        <v>23</v>
      </c>
      <c r="J77" s="73" t="str">
        <f>IF(J12="","",J12)</f>
        <v>24. 1. 2024</v>
      </c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31</v>
      </c>
      <c r="J79" s="37" t="str">
        <f>E21</f>
        <v xml:space="preserve"> 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4"/>
      <c r="B82" s="175"/>
      <c r="C82" s="176" t="s">
        <v>92</v>
      </c>
      <c r="D82" s="177" t="s">
        <v>55</v>
      </c>
      <c r="E82" s="177" t="s">
        <v>51</v>
      </c>
      <c r="F82" s="177" t="s">
        <v>52</v>
      </c>
      <c r="G82" s="177" t="s">
        <v>93</v>
      </c>
      <c r="H82" s="177" t="s">
        <v>94</v>
      </c>
      <c r="I82" s="177" t="s">
        <v>95</v>
      </c>
      <c r="J82" s="177" t="s">
        <v>85</v>
      </c>
      <c r="K82" s="178" t="s">
        <v>96</v>
      </c>
      <c r="L82" s="179"/>
      <c r="M82" s="93" t="s">
        <v>19</v>
      </c>
      <c r="N82" s="94" t="s">
        <v>40</v>
      </c>
      <c r="O82" s="94" t="s">
        <v>97</v>
      </c>
      <c r="P82" s="94" t="s">
        <v>98</v>
      </c>
      <c r="Q82" s="94" t="s">
        <v>99</v>
      </c>
      <c r="R82" s="94" t="s">
        <v>100</v>
      </c>
      <c r="S82" s="94" t="s">
        <v>101</v>
      </c>
      <c r="T82" s="95" t="s">
        <v>102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9"/>
      <c r="B83" s="40"/>
      <c r="C83" s="100" t="s">
        <v>103</v>
      </c>
      <c r="D83" s="41"/>
      <c r="E83" s="41"/>
      <c r="F83" s="41"/>
      <c r="G83" s="41"/>
      <c r="H83" s="41"/>
      <c r="I83" s="41"/>
      <c r="J83" s="180">
        <f>BK83</f>
        <v>0</v>
      </c>
      <c r="K83" s="41"/>
      <c r="L83" s="45"/>
      <c r="M83" s="96"/>
      <c r="N83" s="181"/>
      <c r="O83" s="97"/>
      <c r="P83" s="182">
        <f>P84+P122</f>
        <v>0</v>
      </c>
      <c r="Q83" s="97"/>
      <c r="R83" s="182">
        <f>R84+R122</f>
        <v>0.0039870000000000001</v>
      </c>
      <c r="S83" s="97"/>
      <c r="T83" s="183">
        <f>T84+T122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86</v>
      </c>
      <c r="BK83" s="184">
        <f>BK84+BK122</f>
        <v>0</v>
      </c>
    </row>
    <row r="84" s="12" customFormat="1" ht="25.92" customHeight="1">
      <c r="A84" s="12"/>
      <c r="B84" s="185"/>
      <c r="C84" s="186"/>
      <c r="D84" s="187" t="s">
        <v>69</v>
      </c>
      <c r="E84" s="188" t="s">
        <v>104</v>
      </c>
      <c r="F84" s="188" t="s">
        <v>105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0.0039870000000000001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77</v>
      </c>
      <c r="AT84" s="197" t="s">
        <v>69</v>
      </c>
      <c r="AU84" s="197" t="s">
        <v>70</v>
      </c>
      <c r="AY84" s="196" t="s">
        <v>106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69</v>
      </c>
      <c r="E85" s="199" t="s">
        <v>77</v>
      </c>
      <c r="F85" s="199" t="s">
        <v>107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SUM(P86:P121)</f>
        <v>0</v>
      </c>
      <c r="Q85" s="193"/>
      <c r="R85" s="194">
        <f>SUM(R86:R121)</f>
        <v>0.0039870000000000001</v>
      </c>
      <c r="S85" s="193"/>
      <c r="T85" s="195">
        <f>SUM(T86:T121)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77</v>
      </c>
      <c r="AT85" s="197" t="s">
        <v>69</v>
      </c>
      <c r="AU85" s="197" t="s">
        <v>77</v>
      </c>
      <c r="AY85" s="196" t="s">
        <v>106</v>
      </c>
      <c r="BK85" s="198">
        <f>SUM(BK86:BK121)</f>
        <v>0</v>
      </c>
    </row>
    <row r="86" s="2" customFormat="1" ht="14.4" customHeight="1">
      <c r="A86" s="39"/>
      <c r="B86" s="40"/>
      <c r="C86" s="201" t="s">
        <v>77</v>
      </c>
      <c r="D86" s="201" t="s">
        <v>108</v>
      </c>
      <c r="E86" s="202" t="s">
        <v>109</v>
      </c>
      <c r="F86" s="203" t="s">
        <v>110</v>
      </c>
      <c r="G86" s="204" t="s">
        <v>111</v>
      </c>
      <c r="H86" s="205">
        <v>0.085999999999999993</v>
      </c>
      <c r="I86" s="206"/>
      <c r="J86" s="207">
        <f>ROUND(I86*H86,2)</f>
        <v>0</v>
      </c>
      <c r="K86" s="203" t="s">
        <v>112</v>
      </c>
      <c r="L86" s="45"/>
      <c r="M86" s="208" t="s">
        <v>19</v>
      </c>
      <c r="N86" s="209" t="s">
        <v>41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2" t="s">
        <v>113</v>
      </c>
      <c r="AT86" s="212" t="s">
        <v>108</v>
      </c>
      <c r="AU86" s="212" t="s">
        <v>79</v>
      </c>
      <c r="AY86" s="18" t="s">
        <v>106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8" t="s">
        <v>77</v>
      </c>
      <c r="BK86" s="213">
        <f>ROUND(I86*H86,2)</f>
        <v>0</v>
      </c>
      <c r="BL86" s="18" t="s">
        <v>113</v>
      </c>
      <c r="BM86" s="212" t="s">
        <v>114</v>
      </c>
    </row>
    <row r="87" s="2" customFormat="1">
      <c r="A87" s="39"/>
      <c r="B87" s="40"/>
      <c r="C87" s="41"/>
      <c r="D87" s="214" t="s">
        <v>115</v>
      </c>
      <c r="E87" s="41"/>
      <c r="F87" s="215" t="s">
        <v>116</v>
      </c>
      <c r="G87" s="41"/>
      <c r="H87" s="41"/>
      <c r="I87" s="216"/>
      <c r="J87" s="41"/>
      <c r="K87" s="41"/>
      <c r="L87" s="45"/>
      <c r="M87" s="217"/>
      <c r="N87" s="21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115</v>
      </c>
      <c r="AU87" s="18" t="s">
        <v>79</v>
      </c>
    </row>
    <row r="88" s="2" customFormat="1">
      <c r="A88" s="39"/>
      <c r="B88" s="40"/>
      <c r="C88" s="41"/>
      <c r="D88" s="219" t="s">
        <v>117</v>
      </c>
      <c r="E88" s="41"/>
      <c r="F88" s="220" t="s">
        <v>118</v>
      </c>
      <c r="G88" s="41"/>
      <c r="H88" s="41"/>
      <c r="I88" s="216"/>
      <c r="J88" s="41"/>
      <c r="K88" s="41"/>
      <c r="L88" s="45"/>
      <c r="M88" s="217"/>
      <c r="N88" s="21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117</v>
      </c>
      <c r="AU88" s="18" t="s">
        <v>79</v>
      </c>
    </row>
    <row r="89" s="13" customFormat="1">
      <c r="A89" s="13"/>
      <c r="B89" s="221"/>
      <c r="C89" s="222"/>
      <c r="D89" s="214" t="s">
        <v>119</v>
      </c>
      <c r="E89" s="223" t="s">
        <v>19</v>
      </c>
      <c r="F89" s="224" t="s">
        <v>120</v>
      </c>
      <c r="G89" s="222"/>
      <c r="H89" s="225">
        <v>0.085999999999999993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119</v>
      </c>
      <c r="AU89" s="231" t="s">
        <v>79</v>
      </c>
      <c r="AV89" s="13" t="s">
        <v>79</v>
      </c>
      <c r="AW89" s="13" t="s">
        <v>32</v>
      </c>
      <c r="AX89" s="13" t="s">
        <v>70</v>
      </c>
      <c r="AY89" s="231" t="s">
        <v>106</v>
      </c>
    </row>
    <row r="90" s="14" customFormat="1">
      <c r="A90" s="14"/>
      <c r="B90" s="232"/>
      <c r="C90" s="233"/>
      <c r="D90" s="214" t="s">
        <v>119</v>
      </c>
      <c r="E90" s="234" t="s">
        <v>19</v>
      </c>
      <c r="F90" s="235" t="s">
        <v>121</v>
      </c>
      <c r="G90" s="233"/>
      <c r="H90" s="236">
        <v>0.085999999999999993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2" t="s">
        <v>119</v>
      </c>
      <c r="AU90" s="242" t="s">
        <v>79</v>
      </c>
      <c r="AV90" s="14" t="s">
        <v>113</v>
      </c>
      <c r="AW90" s="14" t="s">
        <v>32</v>
      </c>
      <c r="AX90" s="14" t="s">
        <v>77</v>
      </c>
      <c r="AY90" s="242" t="s">
        <v>106</v>
      </c>
    </row>
    <row r="91" s="2" customFormat="1" ht="14.4" customHeight="1">
      <c r="A91" s="39"/>
      <c r="B91" s="40"/>
      <c r="C91" s="201" t="s">
        <v>79</v>
      </c>
      <c r="D91" s="201" t="s">
        <v>108</v>
      </c>
      <c r="E91" s="202" t="s">
        <v>122</v>
      </c>
      <c r="F91" s="203" t="s">
        <v>123</v>
      </c>
      <c r="G91" s="204" t="s">
        <v>111</v>
      </c>
      <c r="H91" s="205">
        <v>0.13</v>
      </c>
      <c r="I91" s="206"/>
      <c r="J91" s="207">
        <f>ROUND(I91*H91,2)</f>
        <v>0</v>
      </c>
      <c r="K91" s="203" t="s">
        <v>112</v>
      </c>
      <c r="L91" s="45"/>
      <c r="M91" s="208" t="s">
        <v>19</v>
      </c>
      <c r="N91" s="209" t="s">
        <v>41</v>
      </c>
      <c r="O91" s="85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2" t="s">
        <v>113</v>
      </c>
      <c r="AT91" s="212" t="s">
        <v>108</v>
      </c>
      <c r="AU91" s="212" t="s">
        <v>79</v>
      </c>
      <c r="AY91" s="18" t="s">
        <v>106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8" t="s">
        <v>77</v>
      </c>
      <c r="BK91" s="213">
        <f>ROUND(I91*H91,2)</f>
        <v>0</v>
      </c>
      <c r="BL91" s="18" t="s">
        <v>113</v>
      </c>
      <c r="BM91" s="212" t="s">
        <v>124</v>
      </c>
    </row>
    <row r="92" s="2" customFormat="1">
      <c r="A92" s="39"/>
      <c r="B92" s="40"/>
      <c r="C92" s="41"/>
      <c r="D92" s="214" t="s">
        <v>115</v>
      </c>
      <c r="E92" s="41"/>
      <c r="F92" s="215" t="s">
        <v>125</v>
      </c>
      <c r="G92" s="41"/>
      <c r="H92" s="41"/>
      <c r="I92" s="216"/>
      <c r="J92" s="41"/>
      <c r="K92" s="41"/>
      <c r="L92" s="45"/>
      <c r="M92" s="217"/>
      <c r="N92" s="21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115</v>
      </c>
      <c r="AU92" s="18" t="s">
        <v>79</v>
      </c>
    </row>
    <row r="93" s="2" customFormat="1">
      <c r="A93" s="39"/>
      <c r="B93" s="40"/>
      <c r="C93" s="41"/>
      <c r="D93" s="219" t="s">
        <v>117</v>
      </c>
      <c r="E93" s="41"/>
      <c r="F93" s="220" t="s">
        <v>126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117</v>
      </c>
      <c r="AU93" s="18" t="s">
        <v>79</v>
      </c>
    </row>
    <row r="94" s="13" customFormat="1">
      <c r="A94" s="13"/>
      <c r="B94" s="221"/>
      <c r="C94" s="222"/>
      <c r="D94" s="214" t="s">
        <v>119</v>
      </c>
      <c r="E94" s="223" t="s">
        <v>19</v>
      </c>
      <c r="F94" s="224" t="s">
        <v>127</v>
      </c>
      <c r="G94" s="222"/>
      <c r="H94" s="225">
        <v>0.13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119</v>
      </c>
      <c r="AU94" s="231" t="s">
        <v>79</v>
      </c>
      <c r="AV94" s="13" t="s">
        <v>79</v>
      </c>
      <c r="AW94" s="13" t="s">
        <v>32</v>
      </c>
      <c r="AX94" s="13" t="s">
        <v>70</v>
      </c>
      <c r="AY94" s="231" t="s">
        <v>106</v>
      </c>
    </row>
    <row r="95" s="14" customFormat="1">
      <c r="A95" s="14"/>
      <c r="B95" s="232"/>
      <c r="C95" s="233"/>
      <c r="D95" s="214" t="s">
        <v>119</v>
      </c>
      <c r="E95" s="234" t="s">
        <v>19</v>
      </c>
      <c r="F95" s="235" t="s">
        <v>121</v>
      </c>
      <c r="G95" s="233"/>
      <c r="H95" s="236">
        <v>0.13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119</v>
      </c>
      <c r="AU95" s="242" t="s">
        <v>79</v>
      </c>
      <c r="AV95" s="14" t="s">
        <v>113</v>
      </c>
      <c r="AW95" s="14" t="s">
        <v>32</v>
      </c>
      <c r="AX95" s="14" t="s">
        <v>77</v>
      </c>
      <c r="AY95" s="242" t="s">
        <v>106</v>
      </c>
    </row>
    <row r="96" s="2" customFormat="1" ht="14.4" customHeight="1">
      <c r="A96" s="39"/>
      <c r="B96" s="40"/>
      <c r="C96" s="201" t="s">
        <v>128</v>
      </c>
      <c r="D96" s="201" t="s">
        <v>108</v>
      </c>
      <c r="E96" s="202" t="s">
        <v>129</v>
      </c>
      <c r="F96" s="203" t="s">
        <v>130</v>
      </c>
      <c r="G96" s="204" t="s">
        <v>131</v>
      </c>
      <c r="H96" s="205">
        <v>385</v>
      </c>
      <c r="I96" s="206"/>
      <c r="J96" s="207">
        <f>ROUND(I96*H96,2)</f>
        <v>0</v>
      </c>
      <c r="K96" s="203" t="s">
        <v>112</v>
      </c>
      <c r="L96" s="45"/>
      <c r="M96" s="208" t="s">
        <v>19</v>
      </c>
      <c r="N96" s="209" t="s">
        <v>41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2" t="s">
        <v>113</v>
      </c>
      <c r="AT96" s="212" t="s">
        <v>108</v>
      </c>
      <c r="AU96" s="212" t="s">
        <v>79</v>
      </c>
      <c r="AY96" s="18" t="s">
        <v>106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8" t="s">
        <v>77</v>
      </c>
      <c r="BK96" s="213">
        <f>ROUND(I96*H96,2)</f>
        <v>0</v>
      </c>
      <c r="BL96" s="18" t="s">
        <v>113</v>
      </c>
      <c r="BM96" s="212" t="s">
        <v>132</v>
      </c>
    </row>
    <row r="97" s="2" customFormat="1">
      <c r="A97" s="39"/>
      <c r="B97" s="40"/>
      <c r="C97" s="41"/>
      <c r="D97" s="214" t="s">
        <v>115</v>
      </c>
      <c r="E97" s="41"/>
      <c r="F97" s="215" t="s">
        <v>133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115</v>
      </c>
      <c r="AU97" s="18" t="s">
        <v>79</v>
      </c>
    </row>
    <row r="98" s="2" customFormat="1">
      <c r="A98" s="39"/>
      <c r="B98" s="40"/>
      <c r="C98" s="41"/>
      <c r="D98" s="219" t="s">
        <v>117</v>
      </c>
      <c r="E98" s="41"/>
      <c r="F98" s="220" t="s">
        <v>134</v>
      </c>
      <c r="G98" s="41"/>
      <c r="H98" s="41"/>
      <c r="I98" s="216"/>
      <c r="J98" s="41"/>
      <c r="K98" s="41"/>
      <c r="L98" s="45"/>
      <c r="M98" s="217"/>
      <c r="N98" s="21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117</v>
      </c>
      <c r="AU98" s="18" t="s">
        <v>79</v>
      </c>
    </row>
    <row r="99" s="13" customFormat="1">
      <c r="A99" s="13"/>
      <c r="B99" s="221"/>
      <c r="C99" s="222"/>
      <c r="D99" s="214" t="s">
        <v>119</v>
      </c>
      <c r="E99" s="223" t="s">
        <v>19</v>
      </c>
      <c r="F99" s="224" t="s">
        <v>135</v>
      </c>
      <c r="G99" s="222"/>
      <c r="H99" s="225">
        <v>50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119</v>
      </c>
      <c r="AU99" s="231" t="s">
        <v>79</v>
      </c>
      <c r="AV99" s="13" t="s">
        <v>79</v>
      </c>
      <c r="AW99" s="13" t="s">
        <v>32</v>
      </c>
      <c r="AX99" s="13" t="s">
        <v>70</v>
      </c>
      <c r="AY99" s="231" t="s">
        <v>106</v>
      </c>
    </row>
    <row r="100" s="13" customFormat="1">
      <c r="A100" s="13"/>
      <c r="B100" s="221"/>
      <c r="C100" s="222"/>
      <c r="D100" s="214" t="s">
        <v>119</v>
      </c>
      <c r="E100" s="223" t="s">
        <v>19</v>
      </c>
      <c r="F100" s="224" t="s">
        <v>136</v>
      </c>
      <c r="G100" s="222"/>
      <c r="H100" s="225">
        <v>147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119</v>
      </c>
      <c r="AU100" s="231" t="s">
        <v>79</v>
      </c>
      <c r="AV100" s="13" t="s">
        <v>79</v>
      </c>
      <c r="AW100" s="13" t="s">
        <v>32</v>
      </c>
      <c r="AX100" s="13" t="s">
        <v>70</v>
      </c>
      <c r="AY100" s="231" t="s">
        <v>106</v>
      </c>
    </row>
    <row r="101" s="13" customFormat="1">
      <c r="A101" s="13"/>
      <c r="B101" s="221"/>
      <c r="C101" s="222"/>
      <c r="D101" s="214" t="s">
        <v>119</v>
      </c>
      <c r="E101" s="223" t="s">
        <v>19</v>
      </c>
      <c r="F101" s="224" t="s">
        <v>137</v>
      </c>
      <c r="G101" s="222"/>
      <c r="H101" s="225">
        <v>188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119</v>
      </c>
      <c r="AU101" s="231" t="s">
        <v>79</v>
      </c>
      <c r="AV101" s="13" t="s">
        <v>79</v>
      </c>
      <c r="AW101" s="13" t="s">
        <v>32</v>
      </c>
      <c r="AX101" s="13" t="s">
        <v>70</v>
      </c>
      <c r="AY101" s="231" t="s">
        <v>106</v>
      </c>
    </row>
    <row r="102" s="14" customFormat="1">
      <c r="A102" s="14"/>
      <c r="B102" s="232"/>
      <c r="C102" s="233"/>
      <c r="D102" s="214" t="s">
        <v>119</v>
      </c>
      <c r="E102" s="234" t="s">
        <v>19</v>
      </c>
      <c r="F102" s="235" t="s">
        <v>121</v>
      </c>
      <c r="G102" s="233"/>
      <c r="H102" s="236">
        <v>385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119</v>
      </c>
      <c r="AU102" s="242" t="s">
        <v>79</v>
      </c>
      <c r="AV102" s="14" t="s">
        <v>113</v>
      </c>
      <c r="AW102" s="14" t="s">
        <v>32</v>
      </c>
      <c r="AX102" s="14" t="s">
        <v>77</v>
      </c>
      <c r="AY102" s="242" t="s">
        <v>106</v>
      </c>
    </row>
    <row r="103" s="2" customFormat="1" ht="14.4" customHeight="1">
      <c r="A103" s="39"/>
      <c r="B103" s="40"/>
      <c r="C103" s="201" t="s">
        <v>113</v>
      </c>
      <c r="D103" s="201" t="s">
        <v>108</v>
      </c>
      <c r="E103" s="202" t="s">
        <v>138</v>
      </c>
      <c r="F103" s="203" t="s">
        <v>139</v>
      </c>
      <c r="G103" s="204" t="s">
        <v>140</v>
      </c>
      <c r="H103" s="205">
        <v>100.8</v>
      </c>
      <c r="I103" s="206"/>
      <c r="J103" s="207">
        <f>ROUND(I103*H103,2)</f>
        <v>0</v>
      </c>
      <c r="K103" s="203" t="s">
        <v>112</v>
      </c>
      <c r="L103" s="45"/>
      <c r="M103" s="208" t="s">
        <v>19</v>
      </c>
      <c r="N103" s="209" t="s">
        <v>41</v>
      </c>
      <c r="O103" s="8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2" t="s">
        <v>113</v>
      </c>
      <c r="AT103" s="212" t="s">
        <v>108</v>
      </c>
      <c r="AU103" s="212" t="s">
        <v>79</v>
      </c>
      <c r="AY103" s="18" t="s">
        <v>106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8" t="s">
        <v>77</v>
      </c>
      <c r="BK103" s="213">
        <f>ROUND(I103*H103,2)</f>
        <v>0</v>
      </c>
      <c r="BL103" s="18" t="s">
        <v>113</v>
      </c>
      <c r="BM103" s="212" t="s">
        <v>141</v>
      </c>
    </row>
    <row r="104" s="2" customFormat="1">
      <c r="A104" s="39"/>
      <c r="B104" s="40"/>
      <c r="C104" s="41"/>
      <c r="D104" s="214" t="s">
        <v>115</v>
      </c>
      <c r="E104" s="41"/>
      <c r="F104" s="215" t="s">
        <v>142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115</v>
      </c>
      <c r="AU104" s="18" t="s">
        <v>79</v>
      </c>
    </row>
    <row r="105" s="2" customFormat="1">
      <c r="A105" s="39"/>
      <c r="B105" s="40"/>
      <c r="C105" s="41"/>
      <c r="D105" s="219" t="s">
        <v>117</v>
      </c>
      <c r="E105" s="41"/>
      <c r="F105" s="220" t="s">
        <v>143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117</v>
      </c>
      <c r="AU105" s="18" t="s">
        <v>79</v>
      </c>
    </row>
    <row r="106" s="13" customFormat="1">
      <c r="A106" s="13"/>
      <c r="B106" s="221"/>
      <c r="C106" s="222"/>
      <c r="D106" s="214" t="s">
        <v>119</v>
      </c>
      <c r="E106" s="223" t="s">
        <v>19</v>
      </c>
      <c r="F106" s="224" t="s">
        <v>144</v>
      </c>
      <c r="G106" s="222"/>
      <c r="H106" s="225">
        <v>100.8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119</v>
      </c>
      <c r="AU106" s="231" t="s">
        <v>79</v>
      </c>
      <c r="AV106" s="13" t="s">
        <v>79</v>
      </c>
      <c r="AW106" s="13" t="s">
        <v>32</v>
      </c>
      <c r="AX106" s="13" t="s">
        <v>70</v>
      </c>
      <c r="AY106" s="231" t="s">
        <v>106</v>
      </c>
    </row>
    <row r="107" s="14" customFormat="1">
      <c r="A107" s="14"/>
      <c r="B107" s="232"/>
      <c r="C107" s="233"/>
      <c r="D107" s="214" t="s">
        <v>119</v>
      </c>
      <c r="E107" s="234" t="s">
        <v>19</v>
      </c>
      <c r="F107" s="235" t="s">
        <v>121</v>
      </c>
      <c r="G107" s="233"/>
      <c r="H107" s="236">
        <v>100.8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119</v>
      </c>
      <c r="AU107" s="242" t="s">
        <v>79</v>
      </c>
      <c r="AV107" s="14" t="s">
        <v>113</v>
      </c>
      <c r="AW107" s="14" t="s">
        <v>32</v>
      </c>
      <c r="AX107" s="14" t="s">
        <v>77</v>
      </c>
      <c r="AY107" s="242" t="s">
        <v>106</v>
      </c>
    </row>
    <row r="108" s="2" customFormat="1" ht="14.4" customHeight="1">
      <c r="A108" s="39"/>
      <c r="B108" s="40"/>
      <c r="C108" s="201" t="s">
        <v>145</v>
      </c>
      <c r="D108" s="201" t="s">
        <v>108</v>
      </c>
      <c r="E108" s="202" t="s">
        <v>146</v>
      </c>
      <c r="F108" s="203" t="s">
        <v>147</v>
      </c>
      <c r="G108" s="204" t="s">
        <v>131</v>
      </c>
      <c r="H108" s="205">
        <v>1008</v>
      </c>
      <c r="I108" s="206"/>
      <c r="J108" s="207">
        <f>ROUND(I108*H108,2)</f>
        <v>0</v>
      </c>
      <c r="K108" s="203" t="s">
        <v>112</v>
      </c>
      <c r="L108" s="45"/>
      <c r="M108" s="208" t="s">
        <v>19</v>
      </c>
      <c r="N108" s="209" t="s">
        <v>41</v>
      </c>
      <c r="O108" s="8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2" t="s">
        <v>113</v>
      </c>
      <c r="AT108" s="212" t="s">
        <v>108</v>
      </c>
      <c r="AU108" s="212" t="s">
        <v>79</v>
      </c>
      <c r="AY108" s="18" t="s">
        <v>106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8" t="s">
        <v>77</v>
      </c>
      <c r="BK108" s="213">
        <f>ROUND(I108*H108,2)</f>
        <v>0</v>
      </c>
      <c r="BL108" s="18" t="s">
        <v>113</v>
      </c>
      <c r="BM108" s="212" t="s">
        <v>148</v>
      </c>
    </row>
    <row r="109" s="2" customFormat="1">
      <c r="A109" s="39"/>
      <c r="B109" s="40"/>
      <c r="C109" s="41"/>
      <c r="D109" s="214" t="s">
        <v>115</v>
      </c>
      <c r="E109" s="41"/>
      <c r="F109" s="215" t="s">
        <v>149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115</v>
      </c>
      <c r="AU109" s="18" t="s">
        <v>79</v>
      </c>
    </row>
    <row r="110" s="2" customFormat="1">
      <c r="A110" s="39"/>
      <c r="B110" s="40"/>
      <c r="C110" s="41"/>
      <c r="D110" s="219" t="s">
        <v>117</v>
      </c>
      <c r="E110" s="41"/>
      <c r="F110" s="220" t="s">
        <v>150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117</v>
      </c>
      <c r="AU110" s="18" t="s">
        <v>79</v>
      </c>
    </row>
    <row r="111" s="2" customFormat="1" ht="14.4" customHeight="1">
      <c r="A111" s="39"/>
      <c r="B111" s="40"/>
      <c r="C111" s="201" t="s">
        <v>151</v>
      </c>
      <c r="D111" s="201" t="s">
        <v>108</v>
      </c>
      <c r="E111" s="202" t="s">
        <v>152</v>
      </c>
      <c r="F111" s="203" t="s">
        <v>153</v>
      </c>
      <c r="G111" s="204" t="s">
        <v>131</v>
      </c>
      <c r="H111" s="205">
        <v>216</v>
      </c>
      <c r="I111" s="206"/>
      <c r="J111" s="207">
        <f>ROUND(I111*H111,2)</f>
        <v>0</v>
      </c>
      <c r="K111" s="203" t="s">
        <v>112</v>
      </c>
      <c r="L111" s="45"/>
      <c r="M111" s="208" t="s">
        <v>19</v>
      </c>
      <c r="N111" s="209" t="s">
        <v>41</v>
      </c>
      <c r="O111" s="8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2" t="s">
        <v>113</v>
      </c>
      <c r="AT111" s="212" t="s">
        <v>108</v>
      </c>
      <c r="AU111" s="212" t="s">
        <v>79</v>
      </c>
      <c r="AY111" s="18" t="s">
        <v>106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8" t="s">
        <v>77</v>
      </c>
      <c r="BK111" s="213">
        <f>ROUND(I111*H111,2)</f>
        <v>0</v>
      </c>
      <c r="BL111" s="18" t="s">
        <v>113</v>
      </c>
      <c r="BM111" s="212" t="s">
        <v>154</v>
      </c>
    </row>
    <row r="112" s="2" customFormat="1">
      <c r="A112" s="39"/>
      <c r="B112" s="40"/>
      <c r="C112" s="41"/>
      <c r="D112" s="214" t="s">
        <v>115</v>
      </c>
      <c r="E112" s="41"/>
      <c r="F112" s="215" t="s">
        <v>155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115</v>
      </c>
      <c r="AU112" s="18" t="s">
        <v>79</v>
      </c>
    </row>
    <row r="113" s="2" customFormat="1">
      <c r="A113" s="39"/>
      <c r="B113" s="40"/>
      <c r="C113" s="41"/>
      <c r="D113" s="219" t="s">
        <v>117</v>
      </c>
      <c r="E113" s="41"/>
      <c r="F113" s="220" t="s">
        <v>156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117</v>
      </c>
      <c r="AU113" s="18" t="s">
        <v>79</v>
      </c>
    </row>
    <row r="114" s="2" customFormat="1" ht="14.4" customHeight="1">
      <c r="A114" s="39"/>
      <c r="B114" s="40"/>
      <c r="C114" s="243" t="s">
        <v>157</v>
      </c>
      <c r="D114" s="243" t="s">
        <v>158</v>
      </c>
      <c r="E114" s="244" t="s">
        <v>159</v>
      </c>
      <c r="F114" s="245" t="s">
        <v>160</v>
      </c>
      <c r="G114" s="246" t="s">
        <v>161</v>
      </c>
      <c r="H114" s="247">
        <v>3.9870000000000001</v>
      </c>
      <c r="I114" s="248"/>
      <c r="J114" s="249">
        <f>ROUND(I114*H114,2)</f>
        <v>0</v>
      </c>
      <c r="K114" s="245" t="s">
        <v>112</v>
      </c>
      <c r="L114" s="250"/>
      <c r="M114" s="251" t="s">
        <v>19</v>
      </c>
      <c r="N114" s="252" t="s">
        <v>41</v>
      </c>
      <c r="O114" s="85"/>
      <c r="P114" s="210">
        <f>O114*H114</f>
        <v>0</v>
      </c>
      <c r="Q114" s="210">
        <v>0.001</v>
      </c>
      <c r="R114" s="210">
        <f>Q114*H114</f>
        <v>0.0039870000000000001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162</v>
      </c>
      <c r="AT114" s="212" t="s">
        <v>158</v>
      </c>
      <c r="AU114" s="212" t="s">
        <v>79</v>
      </c>
      <c r="AY114" s="18" t="s">
        <v>106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77</v>
      </c>
      <c r="BK114" s="213">
        <f>ROUND(I114*H114,2)</f>
        <v>0</v>
      </c>
      <c r="BL114" s="18" t="s">
        <v>113</v>
      </c>
      <c r="BM114" s="212" t="s">
        <v>163</v>
      </c>
    </row>
    <row r="115" s="2" customFormat="1">
      <c r="A115" s="39"/>
      <c r="B115" s="40"/>
      <c r="C115" s="41"/>
      <c r="D115" s="214" t="s">
        <v>115</v>
      </c>
      <c r="E115" s="41"/>
      <c r="F115" s="215" t="s">
        <v>160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115</v>
      </c>
      <c r="AU115" s="18" t="s">
        <v>79</v>
      </c>
    </row>
    <row r="116" s="2" customFormat="1" ht="14.4" customHeight="1">
      <c r="A116" s="39"/>
      <c r="B116" s="40"/>
      <c r="C116" s="201" t="s">
        <v>162</v>
      </c>
      <c r="D116" s="201" t="s">
        <v>108</v>
      </c>
      <c r="E116" s="202" t="s">
        <v>164</v>
      </c>
      <c r="F116" s="203" t="s">
        <v>165</v>
      </c>
      <c r="G116" s="204" t="s">
        <v>111</v>
      </c>
      <c r="H116" s="205">
        <v>0.085999999999999993</v>
      </c>
      <c r="I116" s="206"/>
      <c r="J116" s="207">
        <f>ROUND(I116*H116,2)</f>
        <v>0</v>
      </c>
      <c r="K116" s="203" t="s">
        <v>112</v>
      </c>
      <c r="L116" s="45"/>
      <c r="M116" s="208" t="s">
        <v>19</v>
      </c>
      <c r="N116" s="209" t="s">
        <v>41</v>
      </c>
      <c r="O116" s="8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113</v>
      </c>
      <c r="AT116" s="212" t="s">
        <v>108</v>
      </c>
      <c r="AU116" s="212" t="s">
        <v>79</v>
      </c>
      <c r="AY116" s="18" t="s">
        <v>106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77</v>
      </c>
      <c r="BK116" s="213">
        <f>ROUND(I116*H116,2)</f>
        <v>0</v>
      </c>
      <c r="BL116" s="18" t="s">
        <v>113</v>
      </c>
      <c r="BM116" s="212" t="s">
        <v>166</v>
      </c>
    </row>
    <row r="117" s="2" customFormat="1">
      <c r="A117" s="39"/>
      <c r="B117" s="40"/>
      <c r="C117" s="41"/>
      <c r="D117" s="214" t="s">
        <v>115</v>
      </c>
      <c r="E117" s="41"/>
      <c r="F117" s="215" t="s">
        <v>167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115</v>
      </c>
      <c r="AU117" s="18" t="s">
        <v>79</v>
      </c>
    </row>
    <row r="118" s="2" customFormat="1">
      <c r="A118" s="39"/>
      <c r="B118" s="40"/>
      <c r="C118" s="41"/>
      <c r="D118" s="219" t="s">
        <v>117</v>
      </c>
      <c r="E118" s="41"/>
      <c r="F118" s="220" t="s">
        <v>168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117</v>
      </c>
      <c r="AU118" s="18" t="s">
        <v>79</v>
      </c>
    </row>
    <row r="119" s="2" customFormat="1" ht="14.4" customHeight="1">
      <c r="A119" s="39"/>
      <c r="B119" s="40"/>
      <c r="C119" s="201" t="s">
        <v>169</v>
      </c>
      <c r="D119" s="201" t="s">
        <v>108</v>
      </c>
      <c r="E119" s="202" t="s">
        <v>170</v>
      </c>
      <c r="F119" s="203" t="s">
        <v>171</v>
      </c>
      <c r="G119" s="204" t="s">
        <v>111</v>
      </c>
      <c r="H119" s="205">
        <v>0.13</v>
      </c>
      <c r="I119" s="206"/>
      <c r="J119" s="207">
        <f>ROUND(I119*H119,2)</f>
        <v>0</v>
      </c>
      <c r="K119" s="203" t="s">
        <v>112</v>
      </c>
      <c r="L119" s="45"/>
      <c r="M119" s="208" t="s">
        <v>19</v>
      </c>
      <c r="N119" s="209" t="s">
        <v>41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113</v>
      </c>
      <c r="AT119" s="212" t="s">
        <v>108</v>
      </c>
      <c r="AU119" s="212" t="s">
        <v>79</v>
      </c>
      <c r="AY119" s="18" t="s">
        <v>106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77</v>
      </c>
      <c r="BK119" s="213">
        <f>ROUND(I119*H119,2)</f>
        <v>0</v>
      </c>
      <c r="BL119" s="18" t="s">
        <v>113</v>
      </c>
      <c r="BM119" s="212" t="s">
        <v>172</v>
      </c>
    </row>
    <row r="120" s="2" customFormat="1">
      <c r="A120" s="39"/>
      <c r="B120" s="40"/>
      <c r="C120" s="41"/>
      <c r="D120" s="214" t="s">
        <v>115</v>
      </c>
      <c r="E120" s="41"/>
      <c r="F120" s="215" t="s">
        <v>173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115</v>
      </c>
      <c r="AU120" s="18" t="s">
        <v>79</v>
      </c>
    </row>
    <row r="121" s="2" customFormat="1">
      <c r="A121" s="39"/>
      <c r="B121" s="40"/>
      <c r="C121" s="41"/>
      <c r="D121" s="219" t="s">
        <v>117</v>
      </c>
      <c r="E121" s="41"/>
      <c r="F121" s="220" t="s">
        <v>174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117</v>
      </c>
      <c r="AU121" s="18" t="s">
        <v>79</v>
      </c>
    </row>
    <row r="122" s="12" customFormat="1" ht="25.92" customHeight="1">
      <c r="A122" s="12"/>
      <c r="B122" s="185"/>
      <c r="C122" s="186"/>
      <c r="D122" s="187" t="s">
        <v>69</v>
      </c>
      <c r="E122" s="188" t="s">
        <v>175</v>
      </c>
      <c r="F122" s="188" t="s">
        <v>176</v>
      </c>
      <c r="G122" s="186"/>
      <c r="H122" s="186"/>
      <c r="I122" s="189"/>
      <c r="J122" s="190">
        <f>BK122</f>
        <v>0</v>
      </c>
      <c r="K122" s="186"/>
      <c r="L122" s="191"/>
      <c r="M122" s="192"/>
      <c r="N122" s="193"/>
      <c r="O122" s="193"/>
      <c r="P122" s="194">
        <f>P123</f>
        <v>0</v>
      </c>
      <c r="Q122" s="193"/>
      <c r="R122" s="194">
        <f>R123</f>
        <v>0</v>
      </c>
      <c r="S122" s="193"/>
      <c r="T122" s="195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6" t="s">
        <v>113</v>
      </c>
      <c r="AT122" s="197" t="s">
        <v>69</v>
      </c>
      <c r="AU122" s="197" t="s">
        <v>70</v>
      </c>
      <c r="AY122" s="196" t="s">
        <v>106</v>
      </c>
      <c r="BK122" s="198">
        <f>BK123</f>
        <v>0</v>
      </c>
    </row>
    <row r="123" s="12" customFormat="1" ht="22.8" customHeight="1">
      <c r="A123" s="12"/>
      <c r="B123" s="185"/>
      <c r="C123" s="186"/>
      <c r="D123" s="187" t="s">
        <v>69</v>
      </c>
      <c r="E123" s="199" t="s">
        <v>177</v>
      </c>
      <c r="F123" s="199" t="s">
        <v>178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SUM(P124:P138)</f>
        <v>0</v>
      </c>
      <c r="Q123" s="193"/>
      <c r="R123" s="194">
        <f>SUM(R124:R138)</f>
        <v>0</v>
      </c>
      <c r="S123" s="193"/>
      <c r="T123" s="195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6" t="s">
        <v>113</v>
      </c>
      <c r="AT123" s="197" t="s">
        <v>69</v>
      </c>
      <c r="AU123" s="197" t="s">
        <v>77</v>
      </c>
      <c r="AY123" s="196" t="s">
        <v>106</v>
      </c>
      <c r="BK123" s="198">
        <f>SUM(BK124:BK138)</f>
        <v>0</v>
      </c>
    </row>
    <row r="124" s="2" customFormat="1" ht="22.2" customHeight="1">
      <c r="A124" s="39"/>
      <c r="B124" s="40"/>
      <c r="C124" s="201" t="s">
        <v>179</v>
      </c>
      <c r="D124" s="201" t="s">
        <v>108</v>
      </c>
      <c r="E124" s="202" t="s">
        <v>180</v>
      </c>
      <c r="F124" s="203" t="s">
        <v>181</v>
      </c>
      <c r="G124" s="204" t="s">
        <v>131</v>
      </c>
      <c r="H124" s="205">
        <v>385</v>
      </c>
      <c r="I124" s="206"/>
      <c r="J124" s="207">
        <f>ROUND(I124*H124,2)</f>
        <v>0</v>
      </c>
      <c r="K124" s="203" t="s">
        <v>19</v>
      </c>
      <c r="L124" s="45"/>
      <c r="M124" s="208" t="s">
        <v>19</v>
      </c>
      <c r="N124" s="209" t="s">
        <v>41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182</v>
      </c>
      <c r="AT124" s="212" t="s">
        <v>108</v>
      </c>
      <c r="AU124" s="212" t="s">
        <v>79</v>
      </c>
      <c r="AY124" s="18" t="s">
        <v>106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77</v>
      </c>
      <c r="BK124" s="213">
        <f>ROUND(I124*H124,2)</f>
        <v>0</v>
      </c>
      <c r="BL124" s="18" t="s">
        <v>182</v>
      </c>
      <c r="BM124" s="212" t="s">
        <v>183</v>
      </c>
    </row>
    <row r="125" s="2" customFormat="1">
      <c r="A125" s="39"/>
      <c r="B125" s="40"/>
      <c r="C125" s="41"/>
      <c r="D125" s="214" t="s">
        <v>115</v>
      </c>
      <c r="E125" s="41"/>
      <c r="F125" s="215" t="s">
        <v>181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115</v>
      </c>
      <c r="AU125" s="18" t="s">
        <v>79</v>
      </c>
    </row>
    <row r="126" s="2" customFormat="1">
      <c r="A126" s="39"/>
      <c r="B126" s="40"/>
      <c r="C126" s="41"/>
      <c r="D126" s="214" t="s">
        <v>184</v>
      </c>
      <c r="E126" s="41"/>
      <c r="F126" s="253" t="s">
        <v>185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79</v>
      </c>
    </row>
    <row r="127" s="2" customFormat="1" ht="22.2" customHeight="1">
      <c r="A127" s="39"/>
      <c r="B127" s="40"/>
      <c r="C127" s="201" t="s">
        <v>186</v>
      </c>
      <c r="D127" s="201" t="s">
        <v>108</v>
      </c>
      <c r="E127" s="202" t="s">
        <v>187</v>
      </c>
      <c r="F127" s="203" t="s">
        <v>188</v>
      </c>
      <c r="G127" s="204" t="s">
        <v>131</v>
      </c>
      <c r="H127" s="205">
        <v>1008</v>
      </c>
      <c r="I127" s="206"/>
      <c r="J127" s="207">
        <f>ROUND(I127*H127,2)</f>
        <v>0</v>
      </c>
      <c r="K127" s="203" t="s">
        <v>19</v>
      </c>
      <c r="L127" s="45"/>
      <c r="M127" s="208" t="s">
        <v>19</v>
      </c>
      <c r="N127" s="209" t="s">
        <v>41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182</v>
      </c>
      <c r="AT127" s="212" t="s">
        <v>108</v>
      </c>
      <c r="AU127" s="212" t="s">
        <v>79</v>
      </c>
      <c r="AY127" s="18" t="s">
        <v>106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77</v>
      </c>
      <c r="BK127" s="213">
        <f>ROUND(I127*H127,2)</f>
        <v>0</v>
      </c>
      <c r="BL127" s="18" t="s">
        <v>182</v>
      </c>
      <c r="BM127" s="212" t="s">
        <v>189</v>
      </c>
    </row>
    <row r="128" s="2" customFormat="1">
      <c r="A128" s="39"/>
      <c r="B128" s="40"/>
      <c r="C128" s="41"/>
      <c r="D128" s="214" t="s">
        <v>115</v>
      </c>
      <c r="E128" s="41"/>
      <c r="F128" s="215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115</v>
      </c>
      <c r="AU128" s="18" t="s">
        <v>79</v>
      </c>
    </row>
    <row r="129" s="2" customFormat="1">
      <c r="A129" s="39"/>
      <c r="B129" s="40"/>
      <c r="C129" s="41"/>
      <c r="D129" s="214" t="s">
        <v>184</v>
      </c>
      <c r="E129" s="41"/>
      <c r="F129" s="253" t="s">
        <v>191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184</v>
      </c>
      <c r="AU129" s="18" t="s">
        <v>79</v>
      </c>
    </row>
    <row r="130" s="2" customFormat="1" ht="22.2" customHeight="1">
      <c r="A130" s="39"/>
      <c r="B130" s="40"/>
      <c r="C130" s="201" t="s">
        <v>8</v>
      </c>
      <c r="D130" s="201" t="s">
        <v>108</v>
      </c>
      <c r="E130" s="202" t="s">
        <v>192</v>
      </c>
      <c r="F130" s="203" t="s">
        <v>193</v>
      </c>
      <c r="G130" s="204" t="s">
        <v>131</v>
      </c>
      <c r="H130" s="205">
        <v>1008</v>
      </c>
      <c r="I130" s="206"/>
      <c r="J130" s="207">
        <f>ROUND(I130*H130,2)</f>
        <v>0</v>
      </c>
      <c r="K130" s="203" t="s">
        <v>19</v>
      </c>
      <c r="L130" s="45"/>
      <c r="M130" s="208" t="s">
        <v>19</v>
      </c>
      <c r="N130" s="209" t="s">
        <v>41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182</v>
      </c>
      <c r="AT130" s="212" t="s">
        <v>108</v>
      </c>
      <c r="AU130" s="212" t="s">
        <v>79</v>
      </c>
      <c r="AY130" s="18" t="s">
        <v>106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77</v>
      </c>
      <c r="BK130" s="213">
        <f>ROUND(I130*H130,2)</f>
        <v>0</v>
      </c>
      <c r="BL130" s="18" t="s">
        <v>182</v>
      </c>
      <c r="BM130" s="212" t="s">
        <v>194</v>
      </c>
    </row>
    <row r="131" s="2" customFormat="1">
      <c r="A131" s="39"/>
      <c r="B131" s="40"/>
      <c r="C131" s="41"/>
      <c r="D131" s="214" t="s">
        <v>115</v>
      </c>
      <c r="E131" s="41"/>
      <c r="F131" s="215" t="s">
        <v>195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115</v>
      </c>
      <c r="AU131" s="18" t="s">
        <v>79</v>
      </c>
    </row>
    <row r="132" s="2" customFormat="1">
      <c r="A132" s="39"/>
      <c r="B132" s="40"/>
      <c r="C132" s="41"/>
      <c r="D132" s="214" t="s">
        <v>184</v>
      </c>
      <c r="E132" s="41"/>
      <c r="F132" s="253" t="s">
        <v>196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184</v>
      </c>
      <c r="AU132" s="18" t="s">
        <v>79</v>
      </c>
    </row>
    <row r="133" s="2" customFormat="1" ht="19.8" customHeight="1">
      <c r="A133" s="39"/>
      <c r="B133" s="40"/>
      <c r="C133" s="201" t="s">
        <v>197</v>
      </c>
      <c r="D133" s="201" t="s">
        <v>108</v>
      </c>
      <c r="E133" s="202" t="s">
        <v>198</v>
      </c>
      <c r="F133" s="203" t="s">
        <v>199</v>
      </c>
      <c r="G133" s="204" t="s">
        <v>111</v>
      </c>
      <c r="H133" s="205">
        <v>0.085999999999999993</v>
      </c>
      <c r="I133" s="206"/>
      <c r="J133" s="207">
        <f>ROUND(I133*H133,2)</f>
        <v>0</v>
      </c>
      <c r="K133" s="203" t="s">
        <v>19</v>
      </c>
      <c r="L133" s="45"/>
      <c r="M133" s="208" t="s">
        <v>19</v>
      </c>
      <c r="N133" s="209" t="s">
        <v>41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182</v>
      </c>
      <c r="AT133" s="212" t="s">
        <v>108</v>
      </c>
      <c r="AU133" s="212" t="s">
        <v>79</v>
      </c>
      <c r="AY133" s="18" t="s">
        <v>106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77</v>
      </c>
      <c r="BK133" s="213">
        <f>ROUND(I133*H133,2)</f>
        <v>0</v>
      </c>
      <c r="BL133" s="18" t="s">
        <v>182</v>
      </c>
      <c r="BM133" s="212" t="s">
        <v>200</v>
      </c>
    </row>
    <row r="134" s="2" customFormat="1">
      <c r="A134" s="39"/>
      <c r="B134" s="40"/>
      <c r="C134" s="41"/>
      <c r="D134" s="214" t="s">
        <v>115</v>
      </c>
      <c r="E134" s="41"/>
      <c r="F134" s="215" t="s">
        <v>201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115</v>
      </c>
      <c r="AU134" s="18" t="s">
        <v>79</v>
      </c>
    </row>
    <row r="135" s="2" customFormat="1">
      <c r="A135" s="39"/>
      <c r="B135" s="40"/>
      <c r="C135" s="41"/>
      <c r="D135" s="214" t="s">
        <v>184</v>
      </c>
      <c r="E135" s="41"/>
      <c r="F135" s="253" t="s">
        <v>202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184</v>
      </c>
      <c r="AU135" s="18" t="s">
        <v>79</v>
      </c>
    </row>
    <row r="136" s="2" customFormat="1" ht="19.8" customHeight="1">
      <c r="A136" s="39"/>
      <c r="B136" s="40"/>
      <c r="C136" s="201" t="s">
        <v>203</v>
      </c>
      <c r="D136" s="201" t="s">
        <v>108</v>
      </c>
      <c r="E136" s="202" t="s">
        <v>204</v>
      </c>
      <c r="F136" s="203" t="s">
        <v>205</v>
      </c>
      <c r="G136" s="204" t="s">
        <v>111</v>
      </c>
      <c r="H136" s="205">
        <v>0.13</v>
      </c>
      <c r="I136" s="206"/>
      <c r="J136" s="207">
        <f>ROUND(I136*H136,2)</f>
        <v>0</v>
      </c>
      <c r="K136" s="203" t="s">
        <v>19</v>
      </c>
      <c r="L136" s="45"/>
      <c r="M136" s="208" t="s">
        <v>19</v>
      </c>
      <c r="N136" s="209" t="s">
        <v>41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2" t="s">
        <v>182</v>
      </c>
      <c r="AT136" s="212" t="s">
        <v>108</v>
      </c>
      <c r="AU136" s="212" t="s">
        <v>79</v>
      </c>
      <c r="AY136" s="18" t="s">
        <v>106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8" t="s">
        <v>77</v>
      </c>
      <c r="BK136" s="213">
        <f>ROUND(I136*H136,2)</f>
        <v>0</v>
      </c>
      <c r="BL136" s="18" t="s">
        <v>182</v>
      </c>
      <c r="BM136" s="212" t="s">
        <v>206</v>
      </c>
    </row>
    <row r="137" s="2" customFormat="1">
      <c r="A137" s="39"/>
      <c r="B137" s="40"/>
      <c r="C137" s="41"/>
      <c r="D137" s="214" t="s">
        <v>115</v>
      </c>
      <c r="E137" s="41"/>
      <c r="F137" s="215" t="s">
        <v>207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115</v>
      </c>
      <c r="AU137" s="18" t="s">
        <v>79</v>
      </c>
    </row>
    <row r="138" s="2" customFormat="1">
      <c r="A138" s="39"/>
      <c r="B138" s="40"/>
      <c r="C138" s="41"/>
      <c r="D138" s="214" t="s">
        <v>184</v>
      </c>
      <c r="E138" s="41"/>
      <c r="F138" s="253" t="s">
        <v>202</v>
      </c>
      <c r="G138" s="41"/>
      <c r="H138" s="41"/>
      <c r="I138" s="216"/>
      <c r="J138" s="41"/>
      <c r="K138" s="41"/>
      <c r="L138" s="45"/>
      <c r="M138" s="254"/>
      <c r="N138" s="255"/>
      <c r="O138" s="256"/>
      <c r="P138" s="256"/>
      <c r="Q138" s="256"/>
      <c r="R138" s="256"/>
      <c r="S138" s="256"/>
      <c r="T138" s="25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184</v>
      </c>
      <c r="AU138" s="18" t="s">
        <v>79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W23q8nLxuJ91HWO7tGMZHScpAZ4yl2oLCqTJxVDcvXmbeOSrb6BeOW3F9heWQbZuDs1WOljP/YFfbc0Y2Tr4pw==" hashValue="my7XCivXGbUuRixxLBRMws90Ye4H4WEHoeWjd8dy+sHQqQf68RseO/ufsh8FY7RThunUjs/vxEZIYh13JyhzOA==" algorithmName="SHA-512" password="ED62"/>
  <autoFilter ref="C82:K1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3" r:id="rId2" display="https://podminky.urs.cz/item/CS_URS_2024_01/111103223"/>
    <hyperlink ref="F98" r:id="rId3" display="https://podminky.urs.cz/item/CS_URS_2024_01/111203201"/>
    <hyperlink ref="F105" r:id="rId4" display="https://podminky.urs.cz/item/CS_URS_2024_01/125703311"/>
    <hyperlink ref="F110" r:id="rId5" display="https://podminky.urs.cz/item/CS_URS_2024_01/181006111"/>
    <hyperlink ref="F113" r:id="rId6" display="https://podminky.urs.cz/item/CS_URS_2024_01/181411123"/>
    <hyperlink ref="F118" r:id="rId7" display="https://podminky.urs.cz/item/CS_URS_2024_01/185803106"/>
    <hyperlink ref="F121" r:id="rId8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8" customWidth="1"/>
    <col min="2" max="2" width="1.710938" style="258" customWidth="1"/>
    <col min="3" max="4" width="5.003906" style="258" customWidth="1"/>
    <col min="5" max="5" width="11.71094" style="258" customWidth="1"/>
    <col min="6" max="6" width="9.140625" style="258" customWidth="1"/>
    <col min="7" max="7" width="5.003906" style="258" customWidth="1"/>
    <col min="8" max="8" width="77.85156" style="258" customWidth="1"/>
    <col min="9" max="10" width="20.00391" style="258" customWidth="1"/>
    <col min="11" max="11" width="1.710938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208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209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210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211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212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213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214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215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216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217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218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76</v>
      </c>
      <c r="F18" s="269" t="s">
        <v>219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220</v>
      </c>
      <c r="F19" s="269" t="s">
        <v>221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222</v>
      </c>
      <c r="F20" s="269" t="s">
        <v>223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224</v>
      </c>
      <c r="F21" s="269" t="s">
        <v>225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226</v>
      </c>
      <c r="F22" s="269" t="s">
        <v>227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228</v>
      </c>
      <c r="F23" s="269" t="s">
        <v>229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230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231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232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233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234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235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236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237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238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92</v>
      </c>
      <c r="F36" s="269"/>
      <c r="G36" s="269" t="s">
        <v>239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240</v>
      </c>
      <c r="F37" s="269"/>
      <c r="G37" s="269" t="s">
        <v>241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51</v>
      </c>
      <c r="F38" s="269"/>
      <c r="G38" s="269" t="s">
        <v>242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52</v>
      </c>
      <c r="F39" s="269"/>
      <c r="G39" s="269" t="s">
        <v>243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93</v>
      </c>
      <c r="F40" s="269"/>
      <c r="G40" s="269" t="s">
        <v>244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94</v>
      </c>
      <c r="F41" s="269"/>
      <c r="G41" s="269" t="s">
        <v>245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246</v>
      </c>
      <c r="F42" s="269"/>
      <c r="G42" s="269" t="s">
        <v>247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248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249</v>
      </c>
      <c r="F44" s="269"/>
      <c r="G44" s="269" t="s">
        <v>250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96</v>
      </c>
      <c r="F45" s="269"/>
      <c r="G45" s="269" t="s">
        <v>251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252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253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254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255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256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257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258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259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260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261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262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263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264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265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266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267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268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269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270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271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272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273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274</v>
      </c>
      <c r="D76" s="287"/>
      <c r="E76" s="287"/>
      <c r="F76" s="287" t="s">
        <v>275</v>
      </c>
      <c r="G76" s="288"/>
      <c r="H76" s="287" t="s">
        <v>52</v>
      </c>
      <c r="I76" s="287" t="s">
        <v>55</v>
      </c>
      <c r="J76" s="287" t="s">
        <v>276</v>
      </c>
      <c r="K76" s="286"/>
    </row>
    <row r="77" s="1" customFormat="1" ht="17.25" customHeight="1">
      <c r="B77" s="284"/>
      <c r="C77" s="289" t="s">
        <v>277</v>
      </c>
      <c r="D77" s="289"/>
      <c r="E77" s="289"/>
      <c r="F77" s="290" t="s">
        <v>278</v>
      </c>
      <c r="G77" s="291"/>
      <c r="H77" s="289"/>
      <c r="I77" s="289"/>
      <c r="J77" s="289" t="s">
        <v>279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51</v>
      </c>
      <c r="D79" s="294"/>
      <c r="E79" s="294"/>
      <c r="F79" s="295" t="s">
        <v>280</v>
      </c>
      <c r="G79" s="296"/>
      <c r="H79" s="272" t="s">
        <v>281</v>
      </c>
      <c r="I79" s="272" t="s">
        <v>282</v>
      </c>
      <c r="J79" s="272">
        <v>20</v>
      </c>
      <c r="K79" s="286"/>
    </row>
    <row r="80" s="1" customFormat="1" ht="15" customHeight="1">
      <c r="B80" s="284"/>
      <c r="C80" s="272" t="s">
        <v>283</v>
      </c>
      <c r="D80" s="272"/>
      <c r="E80" s="272"/>
      <c r="F80" s="295" t="s">
        <v>280</v>
      </c>
      <c r="G80" s="296"/>
      <c r="H80" s="272" t="s">
        <v>284</v>
      </c>
      <c r="I80" s="272" t="s">
        <v>282</v>
      </c>
      <c r="J80" s="272">
        <v>120</v>
      </c>
      <c r="K80" s="286"/>
    </row>
    <row r="81" s="1" customFormat="1" ht="15" customHeight="1">
      <c r="B81" s="297"/>
      <c r="C81" s="272" t="s">
        <v>285</v>
      </c>
      <c r="D81" s="272"/>
      <c r="E81" s="272"/>
      <c r="F81" s="295" t="s">
        <v>286</v>
      </c>
      <c r="G81" s="296"/>
      <c r="H81" s="272" t="s">
        <v>287</v>
      </c>
      <c r="I81" s="272" t="s">
        <v>282</v>
      </c>
      <c r="J81" s="272">
        <v>50</v>
      </c>
      <c r="K81" s="286"/>
    </row>
    <row r="82" s="1" customFormat="1" ht="15" customHeight="1">
      <c r="B82" s="297"/>
      <c r="C82" s="272" t="s">
        <v>288</v>
      </c>
      <c r="D82" s="272"/>
      <c r="E82" s="272"/>
      <c r="F82" s="295" t="s">
        <v>280</v>
      </c>
      <c r="G82" s="296"/>
      <c r="H82" s="272" t="s">
        <v>289</v>
      </c>
      <c r="I82" s="272" t="s">
        <v>290</v>
      </c>
      <c r="J82" s="272"/>
      <c r="K82" s="286"/>
    </row>
    <row r="83" s="1" customFormat="1" ht="15" customHeight="1">
      <c r="B83" s="297"/>
      <c r="C83" s="298" t="s">
        <v>291</v>
      </c>
      <c r="D83" s="298"/>
      <c r="E83" s="298"/>
      <c r="F83" s="299" t="s">
        <v>286</v>
      </c>
      <c r="G83" s="298"/>
      <c r="H83" s="298" t="s">
        <v>292</v>
      </c>
      <c r="I83" s="298" t="s">
        <v>282</v>
      </c>
      <c r="J83" s="298">
        <v>15</v>
      </c>
      <c r="K83" s="286"/>
    </row>
    <row r="84" s="1" customFormat="1" ht="15" customHeight="1">
      <c r="B84" s="297"/>
      <c r="C84" s="298" t="s">
        <v>293</v>
      </c>
      <c r="D84" s="298"/>
      <c r="E84" s="298"/>
      <c r="F84" s="299" t="s">
        <v>286</v>
      </c>
      <c r="G84" s="298"/>
      <c r="H84" s="298" t="s">
        <v>294</v>
      </c>
      <c r="I84" s="298" t="s">
        <v>282</v>
      </c>
      <c r="J84" s="298">
        <v>15</v>
      </c>
      <c r="K84" s="286"/>
    </row>
    <row r="85" s="1" customFormat="1" ht="15" customHeight="1">
      <c r="B85" s="297"/>
      <c r="C85" s="298" t="s">
        <v>295</v>
      </c>
      <c r="D85" s="298"/>
      <c r="E85" s="298"/>
      <c r="F85" s="299" t="s">
        <v>286</v>
      </c>
      <c r="G85" s="298"/>
      <c r="H85" s="298" t="s">
        <v>296</v>
      </c>
      <c r="I85" s="298" t="s">
        <v>282</v>
      </c>
      <c r="J85" s="298">
        <v>20</v>
      </c>
      <c r="K85" s="286"/>
    </row>
    <row r="86" s="1" customFormat="1" ht="15" customHeight="1">
      <c r="B86" s="297"/>
      <c r="C86" s="298" t="s">
        <v>297</v>
      </c>
      <c r="D86" s="298"/>
      <c r="E86" s="298"/>
      <c r="F86" s="299" t="s">
        <v>286</v>
      </c>
      <c r="G86" s="298"/>
      <c r="H86" s="298" t="s">
        <v>298</v>
      </c>
      <c r="I86" s="298" t="s">
        <v>282</v>
      </c>
      <c r="J86" s="298">
        <v>20</v>
      </c>
      <c r="K86" s="286"/>
    </row>
    <row r="87" s="1" customFormat="1" ht="15" customHeight="1">
      <c r="B87" s="297"/>
      <c r="C87" s="272" t="s">
        <v>299</v>
      </c>
      <c r="D87" s="272"/>
      <c r="E87" s="272"/>
      <c r="F87" s="295" t="s">
        <v>286</v>
      </c>
      <c r="G87" s="296"/>
      <c r="H87" s="272" t="s">
        <v>300</v>
      </c>
      <c r="I87" s="272" t="s">
        <v>282</v>
      </c>
      <c r="J87" s="272">
        <v>50</v>
      </c>
      <c r="K87" s="286"/>
    </row>
    <row r="88" s="1" customFormat="1" ht="15" customHeight="1">
      <c r="B88" s="297"/>
      <c r="C88" s="272" t="s">
        <v>301</v>
      </c>
      <c r="D88" s="272"/>
      <c r="E88" s="272"/>
      <c r="F88" s="295" t="s">
        <v>286</v>
      </c>
      <c r="G88" s="296"/>
      <c r="H88" s="272" t="s">
        <v>302</v>
      </c>
      <c r="I88" s="272" t="s">
        <v>282</v>
      </c>
      <c r="J88" s="272">
        <v>20</v>
      </c>
      <c r="K88" s="286"/>
    </row>
    <row r="89" s="1" customFormat="1" ht="15" customHeight="1">
      <c r="B89" s="297"/>
      <c r="C89" s="272" t="s">
        <v>303</v>
      </c>
      <c r="D89" s="272"/>
      <c r="E89" s="272"/>
      <c r="F89" s="295" t="s">
        <v>286</v>
      </c>
      <c r="G89" s="296"/>
      <c r="H89" s="272" t="s">
        <v>304</v>
      </c>
      <c r="I89" s="272" t="s">
        <v>282</v>
      </c>
      <c r="J89" s="272">
        <v>20</v>
      </c>
      <c r="K89" s="286"/>
    </row>
    <row r="90" s="1" customFormat="1" ht="15" customHeight="1">
      <c r="B90" s="297"/>
      <c r="C90" s="272" t="s">
        <v>305</v>
      </c>
      <c r="D90" s="272"/>
      <c r="E90" s="272"/>
      <c r="F90" s="295" t="s">
        <v>286</v>
      </c>
      <c r="G90" s="296"/>
      <c r="H90" s="272" t="s">
        <v>306</v>
      </c>
      <c r="I90" s="272" t="s">
        <v>282</v>
      </c>
      <c r="J90" s="272">
        <v>50</v>
      </c>
      <c r="K90" s="286"/>
    </row>
    <row r="91" s="1" customFormat="1" ht="15" customHeight="1">
      <c r="B91" s="297"/>
      <c r="C91" s="272" t="s">
        <v>307</v>
      </c>
      <c r="D91" s="272"/>
      <c r="E91" s="272"/>
      <c r="F91" s="295" t="s">
        <v>286</v>
      </c>
      <c r="G91" s="296"/>
      <c r="H91" s="272" t="s">
        <v>307</v>
      </c>
      <c r="I91" s="272" t="s">
        <v>282</v>
      </c>
      <c r="J91" s="272">
        <v>50</v>
      </c>
      <c r="K91" s="286"/>
    </row>
    <row r="92" s="1" customFormat="1" ht="15" customHeight="1">
      <c r="B92" s="297"/>
      <c r="C92" s="272" t="s">
        <v>308</v>
      </c>
      <c r="D92" s="272"/>
      <c r="E92" s="272"/>
      <c r="F92" s="295" t="s">
        <v>286</v>
      </c>
      <c r="G92" s="296"/>
      <c r="H92" s="272" t="s">
        <v>309</v>
      </c>
      <c r="I92" s="272" t="s">
        <v>282</v>
      </c>
      <c r="J92" s="272">
        <v>255</v>
      </c>
      <c r="K92" s="286"/>
    </row>
    <row r="93" s="1" customFormat="1" ht="15" customHeight="1">
      <c r="B93" s="297"/>
      <c r="C93" s="272" t="s">
        <v>310</v>
      </c>
      <c r="D93" s="272"/>
      <c r="E93" s="272"/>
      <c r="F93" s="295" t="s">
        <v>280</v>
      </c>
      <c r="G93" s="296"/>
      <c r="H93" s="272" t="s">
        <v>311</v>
      </c>
      <c r="I93" s="272" t="s">
        <v>312</v>
      </c>
      <c r="J93" s="272"/>
      <c r="K93" s="286"/>
    </row>
    <row r="94" s="1" customFormat="1" ht="15" customHeight="1">
      <c r="B94" s="297"/>
      <c r="C94" s="272" t="s">
        <v>313</v>
      </c>
      <c r="D94" s="272"/>
      <c r="E94" s="272"/>
      <c r="F94" s="295" t="s">
        <v>280</v>
      </c>
      <c r="G94" s="296"/>
      <c r="H94" s="272" t="s">
        <v>314</v>
      </c>
      <c r="I94" s="272" t="s">
        <v>315</v>
      </c>
      <c r="J94" s="272"/>
      <c r="K94" s="286"/>
    </row>
    <row r="95" s="1" customFormat="1" ht="15" customHeight="1">
      <c r="B95" s="297"/>
      <c r="C95" s="272" t="s">
        <v>316</v>
      </c>
      <c r="D95" s="272"/>
      <c r="E95" s="272"/>
      <c r="F95" s="295" t="s">
        <v>280</v>
      </c>
      <c r="G95" s="296"/>
      <c r="H95" s="272" t="s">
        <v>316</v>
      </c>
      <c r="I95" s="272" t="s">
        <v>315</v>
      </c>
      <c r="J95" s="272"/>
      <c r="K95" s="286"/>
    </row>
    <row r="96" s="1" customFormat="1" ht="15" customHeight="1">
      <c r="B96" s="297"/>
      <c r="C96" s="272" t="s">
        <v>36</v>
      </c>
      <c r="D96" s="272"/>
      <c r="E96" s="272"/>
      <c r="F96" s="295" t="s">
        <v>280</v>
      </c>
      <c r="G96" s="296"/>
      <c r="H96" s="272" t="s">
        <v>317</v>
      </c>
      <c r="I96" s="272" t="s">
        <v>315</v>
      </c>
      <c r="J96" s="272"/>
      <c r="K96" s="286"/>
    </row>
    <row r="97" s="1" customFormat="1" ht="15" customHeight="1">
      <c r="B97" s="297"/>
      <c r="C97" s="272" t="s">
        <v>46</v>
      </c>
      <c r="D97" s="272"/>
      <c r="E97" s="272"/>
      <c r="F97" s="295" t="s">
        <v>280</v>
      </c>
      <c r="G97" s="296"/>
      <c r="H97" s="272" t="s">
        <v>318</v>
      </c>
      <c r="I97" s="272" t="s">
        <v>315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319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274</v>
      </c>
      <c r="D103" s="287"/>
      <c r="E103" s="287"/>
      <c r="F103" s="287" t="s">
        <v>275</v>
      </c>
      <c r="G103" s="288"/>
      <c r="H103" s="287" t="s">
        <v>52</v>
      </c>
      <c r="I103" s="287" t="s">
        <v>55</v>
      </c>
      <c r="J103" s="287" t="s">
        <v>276</v>
      </c>
      <c r="K103" s="286"/>
    </row>
    <row r="104" s="1" customFormat="1" ht="17.25" customHeight="1">
      <c r="B104" s="284"/>
      <c r="C104" s="289" t="s">
        <v>277</v>
      </c>
      <c r="D104" s="289"/>
      <c r="E104" s="289"/>
      <c r="F104" s="290" t="s">
        <v>278</v>
      </c>
      <c r="G104" s="291"/>
      <c r="H104" s="289"/>
      <c r="I104" s="289"/>
      <c r="J104" s="289" t="s">
        <v>279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51</v>
      </c>
      <c r="D106" s="294"/>
      <c r="E106" s="294"/>
      <c r="F106" s="295" t="s">
        <v>280</v>
      </c>
      <c r="G106" s="272"/>
      <c r="H106" s="272" t="s">
        <v>320</v>
      </c>
      <c r="I106" s="272" t="s">
        <v>282</v>
      </c>
      <c r="J106" s="272">
        <v>20</v>
      </c>
      <c r="K106" s="286"/>
    </row>
    <row r="107" s="1" customFormat="1" ht="15" customHeight="1">
      <c r="B107" s="284"/>
      <c r="C107" s="272" t="s">
        <v>283</v>
      </c>
      <c r="D107" s="272"/>
      <c r="E107" s="272"/>
      <c r="F107" s="295" t="s">
        <v>280</v>
      </c>
      <c r="G107" s="272"/>
      <c r="H107" s="272" t="s">
        <v>320</v>
      </c>
      <c r="I107" s="272" t="s">
        <v>282</v>
      </c>
      <c r="J107" s="272">
        <v>120</v>
      </c>
      <c r="K107" s="286"/>
    </row>
    <row r="108" s="1" customFormat="1" ht="15" customHeight="1">
      <c r="B108" s="297"/>
      <c r="C108" s="272" t="s">
        <v>285</v>
      </c>
      <c r="D108" s="272"/>
      <c r="E108" s="272"/>
      <c r="F108" s="295" t="s">
        <v>286</v>
      </c>
      <c r="G108" s="272"/>
      <c r="H108" s="272" t="s">
        <v>320</v>
      </c>
      <c r="I108" s="272" t="s">
        <v>282</v>
      </c>
      <c r="J108" s="272">
        <v>50</v>
      </c>
      <c r="K108" s="286"/>
    </row>
    <row r="109" s="1" customFormat="1" ht="15" customHeight="1">
      <c r="B109" s="297"/>
      <c r="C109" s="272" t="s">
        <v>288</v>
      </c>
      <c r="D109" s="272"/>
      <c r="E109" s="272"/>
      <c r="F109" s="295" t="s">
        <v>280</v>
      </c>
      <c r="G109" s="272"/>
      <c r="H109" s="272" t="s">
        <v>320</v>
      </c>
      <c r="I109" s="272" t="s">
        <v>290</v>
      </c>
      <c r="J109" s="272"/>
      <c r="K109" s="286"/>
    </row>
    <row r="110" s="1" customFormat="1" ht="15" customHeight="1">
      <c r="B110" s="297"/>
      <c r="C110" s="272" t="s">
        <v>299</v>
      </c>
      <c r="D110" s="272"/>
      <c r="E110" s="272"/>
      <c r="F110" s="295" t="s">
        <v>286</v>
      </c>
      <c r="G110" s="272"/>
      <c r="H110" s="272" t="s">
        <v>320</v>
      </c>
      <c r="I110" s="272" t="s">
        <v>282</v>
      </c>
      <c r="J110" s="272">
        <v>50</v>
      </c>
      <c r="K110" s="286"/>
    </row>
    <row r="111" s="1" customFormat="1" ht="15" customHeight="1">
      <c r="B111" s="297"/>
      <c r="C111" s="272" t="s">
        <v>307</v>
      </c>
      <c r="D111" s="272"/>
      <c r="E111" s="272"/>
      <c r="F111" s="295" t="s">
        <v>286</v>
      </c>
      <c r="G111" s="272"/>
      <c r="H111" s="272" t="s">
        <v>320</v>
      </c>
      <c r="I111" s="272" t="s">
        <v>282</v>
      </c>
      <c r="J111" s="272">
        <v>50</v>
      </c>
      <c r="K111" s="286"/>
    </row>
    <row r="112" s="1" customFormat="1" ht="15" customHeight="1">
      <c r="B112" s="297"/>
      <c r="C112" s="272" t="s">
        <v>305</v>
      </c>
      <c r="D112" s="272"/>
      <c r="E112" s="272"/>
      <c r="F112" s="295" t="s">
        <v>286</v>
      </c>
      <c r="G112" s="272"/>
      <c r="H112" s="272" t="s">
        <v>320</v>
      </c>
      <c r="I112" s="272" t="s">
        <v>282</v>
      </c>
      <c r="J112" s="272">
        <v>50</v>
      </c>
      <c r="K112" s="286"/>
    </row>
    <row r="113" s="1" customFormat="1" ht="15" customHeight="1">
      <c r="B113" s="297"/>
      <c r="C113" s="272" t="s">
        <v>51</v>
      </c>
      <c r="D113" s="272"/>
      <c r="E113" s="272"/>
      <c r="F113" s="295" t="s">
        <v>280</v>
      </c>
      <c r="G113" s="272"/>
      <c r="H113" s="272" t="s">
        <v>321</v>
      </c>
      <c r="I113" s="272" t="s">
        <v>282</v>
      </c>
      <c r="J113" s="272">
        <v>20</v>
      </c>
      <c r="K113" s="286"/>
    </row>
    <row r="114" s="1" customFormat="1" ht="15" customHeight="1">
      <c r="B114" s="297"/>
      <c r="C114" s="272" t="s">
        <v>322</v>
      </c>
      <c r="D114" s="272"/>
      <c r="E114" s="272"/>
      <c r="F114" s="295" t="s">
        <v>280</v>
      </c>
      <c r="G114" s="272"/>
      <c r="H114" s="272" t="s">
        <v>323</v>
      </c>
      <c r="I114" s="272" t="s">
        <v>282</v>
      </c>
      <c r="J114" s="272">
        <v>120</v>
      </c>
      <c r="K114" s="286"/>
    </row>
    <row r="115" s="1" customFormat="1" ht="15" customHeight="1">
      <c r="B115" s="297"/>
      <c r="C115" s="272" t="s">
        <v>36</v>
      </c>
      <c r="D115" s="272"/>
      <c r="E115" s="272"/>
      <c r="F115" s="295" t="s">
        <v>280</v>
      </c>
      <c r="G115" s="272"/>
      <c r="H115" s="272" t="s">
        <v>324</v>
      </c>
      <c r="I115" s="272" t="s">
        <v>315</v>
      </c>
      <c r="J115" s="272"/>
      <c r="K115" s="286"/>
    </row>
    <row r="116" s="1" customFormat="1" ht="15" customHeight="1">
      <c r="B116" s="297"/>
      <c r="C116" s="272" t="s">
        <v>46</v>
      </c>
      <c r="D116" s="272"/>
      <c r="E116" s="272"/>
      <c r="F116" s="295" t="s">
        <v>280</v>
      </c>
      <c r="G116" s="272"/>
      <c r="H116" s="272" t="s">
        <v>325</v>
      </c>
      <c r="I116" s="272" t="s">
        <v>315</v>
      </c>
      <c r="J116" s="272"/>
      <c r="K116" s="286"/>
    </row>
    <row r="117" s="1" customFormat="1" ht="15" customHeight="1">
      <c r="B117" s="297"/>
      <c r="C117" s="272" t="s">
        <v>55</v>
      </c>
      <c r="D117" s="272"/>
      <c r="E117" s="272"/>
      <c r="F117" s="295" t="s">
        <v>280</v>
      </c>
      <c r="G117" s="272"/>
      <c r="H117" s="272" t="s">
        <v>326</v>
      </c>
      <c r="I117" s="272" t="s">
        <v>327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328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274</v>
      </c>
      <c r="D123" s="287"/>
      <c r="E123" s="287"/>
      <c r="F123" s="287" t="s">
        <v>275</v>
      </c>
      <c r="G123" s="288"/>
      <c r="H123" s="287" t="s">
        <v>52</v>
      </c>
      <c r="I123" s="287" t="s">
        <v>55</v>
      </c>
      <c r="J123" s="287" t="s">
        <v>276</v>
      </c>
      <c r="K123" s="316"/>
    </row>
    <row r="124" s="1" customFormat="1" ht="17.25" customHeight="1">
      <c r="B124" s="315"/>
      <c r="C124" s="289" t="s">
        <v>277</v>
      </c>
      <c r="D124" s="289"/>
      <c r="E124" s="289"/>
      <c r="F124" s="290" t="s">
        <v>278</v>
      </c>
      <c r="G124" s="291"/>
      <c r="H124" s="289"/>
      <c r="I124" s="289"/>
      <c r="J124" s="289" t="s">
        <v>279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283</v>
      </c>
      <c r="D126" s="294"/>
      <c r="E126" s="294"/>
      <c r="F126" s="295" t="s">
        <v>280</v>
      </c>
      <c r="G126" s="272"/>
      <c r="H126" s="272" t="s">
        <v>320</v>
      </c>
      <c r="I126" s="272" t="s">
        <v>282</v>
      </c>
      <c r="J126" s="272">
        <v>120</v>
      </c>
      <c r="K126" s="320"/>
    </row>
    <row r="127" s="1" customFormat="1" ht="15" customHeight="1">
      <c r="B127" s="317"/>
      <c r="C127" s="272" t="s">
        <v>329</v>
      </c>
      <c r="D127" s="272"/>
      <c r="E127" s="272"/>
      <c r="F127" s="295" t="s">
        <v>280</v>
      </c>
      <c r="G127" s="272"/>
      <c r="H127" s="272" t="s">
        <v>330</v>
      </c>
      <c r="I127" s="272" t="s">
        <v>282</v>
      </c>
      <c r="J127" s="272" t="s">
        <v>331</v>
      </c>
      <c r="K127" s="320"/>
    </row>
    <row r="128" s="1" customFormat="1" ht="15" customHeight="1">
      <c r="B128" s="317"/>
      <c r="C128" s="272" t="s">
        <v>228</v>
      </c>
      <c r="D128" s="272"/>
      <c r="E128" s="272"/>
      <c r="F128" s="295" t="s">
        <v>280</v>
      </c>
      <c r="G128" s="272"/>
      <c r="H128" s="272" t="s">
        <v>332</v>
      </c>
      <c r="I128" s="272" t="s">
        <v>282</v>
      </c>
      <c r="J128" s="272" t="s">
        <v>331</v>
      </c>
      <c r="K128" s="320"/>
    </row>
    <row r="129" s="1" customFormat="1" ht="15" customHeight="1">
      <c r="B129" s="317"/>
      <c r="C129" s="272" t="s">
        <v>291</v>
      </c>
      <c r="D129" s="272"/>
      <c r="E129" s="272"/>
      <c r="F129" s="295" t="s">
        <v>286</v>
      </c>
      <c r="G129" s="272"/>
      <c r="H129" s="272" t="s">
        <v>292</v>
      </c>
      <c r="I129" s="272" t="s">
        <v>282</v>
      </c>
      <c r="J129" s="272">
        <v>15</v>
      </c>
      <c r="K129" s="320"/>
    </row>
    <row r="130" s="1" customFormat="1" ht="15" customHeight="1">
      <c r="B130" s="317"/>
      <c r="C130" s="298" t="s">
        <v>293</v>
      </c>
      <c r="D130" s="298"/>
      <c r="E130" s="298"/>
      <c r="F130" s="299" t="s">
        <v>286</v>
      </c>
      <c r="G130" s="298"/>
      <c r="H130" s="298" t="s">
        <v>294</v>
      </c>
      <c r="I130" s="298" t="s">
        <v>282</v>
      </c>
      <c r="J130" s="298">
        <v>15</v>
      </c>
      <c r="K130" s="320"/>
    </row>
    <row r="131" s="1" customFormat="1" ht="15" customHeight="1">
      <c r="B131" s="317"/>
      <c r="C131" s="298" t="s">
        <v>295</v>
      </c>
      <c r="D131" s="298"/>
      <c r="E131" s="298"/>
      <c r="F131" s="299" t="s">
        <v>286</v>
      </c>
      <c r="G131" s="298"/>
      <c r="H131" s="298" t="s">
        <v>296</v>
      </c>
      <c r="I131" s="298" t="s">
        <v>282</v>
      </c>
      <c r="J131" s="298">
        <v>20</v>
      </c>
      <c r="K131" s="320"/>
    </row>
    <row r="132" s="1" customFormat="1" ht="15" customHeight="1">
      <c r="B132" s="317"/>
      <c r="C132" s="298" t="s">
        <v>297</v>
      </c>
      <c r="D132" s="298"/>
      <c r="E132" s="298"/>
      <c r="F132" s="299" t="s">
        <v>286</v>
      </c>
      <c r="G132" s="298"/>
      <c r="H132" s="298" t="s">
        <v>298</v>
      </c>
      <c r="I132" s="298" t="s">
        <v>282</v>
      </c>
      <c r="J132" s="298">
        <v>20</v>
      </c>
      <c r="K132" s="320"/>
    </row>
    <row r="133" s="1" customFormat="1" ht="15" customHeight="1">
      <c r="B133" s="317"/>
      <c r="C133" s="272" t="s">
        <v>285</v>
      </c>
      <c r="D133" s="272"/>
      <c r="E133" s="272"/>
      <c r="F133" s="295" t="s">
        <v>286</v>
      </c>
      <c r="G133" s="272"/>
      <c r="H133" s="272" t="s">
        <v>320</v>
      </c>
      <c r="I133" s="272" t="s">
        <v>282</v>
      </c>
      <c r="J133" s="272">
        <v>50</v>
      </c>
      <c r="K133" s="320"/>
    </row>
    <row r="134" s="1" customFormat="1" ht="15" customHeight="1">
      <c r="B134" s="317"/>
      <c r="C134" s="272" t="s">
        <v>299</v>
      </c>
      <c r="D134" s="272"/>
      <c r="E134" s="272"/>
      <c r="F134" s="295" t="s">
        <v>286</v>
      </c>
      <c r="G134" s="272"/>
      <c r="H134" s="272" t="s">
        <v>320</v>
      </c>
      <c r="I134" s="272" t="s">
        <v>282</v>
      </c>
      <c r="J134" s="272">
        <v>50</v>
      </c>
      <c r="K134" s="320"/>
    </row>
    <row r="135" s="1" customFormat="1" ht="15" customHeight="1">
      <c r="B135" s="317"/>
      <c r="C135" s="272" t="s">
        <v>305</v>
      </c>
      <c r="D135" s="272"/>
      <c r="E135" s="272"/>
      <c r="F135" s="295" t="s">
        <v>286</v>
      </c>
      <c r="G135" s="272"/>
      <c r="H135" s="272" t="s">
        <v>320</v>
      </c>
      <c r="I135" s="272" t="s">
        <v>282</v>
      </c>
      <c r="J135" s="272">
        <v>50</v>
      </c>
      <c r="K135" s="320"/>
    </row>
    <row r="136" s="1" customFormat="1" ht="15" customHeight="1">
      <c r="B136" s="317"/>
      <c r="C136" s="272" t="s">
        <v>307</v>
      </c>
      <c r="D136" s="272"/>
      <c r="E136" s="272"/>
      <c r="F136" s="295" t="s">
        <v>286</v>
      </c>
      <c r="G136" s="272"/>
      <c r="H136" s="272" t="s">
        <v>320</v>
      </c>
      <c r="I136" s="272" t="s">
        <v>282</v>
      </c>
      <c r="J136" s="272">
        <v>50</v>
      </c>
      <c r="K136" s="320"/>
    </row>
    <row r="137" s="1" customFormat="1" ht="15" customHeight="1">
      <c r="B137" s="317"/>
      <c r="C137" s="272" t="s">
        <v>308</v>
      </c>
      <c r="D137" s="272"/>
      <c r="E137" s="272"/>
      <c r="F137" s="295" t="s">
        <v>286</v>
      </c>
      <c r="G137" s="272"/>
      <c r="H137" s="272" t="s">
        <v>333</v>
      </c>
      <c r="I137" s="272" t="s">
        <v>282</v>
      </c>
      <c r="J137" s="272">
        <v>255</v>
      </c>
      <c r="K137" s="320"/>
    </row>
    <row r="138" s="1" customFormat="1" ht="15" customHeight="1">
      <c r="B138" s="317"/>
      <c r="C138" s="272" t="s">
        <v>310</v>
      </c>
      <c r="D138" s="272"/>
      <c r="E138" s="272"/>
      <c r="F138" s="295" t="s">
        <v>280</v>
      </c>
      <c r="G138" s="272"/>
      <c r="H138" s="272" t="s">
        <v>334</v>
      </c>
      <c r="I138" s="272" t="s">
        <v>312</v>
      </c>
      <c r="J138" s="272"/>
      <c r="K138" s="320"/>
    </row>
    <row r="139" s="1" customFormat="1" ht="15" customHeight="1">
      <c r="B139" s="317"/>
      <c r="C139" s="272" t="s">
        <v>313</v>
      </c>
      <c r="D139" s="272"/>
      <c r="E139" s="272"/>
      <c r="F139" s="295" t="s">
        <v>280</v>
      </c>
      <c r="G139" s="272"/>
      <c r="H139" s="272" t="s">
        <v>335</v>
      </c>
      <c r="I139" s="272" t="s">
        <v>315</v>
      </c>
      <c r="J139" s="272"/>
      <c r="K139" s="320"/>
    </row>
    <row r="140" s="1" customFormat="1" ht="15" customHeight="1">
      <c r="B140" s="317"/>
      <c r="C140" s="272" t="s">
        <v>316</v>
      </c>
      <c r="D140" s="272"/>
      <c r="E140" s="272"/>
      <c r="F140" s="295" t="s">
        <v>280</v>
      </c>
      <c r="G140" s="272"/>
      <c r="H140" s="272" t="s">
        <v>316</v>
      </c>
      <c r="I140" s="272" t="s">
        <v>315</v>
      </c>
      <c r="J140" s="272"/>
      <c r="K140" s="320"/>
    </row>
    <row r="141" s="1" customFormat="1" ht="15" customHeight="1">
      <c r="B141" s="317"/>
      <c r="C141" s="272" t="s">
        <v>36</v>
      </c>
      <c r="D141" s="272"/>
      <c r="E141" s="272"/>
      <c r="F141" s="295" t="s">
        <v>280</v>
      </c>
      <c r="G141" s="272"/>
      <c r="H141" s="272" t="s">
        <v>336</v>
      </c>
      <c r="I141" s="272" t="s">
        <v>315</v>
      </c>
      <c r="J141" s="272"/>
      <c r="K141" s="320"/>
    </row>
    <row r="142" s="1" customFormat="1" ht="15" customHeight="1">
      <c r="B142" s="317"/>
      <c r="C142" s="272" t="s">
        <v>337</v>
      </c>
      <c r="D142" s="272"/>
      <c r="E142" s="272"/>
      <c r="F142" s="295" t="s">
        <v>280</v>
      </c>
      <c r="G142" s="272"/>
      <c r="H142" s="272" t="s">
        <v>338</v>
      </c>
      <c r="I142" s="272" t="s">
        <v>315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339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274</v>
      </c>
      <c r="D148" s="287"/>
      <c r="E148" s="287"/>
      <c r="F148" s="287" t="s">
        <v>275</v>
      </c>
      <c r="G148" s="288"/>
      <c r="H148" s="287" t="s">
        <v>52</v>
      </c>
      <c r="I148" s="287" t="s">
        <v>55</v>
      </c>
      <c r="J148" s="287" t="s">
        <v>276</v>
      </c>
      <c r="K148" s="286"/>
    </row>
    <row r="149" s="1" customFormat="1" ht="17.25" customHeight="1">
      <c r="B149" s="284"/>
      <c r="C149" s="289" t="s">
        <v>277</v>
      </c>
      <c r="D149" s="289"/>
      <c r="E149" s="289"/>
      <c r="F149" s="290" t="s">
        <v>278</v>
      </c>
      <c r="G149" s="291"/>
      <c r="H149" s="289"/>
      <c r="I149" s="289"/>
      <c r="J149" s="289" t="s">
        <v>279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283</v>
      </c>
      <c r="D151" s="272"/>
      <c r="E151" s="272"/>
      <c r="F151" s="325" t="s">
        <v>280</v>
      </c>
      <c r="G151" s="272"/>
      <c r="H151" s="324" t="s">
        <v>320</v>
      </c>
      <c r="I151" s="324" t="s">
        <v>282</v>
      </c>
      <c r="J151" s="324">
        <v>120</v>
      </c>
      <c r="K151" s="320"/>
    </row>
    <row r="152" s="1" customFormat="1" ht="15" customHeight="1">
      <c r="B152" s="297"/>
      <c r="C152" s="324" t="s">
        <v>329</v>
      </c>
      <c r="D152" s="272"/>
      <c r="E152" s="272"/>
      <c r="F152" s="325" t="s">
        <v>280</v>
      </c>
      <c r="G152" s="272"/>
      <c r="H152" s="324" t="s">
        <v>340</v>
      </c>
      <c r="I152" s="324" t="s">
        <v>282</v>
      </c>
      <c r="J152" s="324" t="s">
        <v>331</v>
      </c>
      <c r="K152" s="320"/>
    </row>
    <row r="153" s="1" customFormat="1" ht="15" customHeight="1">
      <c r="B153" s="297"/>
      <c r="C153" s="324" t="s">
        <v>228</v>
      </c>
      <c r="D153" s="272"/>
      <c r="E153" s="272"/>
      <c r="F153" s="325" t="s">
        <v>280</v>
      </c>
      <c r="G153" s="272"/>
      <c r="H153" s="324" t="s">
        <v>341</v>
      </c>
      <c r="I153" s="324" t="s">
        <v>282</v>
      </c>
      <c r="J153" s="324" t="s">
        <v>331</v>
      </c>
      <c r="K153" s="320"/>
    </row>
    <row r="154" s="1" customFormat="1" ht="15" customHeight="1">
      <c r="B154" s="297"/>
      <c r="C154" s="324" t="s">
        <v>285</v>
      </c>
      <c r="D154" s="272"/>
      <c r="E154" s="272"/>
      <c r="F154" s="325" t="s">
        <v>286</v>
      </c>
      <c r="G154" s="272"/>
      <c r="H154" s="324" t="s">
        <v>320</v>
      </c>
      <c r="I154" s="324" t="s">
        <v>282</v>
      </c>
      <c r="J154" s="324">
        <v>50</v>
      </c>
      <c r="K154" s="320"/>
    </row>
    <row r="155" s="1" customFormat="1" ht="15" customHeight="1">
      <c r="B155" s="297"/>
      <c r="C155" s="324" t="s">
        <v>288</v>
      </c>
      <c r="D155" s="272"/>
      <c r="E155" s="272"/>
      <c r="F155" s="325" t="s">
        <v>280</v>
      </c>
      <c r="G155" s="272"/>
      <c r="H155" s="324" t="s">
        <v>320</v>
      </c>
      <c r="I155" s="324" t="s">
        <v>290</v>
      </c>
      <c r="J155" s="324"/>
      <c r="K155" s="320"/>
    </row>
    <row r="156" s="1" customFormat="1" ht="15" customHeight="1">
      <c r="B156" s="297"/>
      <c r="C156" s="324" t="s">
        <v>299</v>
      </c>
      <c r="D156" s="272"/>
      <c r="E156" s="272"/>
      <c r="F156" s="325" t="s">
        <v>286</v>
      </c>
      <c r="G156" s="272"/>
      <c r="H156" s="324" t="s">
        <v>320</v>
      </c>
      <c r="I156" s="324" t="s">
        <v>282</v>
      </c>
      <c r="J156" s="324">
        <v>50</v>
      </c>
      <c r="K156" s="320"/>
    </row>
    <row r="157" s="1" customFormat="1" ht="15" customHeight="1">
      <c r="B157" s="297"/>
      <c r="C157" s="324" t="s">
        <v>307</v>
      </c>
      <c r="D157" s="272"/>
      <c r="E157" s="272"/>
      <c r="F157" s="325" t="s">
        <v>286</v>
      </c>
      <c r="G157" s="272"/>
      <c r="H157" s="324" t="s">
        <v>320</v>
      </c>
      <c r="I157" s="324" t="s">
        <v>282</v>
      </c>
      <c r="J157" s="324">
        <v>50</v>
      </c>
      <c r="K157" s="320"/>
    </row>
    <row r="158" s="1" customFormat="1" ht="15" customHeight="1">
      <c r="B158" s="297"/>
      <c r="C158" s="324" t="s">
        <v>305</v>
      </c>
      <c r="D158" s="272"/>
      <c r="E158" s="272"/>
      <c r="F158" s="325" t="s">
        <v>286</v>
      </c>
      <c r="G158" s="272"/>
      <c r="H158" s="324" t="s">
        <v>320</v>
      </c>
      <c r="I158" s="324" t="s">
        <v>282</v>
      </c>
      <c r="J158" s="324">
        <v>50</v>
      </c>
      <c r="K158" s="320"/>
    </row>
    <row r="159" s="1" customFormat="1" ht="15" customHeight="1">
      <c r="B159" s="297"/>
      <c r="C159" s="324" t="s">
        <v>84</v>
      </c>
      <c r="D159" s="272"/>
      <c r="E159" s="272"/>
      <c r="F159" s="325" t="s">
        <v>280</v>
      </c>
      <c r="G159" s="272"/>
      <c r="H159" s="324" t="s">
        <v>342</v>
      </c>
      <c r="I159" s="324" t="s">
        <v>282</v>
      </c>
      <c r="J159" s="324" t="s">
        <v>343</v>
      </c>
      <c r="K159" s="320"/>
    </row>
    <row r="160" s="1" customFormat="1" ht="15" customHeight="1">
      <c r="B160" s="297"/>
      <c r="C160" s="324" t="s">
        <v>344</v>
      </c>
      <c r="D160" s="272"/>
      <c r="E160" s="272"/>
      <c r="F160" s="325" t="s">
        <v>280</v>
      </c>
      <c r="G160" s="272"/>
      <c r="H160" s="324" t="s">
        <v>345</v>
      </c>
      <c r="I160" s="324" t="s">
        <v>315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346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274</v>
      </c>
      <c r="D166" s="287"/>
      <c r="E166" s="287"/>
      <c r="F166" s="287" t="s">
        <v>275</v>
      </c>
      <c r="G166" s="329"/>
      <c r="H166" s="330" t="s">
        <v>52</v>
      </c>
      <c r="I166" s="330" t="s">
        <v>55</v>
      </c>
      <c r="J166" s="287" t="s">
        <v>276</v>
      </c>
      <c r="K166" s="264"/>
    </row>
    <row r="167" s="1" customFormat="1" ht="17.25" customHeight="1">
      <c r="B167" s="265"/>
      <c r="C167" s="289" t="s">
        <v>277</v>
      </c>
      <c r="D167" s="289"/>
      <c r="E167" s="289"/>
      <c r="F167" s="290" t="s">
        <v>278</v>
      </c>
      <c r="G167" s="331"/>
      <c r="H167" s="332"/>
      <c r="I167" s="332"/>
      <c r="J167" s="289" t="s">
        <v>279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283</v>
      </c>
      <c r="D169" s="272"/>
      <c r="E169" s="272"/>
      <c r="F169" s="295" t="s">
        <v>280</v>
      </c>
      <c r="G169" s="272"/>
      <c r="H169" s="272" t="s">
        <v>320</v>
      </c>
      <c r="I169" s="272" t="s">
        <v>282</v>
      </c>
      <c r="J169" s="272">
        <v>120</v>
      </c>
      <c r="K169" s="320"/>
    </row>
    <row r="170" s="1" customFormat="1" ht="15" customHeight="1">
      <c r="B170" s="297"/>
      <c r="C170" s="272" t="s">
        <v>329</v>
      </c>
      <c r="D170" s="272"/>
      <c r="E170" s="272"/>
      <c r="F170" s="295" t="s">
        <v>280</v>
      </c>
      <c r="G170" s="272"/>
      <c r="H170" s="272" t="s">
        <v>330</v>
      </c>
      <c r="I170" s="272" t="s">
        <v>282</v>
      </c>
      <c r="J170" s="272" t="s">
        <v>331</v>
      </c>
      <c r="K170" s="320"/>
    </row>
    <row r="171" s="1" customFormat="1" ht="15" customHeight="1">
      <c r="B171" s="297"/>
      <c r="C171" s="272" t="s">
        <v>228</v>
      </c>
      <c r="D171" s="272"/>
      <c r="E171" s="272"/>
      <c r="F171" s="295" t="s">
        <v>280</v>
      </c>
      <c r="G171" s="272"/>
      <c r="H171" s="272" t="s">
        <v>347</v>
      </c>
      <c r="I171" s="272" t="s">
        <v>282</v>
      </c>
      <c r="J171" s="272" t="s">
        <v>331</v>
      </c>
      <c r="K171" s="320"/>
    </row>
    <row r="172" s="1" customFormat="1" ht="15" customHeight="1">
      <c r="B172" s="297"/>
      <c r="C172" s="272" t="s">
        <v>285</v>
      </c>
      <c r="D172" s="272"/>
      <c r="E172" s="272"/>
      <c r="F172" s="295" t="s">
        <v>286</v>
      </c>
      <c r="G172" s="272"/>
      <c r="H172" s="272" t="s">
        <v>347</v>
      </c>
      <c r="I172" s="272" t="s">
        <v>282</v>
      </c>
      <c r="J172" s="272">
        <v>50</v>
      </c>
      <c r="K172" s="320"/>
    </row>
    <row r="173" s="1" customFormat="1" ht="15" customHeight="1">
      <c r="B173" s="297"/>
      <c r="C173" s="272" t="s">
        <v>288</v>
      </c>
      <c r="D173" s="272"/>
      <c r="E173" s="272"/>
      <c r="F173" s="295" t="s">
        <v>280</v>
      </c>
      <c r="G173" s="272"/>
      <c r="H173" s="272" t="s">
        <v>347</v>
      </c>
      <c r="I173" s="272" t="s">
        <v>290</v>
      </c>
      <c r="J173" s="272"/>
      <c r="K173" s="320"/>
    </row>
    <row r="174" s="1" customFormat="1" ht="15" customHeight="1">
      <c r="B174" s="297"/>
      <c r="C174" s="272" t="s">
        <v>299</v>
      </c>
      <c r="D174" s="272"/>
      <c r="E174" s="272"/>
      <c r="F174" s="295" t="s">
        <v>286</v>
      </c>
      <c r="G174" s="272"/>
      <c r="H174" s="272" t="s">
        <v>347</v>
      </c>
      <c r="I174" s="272" t="s">
        <v>282</v>
      </c>
      <c r="J174" s="272">
        <v>50</v>
      </c>
      <c r="K174" s="320"/>
    </row>
    <row r="175" s="1" customFormat="1" ht="15" customHeight="1">
      <c r="B175" s="297"/>
      <c r="C175" s="272" t="s">
        <v>307</v>
      </c>
      <c r="D175" s="272"/>
      <c r="E175" s="272"/>
      <c r="F175" s="295" t="s">
        <v>286</v>
      </c>
      <c r="G175" s="272"/>
      <c r="H175" s="272" t="s">
        <v>347</v>
      </c>
      <c r="I175" s="272" t="s">
        <v>282</v>
      </c>
      <c r="J175" s="272">
        <v>50</v>
      </c>
      <c r="K175" s="320"/>
    </row>
    <row r="176" s="1" customFormat="1" ht="15" customHeight="1">
      <c r="B176" s="297"/>
      <c r="C176" s="272" t="s">
        <v>305</v>
      </c>
      <c r="D176" s="272"/>
      <c r="E176" s="272"/>
      <c r="F176" s="295" t="s">
        <v>286</v>
      </c>
      <c r="G176" s="272"/>
      <c r="H176" s="272" t="s">
        <v>347</v>
      </c>
      <c r="I176" s="272" t="s">
        <v>282</v>
      </c>
      <c r="J176" s="272">
        <v>50</v>
      </c>
      <c r="K176" s="320"/>
    </row>
    <row r="177" s="1" customFormat="1" ht="15" customHeight="1">
      <c r="B177" s="297"/>
      <c r="C177" s="272" t="s">
        <v>92</v>
      </c>
      <c r="D177" s="272"/>
      <c r="E177" s="272"/>
      <c r="F177" s="295" t="s">
        <v>280</v>
      </c>
      <c r="G177" s="272"/>
      <c r="H177" s="272" t="s">
        <v>348</v>
      </c>
      <c r="I177" s="272" t="s">
        <v>349</v>
      </c>
      <c r="J177" s="272"/>
      <c r="K177" s="320"/>
    </row>
    <row r="178" s="1" customFormat="1" ht="15" customHeight="1">
      <c r="B178" s="297"/>
      <c r="C178" s="272" t="s">
        <v>55</v>
      </c>
      <c r="D178" s="272"/>
      <c r="E178" s="272"/>
      <c r="F178" s="295" t="s">
        <v>280</v>
      </c>
      <c r="G178" s="272"/>
      <c r="H178" s="272" t="s">
        <v>350</v>
      </c>
      <c r="I178" s="272" t="s">
        <v>351</v>
      </c>
      <c r="J178" s="272">
        <v>1</v>
      </c>
      <c r="K178" s="320"/>
    </row>
    <row r="179" s="1" customFormat="1" ht="15" customHeight="1">
      <c r="B179" s="297"/>
      <c r="C179" s="272" t="s">
        <v>51</v>
      </c>
      <c r="D179" s="272"/>
      <c r="E179" s="272"/>
      <c r="F179" s="295" t="s">
        <v>280</v>
      </c>
      <c r="G179" s="272"/>
      <c r="H179" s="272" t="s">
        <v>352</v>
      </c>
      <c r="I179" s="272" t="s">
        <v>282</v>
      </c>
      <c r="J179" s="272">
        <v>20</v>
      </c>
      <c r="K179" s="320"/>
    </row>
    <row r="180" s="1" customFormat="1" ht="15" customHeight="1">
      <c r="B180" s="297"/>
      <c r="C180" s="272" t="s">
        <v>52</v>
      </c>
      <c r="D180" s="272"/>
      <c r="E180" s="272"/>
      <c r="F180" s="295" t="s">
        <v>280</v>
      </c>
      <c r="G180" s="272"/>
      <c r="H180" s="272" t="s">
        <v>353</v>
      </c>
      <c r="I180" s="272" t="s">
        <v>282</v>
      </c>
      <c r="J180" s="272">
        <v>255</v>
      </c>
      <c r="K180" s="320"/>
    </row>
    <row r="181" s="1" customFormat="1" ht="15" customHeight="1">
      <c r="B181" s="297"/>
      <c r="C181" s="272" t="s">
        <v>93</v>
      </c>
      <c r="D181" s="272"/>
      <c r="E181" s="272"/>
      <c r="F181" s="295" t="s">
        <v>280</v>
      </c>
      <c r="G181" s="272"/>
      <c r="H181" s="272" t="s">
        <v>244</v>
      </c>
      <c r="I181" s="272" t="s">
        <v>282</v>
      </c>
      <c r="J181" s="272">
        <v>10</v>
      </c>
      <c r="K181" s="320"/>
    </row>
    <row r="182" s="1" customFormat="1" ht="15" customHeight="1">
      <c r="B182" s="297"/>
      <c r="C182" s="272" t="s">
        <v>94</v>
      </c>
      <c r="D182" s="272"/>
      <c r="E182" s="272"/>
      <c r="F182" s="295" t="s">
        <v>280</v>
      </c>
      <c r="G182" s="272"/>
      <c r="H182" s="272" t="s">
        <v>354</v>
      </c>
      <c r="I182" s="272" t="s">
        <v>315</v>
      </c>
      <c r="J182" s="272"/>
      <c r="K182" s="320"/>
    </row>
    <row r="183" s="1" customFormat="1" ht="15" customHeight="1">
      <c r="B183" s="297"/>
      <c r="C183" s="272" t="s">
        <v>355</v>
      </c>
      <c r="D183" s="272"/>
      <c r="E183" s="272"/>
      <c r="F183" s="295" t="s">
        <v>280</v>
      </c>
      <c r="G183" s="272"/>
      <c r="H183" s="272" t="s">
        <v>356</v>
      </c>
      <c r="I183" s="272" t="s">
        <v>315</v>
      </c>
      <c r="J183" s="272"/>
      <c r="K183" s="320"/>
    </row>
    <row r="184" s="1" customFormat="1" ht="15" customHeight="1">
      <c r="B184" s="297"/>
      <c r="C184" s="272" t="s">
        <v>344</v>
      </c>
      <c r="D184" s="272"/>
      <c r="E184" s="272"/>
      <c r="F184" s="295" t="s">
        <v>280</v>
      </c>
      <c r="G184" s="272"/>
      <c r="H184" s="272" t="s">
        <v>357</v>
      </c>
      <c r="I184" s="272" t="s">
        <v>315</v>
      </c>
      <c r="J184" s="272"/>
      <c r="K184" s="320"/>
    </row>
    <row r="185" s="1" customFormat="1" ht="15" customHeight="1">
      <c r="B185" s="297"/>
      <c r="C185" s="272" t="s">
        <v>96</v>
      </c>
      <c r="D185" s="272"/>
      <c r="E185" s="272"/>
      <c r="F185" s="295" t="s">
        <v>286</v>
      </c>
      <c r="G185" s="272"/>
      <c r="H185" s="272" t="s">
        <v>358</v>
      </c>
      <c r="I185" s="272" t="s">
        <v>282</v>
      </c>
      <c r="J185" s="272">
        <v>50</v>
      </c>
      <c r="K185" s="320"/>
    </row>
    <row r="186" s="1" customFormat="1" ht="15" customHeight="1">
      <c r="B186" s="297"/>
      <c r="C186" s="272" t="s">
        <v>359</v>
      </c>
      <c r="D186" s="272"/>
      <c r="E186" s="272"/>
      <c r="F186" s="295" t="s">
        <v>286</v>
      </c>
      <c r="G186" s="272"/>
      <c r="H186" s="272" t="s">
        <v>360</v>
      </c>
      <c r="I186" s="272" t="s">
        <v>361</v>
      </c>
      <c r="J186" s="272"/>
      <c r="K186" s="320"/>
    </row>
    <row r="187" s="1" customFormat="1" ht="15" customHeight="1">
      <c r="B187" s="297"/>
      <c r="C187" s="272" t="s">
        <v>362</v>
      </c>
      <c r="D187" s="272"/>
      <c r="E187" s="272"/>
      <c r="F187" s="295" t="s">
        <v>286</v>
      </c>
      <c r="G187" s="272"/>
      <c r="H187" s="272" t="s">
        <v>363</v>
      </c>
      <c r="I187" s="272" t="s">
        <v>361</v>
      </c>
      <c r="J187" s="272"/>
      <c r="K187" s="320"/>
    </row>
    <row r="188" s="1" customFormat="1" ht="15" customHeight="1">
      <c r="B188" s="297"/>
      <c r="C188" s="272" t="s">
        <v>364</v>
      </c>
      <c r="D188" s="272"/>
      <c r="E188" s="272"/>
      <c r="F188" s="295" t="s">
        <v>286</v>
      </c>
      <c r="G188" s="272"/>
      <c r="H188" s="272" t="s">
        <v>365</v>
      </c>
      <c r="I188" s="272" t="s">
        <v>361</v>
      </c>
      <c r="J188" s="272"/>
      <c r="K188" s="320"/>
    </row>
    <row r="189" s="1" customFormat="1" ht="15" customHeight="1">
      <c r="B189" s="297"/>
      <c r="C189" s="333" t="s">
        <v>366</v>
      </c>
      <c r="D189" s="272"/>
      <c r="E189" s="272"/>
      <c r="F189" s="295" t="s">
        <v>286</v>
      </c>
      <c r="G189" s="272"/>
      <c r="H189" s="272" t="s">
        <v>367</v>
      </c>
      <c r="I189" s="272" t="s">
        <v>368</v>
      </c>
      <c r="J189" s="334" t="s">
        <v>369</v>
      </c>
      <c r="K189" s="320"/>
    </row>
    <row r="190" s="16" customFormat="1" ht="15" customHeight="1">
      <c r="B190" s="335"/>
      <c r="C190" s="336" t="s">
        <v>370</v>
      </c>
      <c r="D190" s="337"/>
      <c r="E190" s="337"/>
      <c r="F190" s="338" t="s">
        <v>286</v>
      </c>
      <c r="G190" s="337"/>
      <c r="H190" s="337" t="s">
        <v>371</v>
      </c>
      <c r="I190" s="337" t="s">
        <v>368</v>
      </c>
      <c r="J190" s="339" t="s">
        <v>369</v>
      </c>
      <c r="K190" s="340"/>
    </row>
    <row r="191" s="1" customFormat="1" ht="15" customHeight="1">
      <c r="B191" s="297"/>
      <c r="C191" s="333" t="s">
        <v>40</v>
      </c>
      <c r="D191" s="272"/>
      <c r="E191" s="272"/>
      <c r="F191" s="295" t="s">
        <v>280</v>
      </c>
      <c r="G191" s="272"/>
      <c r="H191" s="269" t="s">
        <v>372</v>
      </c>
      <c r="I191" s="272" t="s">
        <v>373</v>
      </c>
      <c r="J191" s="272"/>
      <c r="K191" s="320"/>
    </row>
    <row r="192" s="1" customFormat="1" ht="15" customHeight="1">
      <c r="B192" s="297"/>
      <c r="C192" s="333" t="s">
        <v>374</v>
      </c>
      <c r="D192" s="272"/>
      <c r="E192" s="272"/>
      <c r="F192" s="295" t="s">
        <v>280</v>
      </c>
      <c r="G192" s="272"/>
      <c r="H192" s="272" t="s">
        <v>375</v>
      </c>
      <c r="I192" s="272" t="s">
        <v>315</v>
      </c>
      <c r="J192" s="272"/>
      <c r="K192" s="320"/>
    </row>
    <row r="193" s="1" customFormat="1" ht="15" customHeight="1">
      <c r="B193" s="297"/>
      <c r="C193" s="333" t="s">
        <v>376</v>
      </c>
      <c r="D193" s="272"/>
      <c r="E193" s="272"/>
      <c r="F193" s="295" t="s">
        <v>280</v>
      </c>
      <c r="G193" s="272"/>
      <c r="H193" s="272" t="s">
        <v>377</v>
      </c>
      <c r="I193" s="272" t="s">
        <v>315</v>
      </c>
      <c r="J193" s="272"/>
      <c r="K193" s="320"/>
    </row>
    <row r="194" s="1" customFormat="1" ht="15" customHeight="1">
      <c r="B194" s="297"/>
      <c r="C194" s="333" t="s">
        <v>378</v>
      </c>
      <c r="D194" s="272"/>
      <c r="E194" s="272"/>
      <c r="F194" s="295" t="s">
        <v>286</v>
      </c>
      <c r="G194" s="272"/>
      <c r="H194" s="272" t="s">
        <v>379</v>
      </c>
      <c r="I194" s="272" t="s">
        <v>315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380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381</v>
      </c>
      <c r="D201" s="342"/>
      <c r="E201" s="342"/>
      <c r="F201" s="342" t="s">
        <v>382</v>
      </c>
      <c r="G201" s="343"/>
      <c r="H201" s="342" t="s">
        <v>383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373</v>
      </c>
      <c r="D203" s="272"/>
      <c r="E203" s="272"/>
      <c r="F203" s="295" t="s">
        <v>41</v>
      </c>
      <c r="G203" s="272"/>
      <c r="H203" s="272" t="s">
        <v>384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42</v>
      </c>
      <c r="G204" s="272"/>
      <c r="H204" s="272" t="s">
        <v>385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45</v>
      </c>
      <c r="G205" s="272"/>
      <c r="H205" s="272" t="s">
        <v>386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43</v>
      </c>
      <c r="G206" s="272"/>
      <c r="H206" s="272" t="s">
        <v>387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44</v>
      </c>
      <c r="G207" s="272"/>
      <c r="H207" s="272" t="s">
        <v>388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327</v>
      </c>
      <c r="D209" s="272"/>
      <c r="E209" s="272"/>
      <c r="F209" s="295" t="s">
        <v>76</v>
      </c>
      <c r="G209" s="272"/>
      <c r="H209" s="272" t="s">
        <v>389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222</v>
      </c>
      <c r="G210" s="272"/>
      <c r="H210" s="272" t="s">
        <v>223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220</v>
      </c>
      <c r="G211" s="272"/>
      <c r="H211" s="272" t="s">
        <v>390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224</v>
      </c>
      <c r="G212" s="333"/>
      <c r="H212" s="324" t="s">
        <v>225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226</v>
      </c>
      <c r="G213" s="333"/>
      <c r="H213" s="324" t="s">
        <v>391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351</v>
      </c>
      <c r="D215" s="272"/>
      <c r="E215" s="272"/>
      <c r="F215" s="295">
        <v>1</v>
      </c>
      <c r="G215" s="333"/>
      <c r="H215" s="324" t="s">
        <v>392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393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394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395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2024-02-26T12:50:13Z</dcterms:created>
  <dcterms:modified xsi:type="dcterms:W3CDTF">2024-02-26T12:50:18Z</dcterms:modified>
</cp:coreProperties>
</file>