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1 - Údržba HMZ D.Lut.Ne..." sheetId="2" r:id="rId2"/>
    <sheet name="SO2 - Údržba HMZ Jindřich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'SO1 - Údržba HMZ D.Lut.Ne...'!$C$80:$K$159</definedName>
    <definedName name="_xlnm.Print_Area" localSheetId="1">'SO1 - Údržba HMZ D.Lut.Ne...'!$C$4:$J$39,'SO1 - Údržba HMZ D.Lut.Ne...'!$C$45:$J$62,'SO1 - Údržba HMZ D.Lut.Ne...'!$C$68:$K$159</definedName>
    <definedName name="_xlnm._FilterDatabase" localSheetId="2" hidden="1">'SO2 - Údržba HMZ Jindřich...'!$C$80:$K$90</definedName>
    <definedName name="_xlnm.Print_Area" localSheetId="2">'SO2 - Údržba HMZ Jindřich...'!$C$4:$J$39,'SO2 - Údržba HMZ Jindřich...'!$C$45:$J$62,'SO2 - Údržba HMZ Jindřich...'!$C$68:$K$90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'SO1 - Údržba HMZ D.Lut.Ne...'!$80:$80</definedName>
    <definedName name="_xlnm.Print_Titles" localSheetId="2">'SO2 - Údržba HMZ Jindřich...'!$80:$80</definedName>
  </definedNames>
  <calcPr fullCalcOnLoad="1"/>
</workbook>
</file>

<file path=xl/sharedStrings.xml><?xml version="1.0" encoding="utf-8"?>
<sst xmlns="http://schemas.openxmlformats.org/spreadsheetml/2006/main" count="1515" uniqueCount="446">
  <si>
    <t>Export Komplet</t>
  </si>
  <si>
    <t>VZ</t>
  </si>
  <si>
    <t>2.0</t>
  </si>
  <si>
    <t>ZAMOK</t>
  </si>
  <si>
    <t>False</t>
  </si>
  <si>
    <t>{bc2d5dd7-bd22-441b-a2af-bf217c25e8eb}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</si>
  <si>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</si>
  <si>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</si>
  <si>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</si>
  <si>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</si>
  <si>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</si>
  <si>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</si>
  <si>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</si>
  <si>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</si>
  <si>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R2/2023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</si>
  <si>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</si>
  <si>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</si>
  <si>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HMZ D. Lut.Nerad C + HMZ Jindřichov 3</t>
  </si>
  <si>
    <t>KSO:</t>
  </si>
  <si>
    <t/>
  </si>
  <si>
    <t>CC-CZ:</t>
  </si>
  <si>
    <t>Místo:</t>
  </si>
  <si>
    <t>Dolní Lutyně, Jindřichov ve Slezsku</t>
  </si>
  <si>
    <t>Datum:</t>
  </si>
  <si>
    <t>7. 8. 2023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</si>
  <si>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</si>
  <si>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</si>
  <si>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</si>
  <si>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</si>
  <si>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</si>
  <si>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</si>
  <si>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</si>
  <si>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OVHS SPÚ</t>
  </si>
  <si>
    <t>True</t>
  </si>
  <si>
    <t>Zpracovatel:</t>
  </si>
  <si>
    <t>Zdenek Šťastný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</si>
  <si>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</si>
  <si>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</si>
  <si>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</si>
  <si>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</si>
  <si>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</si>
  <si>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</si>
  <si>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</si>
  <si>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</si>
  <si>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</si>
  <si>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</si>
  <si>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</si>
  <si>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</si>
  <si>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</si>
  <si>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</si>
  <si>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</si>
  <si>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</si>
  <si>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</si>
  <si>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</si>
  <si>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</si>
  <si>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</si>
  <si>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</si>
  <si>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</si>
  <si>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</si>
  <si>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</si>
  <si>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</si>
  <si>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</si>
  <si>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</si>
  <si>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</si>
  <si>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</si>
  <si>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</si>
  <si>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</si>
  <si>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</si>
  <si>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</si>
  <si>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</si>
  <si>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</si>
  <si>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</si>
  <si>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</si>
  <si>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</si>
  <si>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</si>
  <si>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</si>
  <si>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</si>
  <si>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</si>
  <si>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Údržba HMZ D.Lut.Nerad C</t>
  </si>
  <si>
    <t>STA</t>
  </si>
  <si>
    <t>1</t>
  </si>
  <si>
    <t>{34523006-ea52-44d0-b8f0-805ce46b786a}</t>
  </si>
  <si>
    <t>2</t>
  </si>
  <si>
    <t>SO2</t>
  </si>
  <si>
    <t>Údržba HMZ Jindřichov 3</t>
  </si>
  <si>
    <t>{f4a150a9-3351-4ccb-ad9c-213ae0cc5b14}</t>
  </si>
  <si>
    <t>KRYCÍ LIST SOUPISU PRACÍ</t>
  </si>
  <si>
    <t>Objekt:</t>
  </si>
  <si>
    <t>SO1 - Údržba HMZ D.Lut.Nerad C</t>
  </si>
  <si>
    <t>Dolní Lutyně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</si>
  <si>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</si>
  <si>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</si>
  <si>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</si>
  <si>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</si>
  <si>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</si>
  <si>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</si>
  <si>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</si>
  <si>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</si>
  <si>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</si>
  <si>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</si>
  <si>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</si>
  <si>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</si>
  <si>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</si>
  <si>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</si>
  <si>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</si>
  <si>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</si>
  <si>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</si>
  <si>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</si>
  <si>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</si>
  <si>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</si>
  <si>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</si>
  <si>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</si>
  <si>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</si>
  <si>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</si>
  <si>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</si>
  <si>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</si>
  <si>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</si>
  <si>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CS ÚRS 2023 02</t>
  </si>
  <si>
    <t>4</t>
  </si>
  <si>
    <t>-1894351729</t>
  </si>
  <si>
    <t>PP</t>
  </si>
  <si>
    <t>Kosení travin a vodních rostlin ve vegetačním období divokého porostu hustého</t>
  </si>
  <si>
    <t>Online PSC</t>
  </si>
  <si>
    <t>https://podminky.urs.cz/item/CS_URS_2023_02/111103213</t>
  </si>
  <si>
    <t>VV</t>
  </si>
  <si>
    <t>(1+2,6+2,6+1)*100/10000</t>
  </si>
  <si>
    <t>(1+2+2+1)*550/10000</t>
  </si>
  <si>
    <t>(1+1,2+1,2+1)*450/10000</t>
  </si>
  <si>
    <t>Součet</t>
  </si>
  <si>
    <t>3</t>
  </si>
  <si>
    <t>111203202</t>
  </si>
  <si>
    <t>Odstranění křovin a stromů s ponecháním kořenů z plochy přes 1000 do 10000 m2</t>
  </si>
  <si>
    <t>m2</t>
  </si>
  <si>
    <t>-1464919917</t>
  </si>
  <si>
    <t>Odstranění křovin a stromů s ponecháním kořenů průměru kmene do 100 mm, při jakémkoliv sklonu terénu mimo LTM, při celkové ploše přes 1 000 do 10 000 m2</t>
  </si>
  <si>
    <t>https://podminky.urs.cz/item/CS_URS_2023_02/111203202</t>
  </si>
  <si>
    <t>1000*2</t>
  </si>
  <si>
    <t>13</t>
  </si>
  <si>
    <t>112101101</t>
  </si>
  <si>
    <t>Odstranění stromů listnatých průměru kmene přes 100 do 300 mm</t>
  </si>
  <si>
    <t>kus</t>
  </si>
  <si>
    <t>1810701926</t>
  </si>
  <si>
    <t>Odstranění stromů s odřezáním kmene a s odvětvením listnatých, průměru kmene přes 100 do 300 mm</t>
  </si>
  <si>
    <t>https://podminky.urs.cz/item/CS_URS_2023_02/112101101</t>
  </si>
  <si>
    <t>14</t>
  </si>
  <si>
    <t>112101102</t>
  </si>
  <si>
    <t>Odstranění stromů listnatých průměru kmene přes 300 do 500 mm</t>
  </si>
  <si>
    <t>-1938895090</t>
  </si>
  <si>
    <t>Odstranění stromů s odřezáním kmene a s odvětvením listnatých, průměru kmene přes 300 do 500 mm</t>
  </si>
  <si>
    <t>https://podminky.urs.cz/item/CS_URS_2023_02/112101102</t>
  </si>
  <si>
    <t>112101103</t>
  </si>
  <si>
    <t>Odstranění stromů listnatých průměru kmene přes 500 do 700 mm</t>
  </si>
  <si>
    <t>-1203260628</t>
  </si>
  <si>
    <t>Odstranění stromů s odřezáním kmene a s odvětvením listnatých, průměru kmene přes 500 do 700 mm</t>
  </si>
  <si>
    <t>https://podminky.urs.cz/item/CS_URS_2023_02/112101103</t>
  </si>
  <si>
    <t>24</t>
  </si>
  <si>
    <t>125703311</t>
  </si>
  <si>
    <t>Čištění melioračních kanálů od naplavenin tl přes 250 do 500 mm nezpevněné dno</t>
  </si>
  <si>
    <t>m3</t>
  </si>
  <si>
    <t>1610692001</t>
  </si>
  <si>
    <t>Čištění melioračních kanálů s úpravou svahu do výšky naplavené vrstvy tloušťky naplavené vrstvy přes 250 do 500 mm, se dnem nezpevněným</t>
  </si>
  <si>
    <t>https://podminky.urs.cz/item/CS_URS_2023_02/125703311</t>
  </si>
  <si>
    <t>(2+0,8)/2*0,4*100</t>
  </si>
  <si>
    <t>5</t>
  </si>
  <si>
    <t>125703321</t>
  </si>
  <si>
    <t>Čištění melioračních kanálů od naplavenin tl přes 500 mm nezpevněné dno</t>
  </si>
  <si>
    <t>2003064411</t>
  </si>
  <si>
    <t>Čištění melioračních kanálů s úpravou svahu do výšky naplavené vrstvy tloušťky naplavené vrstvy přes 500 mm, se dnem nezpevněným</t>
  </si>
  <si>
    <t>https://podminky.urs.cz/item/CS_URS_2023_02/125703321</t>
  </si>
  <si>
    <t>(3,8+0,8)/2*0,9*550</t>
  </si>
  <si>
    <t>(4,7+0,8)/2*1,3*450</t>
  </si>
  <si>
    <t>6</t>
  </si>
  <si>
    <t>162451105</t>
  </si>
  <si>
    <t>Vodorovné přemístění přes 1 000 do 1500 m výkopku/sypaniny z horniny třídy těžitelnosti I skupiny 1 až 3</t>
  </si>
  <si>
    <t>989925876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</si>
  <si>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</si>
  <si>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https://podminky.urs.cz/item/CS_URS_2023_02/162451105</t>
  </si>
  <si>
    <t>56+2747,25</t>
  </si>
  <si>
    <t>7</t>
  </si>
  <si>
    <t>181951111</t>
  </si>
  <si>
    <t>Úprava pláně v hornině třídy těžitelnosti I skupiny 1 až 3 bez zhutnění strojně</t>
  </si>
  <si>
    <t>-208628650</t>
  </si>
  <si>
    <t>Úprava pláně vyrovnáním výškových rozdílů strojně v hornině třídy těžitelnosti I, skupiny 1 až 3 bez zhutnění</t>
  </si>
  <si>
    <t>https://podminky.urs.cz/item/CS_URS_2023_02/181951111</t>
  </si>
  <si>
    <t>50*40</t>
  </si>
  <si>
    <t>8</t>
  </si>
  <si>
    <t>182151111</t>
  </si>
  <si>
    <t>Svahování v zářezech v hornině třídy těžitelnosti I skupiny 1 až 3 strojně</t>
  </si>
  <si>
    <t>389886803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</si>
  <si>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</si>
  <si>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https://podminky.urs.cz/item/CS_URS_2023_02/182151111</t>
  </si>
  <si>
    <t>(1,5+1,5)*550</t>
  </si>
  <si>
    <t>(2,1+2,1)*450</t>
  </si>
  <si>
    <t>9</t>
  </si>
  <si>
    <t>185803106</t>
  </si>
  <si>
    <t>Shrabání pokoseného divokého porostu s odvozem do 20 km</t>
  </si>
  <si>
    <t>1536604802</t>
  </si>
  <si>
    <t>Shrabání pokoseného porostu a organických naplavenin s odvozem do 20 km divokého porostu</t>
  </si>
  <si>
    <t>https://podminky.urs.cz/item/CS_URS_2023_02/185803106</t>
  </si>
  <si>
    <t>(2,6+2,6)*250/10000</t>
  </si>
  <si>
    <t>(2+2)*400/10000</t>
  </si>
  <si>
    <t>(1,2+1,2)*450/10000</t>
  </si>
  <si>
    <t>18</t>
  </si>
  <si>
    <t>R-001</t>
  </si>
  <si>
    <t xml:space="preserve">Ekologická likvidace veškeré neupotřeb. dřev. hmoty - z křovin a stromů D kmene do 100 mm - v souladu se zákonem o odpadech č. 541/2020 Sb.v platném znění   </t>
  </si>
  <si>
    <t>1803807715</t>
  </si>
  <si>
    <t xml:space="preserve">Ekologická likvidace veškeré neupotřeb. dřev. hmoty - z křovin a stromů D kmene do 100 mm - v souladu se zákonem o odpadech č. 541/2020 Sb.v platném znění </t>
  </si>
  <si>
    <t>P</t>
  </si>
  <si>
    <t xml:space="preserve">Poznámka k položce:
likvidace dřevní hmoty, použije se v případě když nelze pálit (např. štěpkováním, drcením, pálením na místě k tomu určeném a pod)
</t>
  </si>
  <si>
    <t>19</t>
  </si>
  <si>
    <t>R-002</t>
  </si>
  <si>
    <t xml:space="preserve">Ekologická likvidace veškeré neupotřeb. dřev. hmoty - větví stromu, včetně kmenu - D kmene do 300 mm - v souladu se zákonem o odpadech č. 541/2020 Sb.v platném znění   </t>
  </si>
  <si>
    <t>ks</t>
  </si>
  <si>
    <t>2115647419</t>
  </si>
  <si>
    <t xml:space="preserve">Ekologická likvidace veškeré neupotřeb. dřev. hmoty - větví stromu, včetně kmenu - D kmene do 300 mm - v souladu se zákonem o odpadech č. 541/2020 Sb.v platném znění </t>
  </si>
  <si>
    <t xml:space="preserve">Poznámka k položce:
likvidace větví stromu Ø do 300 mm, vč. kmenu, použije se v případě když nelze pálit (např. štěpkováním, drcením, pálením na místě k tomu určeném a pod)
</t>
  </si>
  <si>
    <t>20</t>
  </si>
  <si>
    <t>R-003</t>
  </si>
  <si>
    <t xml:space="preserve">Ekologická likvidace veškeré neupotřeb. dřev. hmoty - větví stromu, včetně kmenu - D kmene 300-500 mm - v souladu se zákonem o odpadech č. 541/2020 Sb.v platném znění   </t>
  </si>
  <si>
    <t>-177992282</t>
  </si>
  <si>
    <t xml:space="preserve">Ekologická likvidace veškeré neupotřeb. dřev. hmoty - větví stromu, včetně kmenu - D kmene 300-500 mm - v souladu se zákonem o odpadech č. 541/2020 Sb.v platném znění </t>
  </si>
  <si>
    <t xml:space="preserve">Poznámka k položce:
likvidace větví stromu Ø 300-500 mm, vč. kmenu, použije se v případě když nelze pálit (např. štěpkováním, drcením, pálením na místě k tomu určeném a pod)
</t>
  </si>
  <si>
    <t>R-004</t>
  </si>
  <si>
    <t xml:space="preserve">Ekologická likvidace veškeré neupotřeb. dřev. hmoty - větví stromu, včetně kmenu - D kmene 500-700 mm - v souladu se zákonem o odpadech č. 541/2020 Sb.v platném znění </t>
  </si>
  <si>
    <t>393234237</t>
  </si>
  <si>
    <t>1*7 'Přepočtené koeficientem množství</t>
  </si>
  <si>
    <t>22</t>
  </si>
  <si>
    <t>R-026</t>
  </si>
  <si>
    <t>Ořezání nevhodných větví z jednoho stromu (od 100 do 500 mm), včetně ekologické likvidace v souladu se zákonem o odpadech č.  541/2020 Sb. v platném znění</t>
  </si>
  <si>
    <t>-307403070</t>
  </si>
  <si>
    <t>Ořezání nevhodných větví z jednoho stromu (od 100 do 500 mm), včetně ekologické likvidace v souladu se zákonem o odpadech č. 541/2020 Sb. v platném znění</t>
  </si>
  <si>
    <t xml:space="preserve">Poznámka k položce:
v případě, když nemuže být strom poražen (např. větve brání mechanizaci, nebo ho nelze pokácet z důvodu ochrany přírody), likvidace větví Ø 100-500 mm z jednoho stromu
</t>
  </si>
  <si>
    <t>23</t>
  </si>
  <si>
    <t>R-028</t>
  </si>
  <si>
    <t>Odstranění napadaných stromů, větví stromů a keřů nad D 200 mm v profilu HOZ, včetně ekologické likvidace v souladu se zákonem o odpadech č.541/2020 Sb. v platném znění</t>
  </si>
  <si>
    <t>-1260044221</t>
  </si>
  <si>
    <t xml:space="preserve">Poznámka k položce:
položka zahrnuje vytažení stromu Ø nad 200 mm a keřů na vrchní hranu HOZ, kmen, větve stromu a keře budou zlikvidovány (např. štěpkováním, drcením, pálením na místě k tomu určeném a pod)
</t>
  </si>
  <si>
    <t>15*(5*5)</t>
  </si>
  <si>
    <t>17</t>
  </si>
  <si>
    <t>R-036</t>
  </si>
  <si>
    <t xml:space="preserve">Odstranění překážky v průtočném profilu HOZ - bobří hráz, vč. ekologické likvidace odstraněného materiálu - v souladu se zákonem  o odpadech č. 541/2020 Sb.v platném znění  </t>
  </si>
  <si>
    <t>-1325130186</t>
  </si>
  <si>
    <t xml:space="preserve">Odstranění překážky v průtočném profilu HOZ - bobří hráz, vč. ekologické likvidace odstraněného materiálu - v souladu se zákonem o odpadech č. 541/2020 Sb.v platném znění </t>
  </si>
  <si>
    <t xml:space="preserve">Poznámka k položce:
bude vypočítán objem bobří hráze, hráz bude zhotovitelem rozebrána (mechanizací nebo ručně) a meteriál bude zlikvidován (např. štěpkováním, drcením, pálením na místě k tomu určeném a pod)
</t>
  </si>
  <si>
    <t>(3,80+1,90)*1,2*2*2</t>
  </si>
  <si>
    <t>SO2 - Údržba HMZ Jindřichov 3</t>
  </si>
  <si>
    <t>Jindřichov ve Slezsku</t>
  </si>
  <si>
    <t xml:space="preserve">    9 - Ostatní konstrukce a práce, bourání</t>
  </si>
  <si>
    <t>Ostatní konstrukce a práce, bourání</t>
  </si>
  <si>
    <t>938901101</t>
  </si>
  <si>
    <t>Očištění dlažby z lomového kamene nebo z betonových desek od porostu</t>
  </si>
  <si>
    <t>-1719356</t>
  </si>
  <si>
    <t>Dokončovací práce na dosavadních konstrukcích očištění dlažby od travního a divokého porostu, s vytrháním kořenů ze spár, s naložením odstraněného porostu na dopravní prostředek nebo s odklizením na hromady do vzdálenosti 50 m z lomového kamene nebo betonových desek</t>
  </si>
  <si>
    <t>https://podminky.urs.cz/item/CS_URS_2023_02/938901101</t>
  </si>
  <si>
    <t>(0,5+05+05)*53</t>
  </si>
  <si>
    <t>R-032</t>
  </si>
  <si>
    <t xml:space="preserve">Ekologická likvidace divokého porostu - v souladu se zákonem  o odpadech č. 541/2020 Sb.v platném znění     </t>
  </si>
  <si>
    <t>-872248142</t>
  </si>
  <si>
    <t xml:space="preserve">Ekologická likvidace divokého porostu - v souladu se zákonem o odpadech č. 541/2020 Sb.v platném znění </t>
  </si>
  <si>
    <t>556,5/10000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</si>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</sst>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213" TargetMode="External" /><Relationship Id="rId2" Type="http://schemas.openxmlformats.org/officeDocument/2006/relationships/hyperlink" Target="https://podminky.urs.cz/item/CS_URS_2023_02/111203202" TargetMode="External" /><Relationship Id="rId3" Type="http://schemas.openxmlformats.org/officeDocument/2006/relationships/hyperlink" Target="https://podminky.urs.cz/item/CS_URS_2023_02/112101101" TargetMode="External" /><Relationship Id="rId4" Type="http://schemas.openxmlformats.org/officeDocument/2006/relationships/hyperlink" Target="https://podminky.urs.cz/item/CS_URS_2023_02/112101102" TargetMode="External" /><Relationship Id="rId5" Type="http://schemas.openxmlformats.org/officeDocument/2006/relationships/hyperlink" Target="https://podminky.urs.cz/item/CS_URS_2023_02/112101103" TargetMode="External" /><Relationship Id="rId6" Type="http://schemas.openxmlformats.org/officeDocument/2006/relationships/hyperlink" Target="https://podminky.urs.cz/item/CS_URS_2023_02/125703311" TargetMode="External" /><Relationship Id="rId7" Type="http://schemas.openxmlformats.org/officeDocument/2006/relationships/hyperlink" Target="https://podminky.urs.cz/item/CS_URS_2023_02/125703321" TargetMode="External" /><Relationship Id="rId8" Type="http://schemas.openxmlformats.org/officeDocument/2006/relationships/hyperlink" Target="https://podminky.urs.cz/item/CS_URS_2023_02/162451105" TargetMode="External" /><Relationship Id="rId9" Type="http://schemas.openxmlformats.org/officeDocument/2006/relationships/hyperlink" Target="https://podminky.urs.cz/item/CS_URS_2023_02/181951111" TargetMode="External" /><Relationship Id="rId10" Type="http://schemas.openxmlformats.org/officeDocument/2006/relationships/hyperlink" Target="https://podminky.urs.cz/item/CS_URS_2023_02/182151111" TargetMode="External" /><Relationship Id="rId11" Type="http://schemas.openxmlformats.org/officeDocument/2006/relationships/hyperlink" Target="https://podminky.urs.cz/item/CS_URS_2023_02/185803106" TargetMode="External" /><Relationship Id="rId1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38901101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R2/2023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HMZ D. Lut.Nerad C + HMZ Jindřichov 3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Dolní Lutyně, Jindřichov ve Slezsku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7. 8. 2023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OVHS SPÚ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Zdenek Šťastný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4.4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'SO1 - Údržba HMZ D.Lut.Ne...'!J30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'SO1 - Údržba HMZ D.Lut.Ne...'!P81</f>
        <v>0</v>
      </c>
      <c r="AV55" s="120">
        <f>'SO1 - Údržba HMZ D.Lut.Ne...'!J33</f>
        <v>0</v>
      </c>
      <c r="AW55" s="120">
        <f>'SO1 - Údržba HMZ D.Lut.Ne...'!J34</f>
        <v>0</v>
      </c>
      <c r="AX55" s="120">
        <f>'SO1 - Údržba HMZ D.Lut.Ne...'!J35</f>
        <v>0</v>
      </c>
      <c r="AY55" s="120">
        <f>'SO1 - Údržba HMZ D.Lut.Ne...'!J36</f>
        <v>0</v>
      </c>
      <c r="AZ55" s="120">
        <f>'SO1 - Údržba HMZ D.Lut.Ne...'!F33</f>
        <v>0</v>
      </c>
      <c r="BA55" s="120">
        <f>'SO1 - Údržba HMZ D.Lut.Ne...'!F34</f>
        <v>0</v>
      </c>
      <c r="BB55" s="120">
        <f>'SO1 - Údržba HMZ D.Lut.Ne...'!F35</f>
        <v>0</v>
      </c>
      <c r="BC55" s="120">
        <f>'SO1 - Údržba HMZ D.Lut.Ne...'!F36</f>
        <v>0</v>
      </c>
      <c r="BD55" s="122">
        <f>'SO1 - Údržba HMZ D.Lut.Ne...'!F37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14.4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'SO2 - Údržba HMZ Jindřich...'!J30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24">
        <v>0</v>
      </c>
      <c r="AT56" s="125">
        <f>ROUND(SUM(AV56:AW56),2)</f>
        <v>0</v>
      </c>
      <c r="AU56" s="126">
        <f>'SO2 - Údržba HMZ Jindřich...'!P81</f>
        <v>0</v>
      </c>
      <c r="AV56" s="125">
        <f>'SO2 - Údržba HMZ Jindřich...'!J33</f>
        <v>0</v>
      </c>
      <c r="AW56" s="125">
        <f>'SO2 - Údržba HMZ Jindřich...'!J34</f>
        <v>0</v>
      </c>
      <c r="AX56" s="125">
        <f>'SO2 - Údržba HMZ Jindřich...'!J35</f>
        <v>0</v>
      </c>
      <c r="AY56" s="125">
        <f>'SO2 - Údržba HMZ Jindřich...'!J36</f>
        <v>0</v>
      </c>
      <c r="AZ56" s="125">
        <f>'SO2 - Údržba HMZ Jindřich...'!F33</f>
        <v>0</v>
      </c>
      <c r="BA56" s="125">
        <f>'SO2 - Údržba HMZ Jindřich...'!F34</f>
        <v>0</v>
      </c>
      <c r="BB56" s="125">
        <f>'SO2 - Údržba HMZ Jindřich...'!F35</f>
        <v>0</v>
      </c>
      <c r="BC56" s="125">
        <f>'SO2 - Údržba HMZ Jindřich...'!F36</f>
        <v>0</v>
      </c>
      <c r="BD56" s="127">
        <f>'SO2 - Údržba HMZ Jindřich...'!F37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1 - Údržba HMZ D.Lut.Ne...'!C2" display="/"/>
    <hyperlink ref="A56" location="'SO2 - Údržba HMZ Jindřich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86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HMZ D. Lut.Nerad C + HMZ Jindřichov 3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88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89</v>
      </c>
      <c r="G12" s="38"/>
      <c r="H12" s="38"/>
      <c r="I12" s="132" t="s">
        <v>23</v>
      </c>
      <c r="J12" s="137" t="str">
        <f>'Rekapitulace stavby'!AN8</f>
        <v>7. 8. 2023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ROUND((SUM(BE81:BE159)),2)</f>
        <v>0</v>
      </c>
      <c r="G33" s="38"/>
      <c r="H33" s="38"/>
      <c r="I33" s="148">
        <v>0.21</v>
      </c>
      <c r="J33" s="147">
        <f>ROUND(((SUM(BE81:BE159))*I33),2)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ROUND((SUM(BF81:BF159)),2)</f>
        <v>0</v>
      </c>
      <c r="G34" s="38"/>
      <c r="H34" s="38"/>
      <c r="I34" s="148">
        <v>0.15</v>
      </c>
      <c r="J34" s="147">
        <f>ROUND(((SUM(BF81:BF159))*I34),2)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ROUND((SUM(BG81:BG159)),2)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ROUND((SUM(BH81:BH159)),2)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ROUND((SUM(BI81:BI159)),2)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HMZ D. Lut.Nerad C + HMZ Jindřichov 3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SO1 - Údržba HMZ D.Lut.Nerad C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Dolní Lutyně</v>
      </c>
      <c r="G52" s="40"/>
      <c r="H52" s="40"/>
      <c r="I52" s="32" t="s">
        <v>23</v>
      </c>
      <c r="J52" s="72" t="str">
        <f>IF(J12="","",J12)</f>
        <v>7. 8. 2023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>OVHS SPÚ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Zdenek Šťastný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91</v>
      </c>
      <c r="D57" s="162"/>
      <c r="E57" s="162"/>
      <c r="F57" s="162"/>
      <c r="G57" s="162"/>
      <c r="H57" s="162"/>
      <c r="I57" s="162"/>
      <c r="J57" s="163" t="s">
        <v>92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93</v>
      </c>
    </row>
    <row r="60" spans="1:31" s="9" customFormat="1" ht="24.95" customHeight="1">
      <c r="A60" s="9"/>
      <c r="B60" s="165"/>
      <c r="C60" s="166"/>
      <c r="D60" s="167" t="s">
        <v>94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95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96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4.4" customHeight="1">
      <c r="A71" s="38"/>
      <c r="B71" s="39"/>
      <c r="C71" s="40"/>
      <c r="D71" s="40"/>
      <c r="E71" s="160" t="str">
        <f>E7</f>
        <v>Údržba HMZ D. Lut.Nerad C + HMZ Jindřichov 3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87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5.6" customHeight="1">
      <c r="A73" s="38"/>
      <c r="B73" s="39"/>
      <c r="C73" s="40"/>
      <c r="D73" s="40"/>
      <c r="E73" s="69" t="str">
        <f>E9</f>
        <v>SO1 - Údržba HMZ D.Lut.Nerad C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Dolní Lutyně</v>
      </c>
      <c r="G75" s="40"/>
      <c r="H75" s="40"/>
      <c r="I75" s="32" t="s">
        <v>23</v>
      </c>
      <c r="J75" s="72" t="str">
        <f>IF(J12="","",J12)</f>
        <v>7. 8. 2023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6" customHeight="1">
      <c r="A77" s="38"/>
      <c r="B77" s="39"/>
      <c r="C77" s="32" t="s">
        <v>25</v>
      </c>
      <c r="D77" s="40"/>
      <c r="E77" s="40"/>
      <c r="F77" s="27" t="str">
        <f>E15</f>
        <v xml:space="preserve"> </v>
      </c>
      <c r="G77" s="40"/>
      <c r="H77" s="40"/>
      <c r="I77" s="32" t="s">
        <v>31</v>
      </c>
      <c r="J77" s="36" t="str">
        <f>E21</f>
        <v>OVHS SPÚ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6" customHeight="1">
      <c r="A78" s="38"/>
      <c r="B78" s="39"/>
      <c r="C78" s="32" t="s">
        <v>29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>Zdenek Šťastný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97</v>
      </c>
      <c r="D80" s="180" t="s">
        <v>57</v>
      </c>
      <c r="E80" s="180" t="s">
        <v>53</v>
      </c>
      <c r="F80" s="180" t="s">
        <v>54</v>
      </c>
      <c r="G80" s="180" t="s">
        <v>98</v>
      </c>
      <c r="H80" s="180" t="s">
        <v>99</v>
      </c>
      <c r="I80" s="180" t="s">
        <v>100</v>
      </c>
      <c r="J80" s="180" t="s">
        <v>92</v>
      </c>
      <c r="K80" s="181" t="s">
        <v>101</v>
      </c>
      <c r="L80" s="182"/>
      <c r="M80" s="92" t="s">
        <v>19</v>
      </c>
      <c r="N80" s="93" t="s">
        <v>42</v>
      </c>
      <c r="O80" s="93" t="s">
        <v>102</v>
      </c>
      <c r="P80" s="93" t="s">
        <v>103</v>
      </c>
      <c r="Q80" s="93" t="s">
        <v>104</v>
      </c>
      <c r="R80" s="93" t="s">
        <v>105</v>
      </c>
      <c r="S80" s="93" t="s">
        <v>106</v>
      </c>
      <c r="T80" s="94" t="s">
        <v>107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108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71</v>
      </c>
      <c r="AU81" s="17" t="s">
        <v>93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71</v>
      </c>
      <c r="E82" s="191" t="s">
        <v>109</v>
      </c>
      <c r="F82" s="191" t="s">
        <v>110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80</v>
      </c>
      <c r="AT82" s="200" t="s">
        <v>71</v>
      </c>
      <c r="AU82" s="200" t="s">
        <v>72</v>
      </c>
      <c r="AY82" s="199" t="s">
        <v>111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71</v>
      </c>
      <c r="E83" s="202" t="s">
        <v>80</v>
      </c>
      <c r="F83" s="202" t="s">
        <v>112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SUM(P84:P159)</f>
        <v>0</v>
      </c>
      <c r="Q83" s="196"/>
      <c r="R83" s="197">
        <f>SUM(R84:R159)</f>
        <v>0</v>
      </c>
      <c r="S83" s="196"/>
      <c r="T83" s="198">
        <f>SUM(T84:T159)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80</v>
      </c>
      <c r="AT83" s="200" t="s">
        <v>71</v>
      </c>
      <c r="AU83" s="200" t="s">
        <v>80</v>
      </c>
      <c r="AY83" s="199" t="s">
        <v>111</v>
      </c>
      <c r="BK83" s="201">
        <f>SUM(BK84:BK159)</f>
        <v>0</v>
      </c>
    </row>
    <row r="84" spans="1:65" s="2" customFormat="1" ht="14.4" customHeight="1">
      <c r="A84" s="38"/>
      <c r="B84" s="39"/>
      <c r="C84" s="204" t="s">
        <v>82</v>
      </c>
      <c r="D84" s="204" t="s">
        <v>113</v>
      </c>
      <c r="E84" s="205" t="s">
        <v>114</v>
      </c>
      <c r="F84" s="206" t="s">
        <v>115</v>
      </c>
      <c r="G84" s="207" t="s">
        <v>116</v>
      </c>
      <c r="H84" s="208">
        <v>0.6</v>
      </c>
      <c r="I84" s="209"/>
      <c r="J84" s="210">
        <f>ROUND(I84*H84,2)</f>
        <v>0</v>
      </c>
      <c r="K84" s="206" t="s">
        <v>117</v>
      </c>
      <c r="L84" s="44"/>
      <c r="M84" s="211" t="s">
        <v>19</v>
      </c>
      <c r="N84" s="212" t="s">
        <v>43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118</v>
      </c>
      <c r="AT84" s="215" t="s">
        <v>113</v>
      </c>
      <c r="AU84" s="215" t="s">
        <v>82</v>
      </c>
      <c r="AY84" s="17" t="s">
        <v>111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80</v>
      </c>
      <c r="BK84" s="216">
        <f>ROUND(I84*H84,2)</f>
        <v>0</v>
      </c>
      <c r="BL84" s="17" t="s">
        <v>118</v>
      </c>
      <c r="BM84" s="215" t="s">
        <v>119</v>
      </c>
    </row>
    <row r="85" spans="1:47" s="2" customFormat="1" ht="12">
      <c r="A85" s="38"/>
      <c r="B85" s="39"/>
      <c r="C85" s="40"/>
      <c r="D85" s="217" t="s">
        <v>120</v>
      </c>
      <c r="E85" s="40"/>
      <c r="F85" s="218" t="s">
        <v>121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120</v>
      </c>
      <c r="AU85" s="17" t="s">
        <v>82</v>
      </c>
    </row>
    <row r="86" spans="1:47" s="2" customFormat="1" ht="12">
      <c r="A86" s="38"/>
      <c r="B86" s="39"/>
      <c r="C86" s="40"/>
      <c r="D86" s="222" t="s">
        <v>122</v>
      </c>
      <c r="E86" s="40"/>
      <c r="F86" s="223" t="s">
        <v>123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122</v>
      </c>
      <c r="AU86" s="17" t="s">
        <v>82</v>
      </c>
    </row>
    <row r="87" spans="1:51" s="13" customFormat="1" ht="12">
      <c r="A87" s="13"/>
      <c r="B87" s="224"/>
      <c r="C87" s="225"/>
      <c r="D87" s="217" t="s">
        <v>124</v>
      </c>
      <c r="E87" s="226" t="s">
        <v>19</v>
      </c>
      <c r="F87" s="227" t="s">
        <v>125</v>
      </c>
      <c r="G87" s="225"/>
      <c r="H87" s="228">
        <v>0.072</v>
      </c>
      <c r="I87" s="229"/>
      <c r="J87" s="225"/>
      <c r="K87" s="225"/>
      <c r="L87" s="230"/>
      <c r="M87" s="231"/>
      <c r="N87" s="232"/>
      <c r="O87" s="232"/>
      <c r="P87" s="232"/>
      <c r="Q87" s="232"/>
      <c r="R87" s="232"/>
      <c r="S87" s="232"/>
      <c r="T87" s="23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4" t="s">
        <v>124</v>
      </c>
      <c r="AU87" s="234" t="s">
        <v>82</v>
      </c>
      <c r="AV87" s="13" t="s">
        <v>82</v>
      </c>
      <c r="AW87" s="13" t="s">
        <v>33</v>
      </c>
      <c r="AX87" s="13" t="s">
        <v>72</v>
      </c>
      <c r="AY87" s="234" t="s">
        <v>111</v>
      </c>
    </row>
    <row r="88" spans="1:51" s="13" customFormat="1" ht="12">
      <c r="A88" s="13"/>
      <c r="B88" s="224"/>
      <c r="C88" s="225"/>
      <c r="D88" s="217" t="s">
        <v>124</v>
      </c>
      <c r="E88" s="226" t="s">
        <v>19</v>
      </c>
      <c r="F88" s="227" t="s">
        <v>126</v>
      </c>
      <c r="G88" s="225"/>
      <c r="H88" s="228">
        <v>0.33</v>
      </c>
      <c r="I88" s="229"/>
      <c r="J88" s="225"/>
      <c r="K88" s="225"/>
      <c r="L88" s="230"/>
      <c r="M88" s="231"/>
      <c r="N88" s="232"/>
      <c r="O88" s="232"/>
      <c r="P88" s="232"/>
      <c r="Q88" s="232"/>
      <c r="R88" s="232"/>
      <c r="S88" s="232"/>
      <c r="T88" s="23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4" t="s">
        <v>124</v>
      </c>
      <c r="AU88" s="234" t="s">
        <v>82</v>
      </c>
      <c r="AV88" s="13" t="s">
        <v>82</v>
      </c>
      <c r="AW88" s="13" t="s">
        <v>33</v>
      </c>
      <c r="AX88" s="13" t="s">
        <v>72</v>
      </c>
      <c r="AY88" s="234" t="s">
        <v>111</v>
      </c>
    </row>
    <row r="89" spans="1:51" s="13" customFormat="1" ht="12">
      <c r="A89" s="13"/>
      <c r="B89" s="224"/>
      <c r="C89" s="225"/>
      <c r="D89" s="217" t="s">
        <v>124</v>
      </c>
      <c r="E89" s="226" t="s">
        <v>19</v>
      </c>
      <c r="F89" s="227" t="s">
        <v>127</v>
      </c>
      <c r="G89" s="225"/>
      <c r="H89" s="228">
        <v>0.198</v>
      </c>
      <c r="I89" s="229"/>
      <c r="J89" s="225"/>
      <c r="K89" s="225"/>
      <c r="L89" s="230"/>
      <c r="M89" s="231"/>
      <c r="N89" s="232"/>
      <c r="O89" s="232"/>
      <c r="P89" s="232"/>
      <c r="Q89" s="232"/>
      <c r="R89" s="232"/>
      <c r="S89" s="232"/>
      <c r="T89" s="23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4" t="s">
        <v>124</v>
      </c>
      <c r="AU89" s="234" t="s">
        <v>82</v>
      </c>
      <c r="AV89" s="13" t="s">
        <v>82</v>
      </c>
      <c r="AW89" s="13" t="s">
        <v>33</v>
      </c>
      <c r="AX89" s="13" t="s">
        <v>72</v>
      </c>
      <c r="AY89" s="234" t="s">
        <v>111</v>
      </c>
    </row>
    <row r="90" spans="1:51" s="14" customFormat="1" ht="12">
      <c r="A90" s="14"/>
      <c r="B90" s="235"/>
      <c r="C90" s="236"/>
      <c r="D90" s="217" t="s">
        <v>124</v>
      </c>
      <c r="E90" s="237" t="s">
        <v>19</v>
      </c>
      <c r="F90" s="238" t="s">
        <v>128</v>
      </c>
      <c r="G90" s="236"/>
      <c r="H90" s="239">
        <v>0.6000000000000001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5" t="s">
        <v>124</v>
      </c>
      <c r="AU90" s="245" t="s">
        <v>82</v>
      </c>
      <c r="AV90" s="14" t="s">
        <v>118</v>
      </c>
      <c r="AW90" s="14" t="s">
        <v>33</v>
      </c>
      <c r="AX90" s="14" t="s">
        <v>80</v>
      </c>
      <c r="AY90" s="245" t="s">
        <v>111</v>
      </c>
    </row>
    <row r="91" spans="1:65" s="2" customFormat="1" ht="14.4" customHeight="1">
      <c r="A91" s="38"/>
      <c r="B91" s="39"/>
      <c r="C91" s="204" t="s">
        <v>129</v>
      </c>
      <c r="D91" s="204" t="s">
        <v>113</v>
      </c>
      <c r="E91" s="205" t="s">
        <v>130</v>
      </c>
      <c r="F91" s="206" t="s">
        <v>131</v>
      </c>
      <c r="G91" s="207" t="s">
        <v>132</v>
      </c>
      <c r="H91" s="208">
        <v>2000</v>
      </c>
      <c r="I91" s="209"/>
      <c r="J91" s="210">
        <f>ROUND(I91*H91,2)</f>
        <v>0</v>
      </c>
      <c r="K91" s="206" t="s">
        <v>117</v>
      </c>
      <c r="L91" s="44"/>
      <c r="M91" s="211" t="s">
        <v>19</v>
      </c>
      <c r="N91" s="212" t="s">
        <v>43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118</v>
      </c>
      <c r="AT91" s="215" t="s">
        <v>113</v>
      </c>
      <c r="AU91" s="215" t="s">
        <v>82</v>
      </c>
      <c r="AY91" s="17" t="s">
        <v>111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80</v>
      </c>
      <c r="BK91" s="216">
        <f>ROUND(I91*H91,2)</f>
        <v>0</v>
      </c>
      <c r="BL91" s="17" t="s">
        <v>118</v>
      </c>
      <c r="BM91" s="215" t="s">
        <v>133</v>
      </c>
    </row>
    <row r="92" spans="1:47" s="2" customFormat="1" ht="12">
      <c r="A92" s="38"/>
      <c r="B92" s="39"/>
      <c r="C92" s="40"/>
      <c r="D92" s="217" t="s">
        <v>120</v>
      </c>
      <c r="E92" s="40"/>
      <c r="F92" s="218" t="s">
        <v>134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120</v>
      </c>
      <c r="AU92" s="17" t="s">
        <v>82</v>
      </c>
    </row>
    <row r="93" spans="1:47" s="2" customFormat="1" ht="12">
      <c r="A93" s="38"/>
      <c r="B93" s="39"/>
      <c r="C93" s="40"/>
      <c r="D93" s="222" t="s">
        <v>122</v>
      </c>
      <c r="E93" s="40"/>
      <c r="F93" s="223" t="s">
        <v>135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122</v>
      </c>
      <c r="AU93" s="17" t="s">
        <v>82</v>
      </c>
    </row>
    <row r="94" spans="1:51" s="13" customFormat="1" ht="12">
      <c r="A94" s="13"/>
      <c r="B94" s="224"/>
      <c r="C94" s="225"/>
      <c r="D94" s="217" t="s">
        <v>124</v>
      </c>
      <c r="E94" s="226" t="s">
        <v>19</v>
      </c>
      <c r="F94" s="227" t="s">
        <v>136</v>
      </c>
      <c r="G94" s="225"/>
      <c r="H94" s="228">
        <v>2000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124</v>
      </c>
      <c r="AU94" s="234" t="s">
        <v>82</v>
      </c>
      <c r="AV94" s="13" t="s">
        <v>82</v>
      </c>
      <c r="AW94" s="13" t="s">
        <v>33</v>
      </c>
      <c r="AX94" s="13" t="s">
        <v>80</v>
      </c>
      <c r="AY94" s="234" t="s">
        <v>111</v>
      </c>
    </row>
    <row r="95" spans="1:65" s="2" customFormat="1" ht="14.4" customHeight="1">
      <c r="A95" s="38"/>
      <c r="B95" s="39"/>
      <c r="C95" s="204" t="s">
        <v>137</v>
      </c>
      <c r="D95" s="204" t="s">
        <v>113</v>
      </c>
      <c r="E95" s="205" t="s">
        <v>138</v>
      </c>
      <c r="F95" s="206" t="s">
        <v>139</v>
      </c>
      <c r="G95" s="207" t="s">
        <v>140</v>
      </c>
      <c r="H95" s="208">
        <v>3</v>
      </c>
      <c r="I95" s="209"/>
      <c r="J95" s="210">
        <f>ROUND(I95*H95,2)</f>
        <v>0</v>
      </c>
      <c r="K95" s="206" t="s">
        <v>117</v>
      </c>
      <c r="L95" s="44"/>
      <c r="M95" s="211" t="s">
        <v>19</v>
      </c>
      <c r="N95" s="212" t="s">
        <v>43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118</v>
      </c>
      <c r="AT95" s="215" t="s">
        <v>113</v>
      </c>
      <c r="AU95" s="215" t="s">
        <v>82</v>
      </c>
      <c r="AY95" s="17" t="s">
        <v>111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80</v>
      </c>
      <c r="BK95" s="216">
        <f>ROUND(I95*H95,2)</f>
        <v>0</v>
      </c>
      <c r="BL95" s="17" t="s">
        <v>118</v>
      </c>
      <c r="BM95" s="215" t="s">
        <v>141</v>
      </c>
    </row>
    <row r="96" spans="1:47" s="2" customFormat="1" ht="12">
      <c r="A96" s="38"/>
      <c r="B96" s="39"/>
      <c r="C96" s="40"/>
      <c r="D96" s="217" t="s">
        <v>120</v>
      </c>
      <c r="E96" s="40"/>
      <c r="F96" s="218" t="s">
        <v>142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120</v>
      </c>
      <c r="AU96" s="17" t="s">
        <v>82</v>
      </c>
    </row>
    <row r="97" spans="1:47" s="2" customFormat="1" ht="12">
      <c r="A97" s="38"/>
      <c r="B97" s="39"/>
      <c r="C97" s="40"/>
      <c r="D97" s="222" t="s">
        <v>122</v>
      </c>
      <c r="E97" s="40"/>
      <c r="F97" s="223" t="s">
        <v>143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122</v>
      </c>
      <c r="AU97" s="17" t="s">
        <v>82</v>
      </c>
    </row>
    <row r="98" spans="1:65" s="2" customFormat="1" ht="14.4" customHeight="1">
      <c r="A98" s="38"/>
      <c r="B98" s="39"/>
      <c r="C98" s="204" t="s">
        <v>144</v>
      </c>
      <c r="D98" s="204" t="s">
        <v>113</v>
      </c>
      <c r="E98" s="205" t="s">
        <v>145</v>
      </c>
      <c r="F98" s="206" t="s">
        <v>146</v>
      </c>
      <c r="G98" s="207" t="s">
        <v>140</v>
      </c>
      <c r="H98" s="208">
        <v>5</v>
      </c>
      <c r="I98" s="209"/>
      <c r="J98" s="210">
        <f>ROUND(I98*H98,2)</f>
        <v>0</v>
      </c>
      <c r="K98" s="206" t="s">
        <v>117</v>
      </c>
      <c r="L98" s="44"/>
      <c r="M98" s="211" t="s">
        <v>19</v>
      </c>
      <c r="N98" s="212" t="s">
        <v>43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118</v>
      </c>
      <c r="AT98" s="215" t="s">
        <v>113</v>
      </c>
      <c r="AU98" s="215" t="s">
        <v>82</v>
      </c>
      <c r="AY98" s="17" t="s">
        <v>111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80</v>
      </c>
      <c r="BK98" s="216">
        <f>ROUND(I98*H98,2)</f>
        <v>0</v>
      </c>
      <c r="BL98" s="17" t="s">
        <v>118</v>
      </c>
      <c r="BM98" s="215" t="s">
        <v>147</v>
      </c>
    </row>
    <row r="99" spans="1:47" s="2" customFormat="1" ht="12">
      <c r="A99" s="38"/>
      <c r="B99" s="39"/>
      <c r="C99" s="40"/>
      <c r="D99" s="217" t="s">
        <v>120</v>
      </c>
      <c r="E99" s="40"/>
      <c r="F99" s="218" t="s">
        <v>148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120</v>
      </c>
      <c r="AU99" s="17" t="s">
        <v>82</v>
      </c>
    </row>
    <row r="100" spans="1:47" s="2" customFormat="1" ht="12">
      <c r="A100" s="38"/>
      <c r="B100" s="39"/>
      <c r="C100" s="40"/>
      <c r="D100" s="222" t="s">
        <v>122</v>
      </c>
      <c r="E100" s="40"/>
      <c r="F100" s="223" t="s">
        <v>149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122</v>
      </c>
      <c r="AU100" s="17" t="s">
        <v>82</v>
      </c>
    </row>
    <row r="101" spans="1:65" s="2" customFormat="1" ht="14.4" customHeight="1">
      <c r="A101" s="38"/>
      <c r="B101" s="39"/>
      <c r="C101" s="204" t="s">
        <v>8</v>
      </c>
      <c r="D101" s="204" t="s">
        <v>113</v>
      </c>
      <c r="E101" s="205" t="s">
        <v>150</v>
      </c>
      <c r="F101" s="206" t="s">
        <v>151</v>
      </c>
      <c r="G101" s="207" t="s">
        <v>140</v>
      </c>
      <c r="H101" s="208">
        <v>7</v>
      </c>
      <c r="I101" s="209"/>
      <c r="J101" s="210">
        <f>ROUND(I101*H101,2)</f>
        <v>0</v>
      </c>
      <c r="K101" s="206" t="s">
        <v>117</v>
      </c>
      <c r="L101" s="44"/>
      <c r="M101" s="211" t="s">
        <v>19</v>
      </c>
      <c r="N101" s="212" t="s">
        <v>43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118</v>
      </c>
      <c r="AT101" s="215" t="s">
        <v>113</v>
      </c>
      <c r="AU101" s="215" t="s">
        <v>82</v>
      </c>
      <c r="AY101" s="17" t="s">
        <v>111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80</v>
      </c>
      <c r="BK101" s="216">
        <f>ROUND(I101*H101,2)</f>
        <v>0</v>
      </c>
      <c r="BL101" s="17" t="s">
        <v>118</v>
      </c>
      <c r="BM101" s="215" t="s">
        <v>152</v>
      </c>
    </row>
    <row r="102" spans="1:47" s="2" customFormat="1" ht="12">
      <c r="A102" s="38"/>
      <c r="B102" s="39"/>
      <c r="C102" s="40"/>
      <c r="D102" s="217" t="s">
        <v>120</v>
      </c>
      <c r="E102" s="40"/>
      <c r="F102" s="218" t="s">
        <v>153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120</v>
      </c>
      <c r="AU102" s="17" t="s">
        <v>82</v>
      </c>
    </row>
    <row r="103" spans="1:47" s="2" customFormat="1" ht="12">
      <c r="A103" s="38"/>
      <c r="B103" s="39"/>
      <c r="C103" s="40"/>
      <c r="D103" s="222" t="s">
        <v>122</v>
      </c>
      <c r="E103" s="40"/>
      <c r="F103" s="223" t="s">
        <v>154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122</v>
      </c>
      <c r="AU103" s="17" t="s">
        <v>82</v>
      </c>
    </row>
    <row r="104" spans="1:65" s="2" customFormat="1" ht="14.4" customHeight="1">
      <c r="A104" s="38"/>
      <c r="B104" s="39"/>
      <c r="C104" s="204" t="s">
        <v>155</v>
      </c>
      <c r="D104" s="204" t="s">
        <v>113</v>
      </c>
      <c r="E104" s="205" t="s">
        <v>156</v>
      </c>
      <c r="F104" s="206" t="s">
        <v>157</v>
      </c>
      <c r="G104" s="207" t="s">
        <v>158</v>
      </c>
      <c r="H104" s="208">
        <v>56</v>
      </c>
      <c r="I104" s="209"/>
      <c r="J104" s="210">
        <f>ROUND(I104*H104,2)</f>
        <v>0</v>
      </c>
      <c r="K104" s="206" t="s">
        <v>117</v>
      </c>
      <c r="L104" s="44"/>
      <c r="M104" s="211" t="s">
        <v>19</v>
      </c>
      <c r="N104" s="212" t="s">
        <v>43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118</v>
      </c>
      <c r="AT104" s="215" t="s">
        <v>113</v>
      </c>
      <c r="AU104" s="215" t="s">
        <v>82</v>
      </c>
      <c r="AY104" s="17" t="s">
        <v>111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80</v>
      </c>
      <c r="BK104" s="216">
        <f>ROUND(I104*H104,2)</f>
        <v>0</v>
      </c>
      <c r="BL104" s="17" t="s">
        <v>118</v>
      </c>
      <c r="BM104" s="215" t="s">
        <v>159</v>
      </c>
    </row>
    <row r="105" spans="1:47" s="2" customFormat="1" ht="12">
      <c r="A105" s="38"/>
      <c r="B105" s="39"/>
      <c r="C105" s="40"/>
      <c r="D105" s="217" t="s">
        <v>120</v>
      </c>
      <c r="E105" s="40"/>
      <c r="F105" s="218" t="s">
        <v>160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120</v>
      </c>
      <c r="AU105" s="17" t="s">
        <v>82</v>
      </c>
    </row>
    <row r="106" spans="1:47" s="2" customFormat="1" ht="12">
      <c r="A106" s="38"/>
      <c r="B106" s="39"/>
      <c r="C106" s="40"/>
      <c r="D106" s="222" t="s">
        <v>122</v>
      </c>
      <c r="E106" s="40"/>
      <c r="F106" s="223" t="s">
        <v>161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122</v>
      </c>
      <c r="AU106" s="17" t="s">
        <v>82</v>
      </c>
    </row>
    <row r="107" spans="1:51" s="13" customFormat="1" ht="12">
      <c r="A107" s="13"/>
      <c r="B107" s="224"/>
      <c r="C107" s="225"/>
      <c r="D107" s="217" t="s">
        <v>124</v>
      </c>
      <c r="E107" s="226" t="s">
        <v>19</v>
      </c>
      <c r="F107" s="227" t="s">
        <v>162</v>
      </c>
      <c r="G107" s="225"/>
      <c r="H107" s="228">
        <v>56</v>
      </c>
      <c r="I107" s="229"/>
      <c r="J107" s="225"/>
      <c r="K107" s="225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124</v>
      </c>
      <c r="AU107" s="234" t="s">
        <v>82</v>
      </c>
      <c r="AV107" s="13" t="s">
        <v>82</v>
      </c>
      <c r="AW107" s="13" t="s">
        <v>33</v>
      </c>
      <c r="AX107" s="13" t="s">
        <v>72</v>
      </c>
      <c r="AY107" s="234" t="s">
        <v>111</v>
      </c>
    </row>
    <row r="108" spans="1:51" s="14" customFormat="1" ht="12">
      <c r="A108" s="14"/>
      <c r="B108" s="235"/>
      <c r="C108" s="236"/>
      <c r="D108" s="217" t="s">
        <v>124</v>
      </c>
      <c r="E108" s="237" t="s">
        <v>19</v>
      </c>
      <c r="F108" s="238" t="s">
        <v>128</v>
      </c>
      <c r="G108" s="236"/>
      <c r="H108" s="239">
        <v>56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124</v>
      </c>
      <c r="AU108" s="245" t="s">
        <v>82</v>
      </c>
      <c r="AV108" s="14" t="s">
        <v>118</v>
      </c>
      <c r="AW108" s="14" t="s">
        <v>33</v>
      </c>
      <c r="AX108" s="14" t="s">
        <v>80</v>
      </c>
      <c r="AY108" s="245" t="s">
        <v>111</v>
      </c>
    </row>
    <row r="109" spans="1:65" s="2" customFormat="1" ht="14.4" customHeight="1">
      <c r="A109" s="38"/>
      <c r="B109" s="39"/>
      <c r="C109" s="204" t="s">
        <v>163</v>
      </c>
      <c r="D109" s="204" t="s">
        <v>113</v>
      </c>
      <c r="E109" s="205" t="s">
        <v>164</v>
      </c>
      <c r="F109" s="206" t="s">
        <v>165</v>
      </c>
      <c r="G109" s="207" t="s">
        <v>158</v>
      </c>
      <c r="H109" s="208">
        <v>2747.25</v>
      </c>
      <c r="I109" s="209"/>
      <c r="J109" s="210">
        <f>ROUND(I109*H109,2)</f>
        <v>0</v>
      </c>
      <c r="K109" s="206" t="s">
        <v>117</v>
      </c>
      <c r="L109" s="44"/>
      <c r="M109" s="211" t="s">
        <v>19</v>
      </c>
      <c r="N109" s="212" t="s">
        <v>43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118</v>
      </c>
      <c r="AT109" s="215" t="s">
        <v>113</v>
      </c>
      <c r="AU109" s="215" t="s">
        <v>82</v>
      </c>
      <c r="AY109" s="17" t="s">
        <v>111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80</v>
      </c>
      <c r="BK109" s="216">
        <f>ROUND(I109*H109,2)</f>
        <v>0</v>
      </c>
      <c r="BL109" s="17" t="s">
        <v>118</v>
      </c>
      <c r="BM109" s="215" t="s">
        <v>166</v>
      </c>
    </row>
    <row r="110" spans="1:47" s="2" customFormat="1" ht="12">
      <c r="A110" s="38"/>
      <c r="B110" s="39"/>
      <c r="C110" s="40"/>
      <c r="D110" s="217" t="s">
        <v>120</v>
      </c>
      <c r="E110" s="40"/>
      <c r="F110" s="218" t="s">
        <v>167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120</v>
      </c>
      <c r="AU110" s="17" t="s">
        <v>82</v>
      </c>
    </row>
    <row r="111" spans="1:47" s="2" customFormat="1" ht="12">
      <c r="A111" s="38"/>
      <c r="B111" s="39"/>
      <c r="C111" s="40"/>
      <c r="D111" s="222" t="s">
        <v>122</v>
      </c>
      <c r="E111" s="40"/>
      <c r="F111" s="223" t="s">
        <v>168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122</v>
      </c>
      <c r="AU111" s="17" t="s">
        <v>82</v>
      </c>
    </row>
    <row r="112" spans="1:51" s="13" customFormat="1" ht="12">
      <c r="A112" s="13"/>
      <c r="B112" s="224"/>
      <c r="C112" s="225"/>
      <c r="D112" s="217" t="s">
        <v>124</v>
      </c>
      <c r="E112" s="226" t="s">
        <v>19</v>
      </c>
      <c r="F112" s="227" t="s">
        <v>169</v>
      </c>
      <c r="G112" s="225"/>
      <c r="H112" s="228">
        <v>1138.5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124</v>
      </c>
      <c r="AU112" s="234" t="s">
        <v>82</v>
      </c>
      <c r="AV112" s="13" t="s">
        <v>82</v>
      </c>
      <c r="AW112" s="13" t="s">
        <v>33</v>
      </c>
      <c r="AX112" s="13" t="s">
        <v>72</v>
      </c>
      <c r="AY112" s="234" t="s">
        <v>111</v>
      </c>
    </row>
    <row r="113" spans="1:51" s="13" customFormat="1" ht="12">
      <c r="A113" s="13"/>
      <c r="B113" s="224"/>
      <c r="C113" s="225"/>
      <c r="D113" s="217" t="s">
        <v>124</v>
      </c>
      <c r="E113" s="226" t="s">
        <v>19</v>
      </c>
      <c r="F113" s="227" t="s">
        <v>170</v>
      </c>
      <c r="G113" s="225"/>
      <c r="H113" s="228">
        <v>1608.75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124</v>
      </c>
      <c r="AU113" s="234" t="s">
        <v>82</v>
      </c>
      <c r="AV113" s="13" t="s">
        <v>82</v>
      </c>
      <c r="AW113" s="13" t="s">
        <v>33</v>
      </c>
      <c r="AX113" s="13" t="s">
        <v>72</v>
      </c>
      <c r="AY113" s="234" t="s">
        <v>111</v>
      </c>
    </row>
    <row r="114" spans="1:51" s="14" customFormat="1" ht="12">
      <c r="A114" s="14"/>
      <c r="B114" s="235"/>
      <c r="C114" s="236"/>
      <c r="D114" s="217" t="s">
        <v>124</v>
      </c>
      <c r="E114" s="237" t="s">
        <v>19</v>
      </c>
      <c r="F114" s="238" t="s">
        <v>128</v>
      </c>
      <c r="G114" s="236"/>
      <c r="H114" s="239">
        <v>2747.25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124</v>
      </c>
      <c r="AU114" s="245" t="s">
        <v>82</v>
      </c>
      <c r="AV114" s="14" t="s">
        <v>118</v>
      </c>
      <c r="AW114" s="14" t="s">
        <v>33</v>
      </c>
      <c r="AX114" s="14" t="s">
        <v>80</v>
      </c>
      <c r="AY114" s="245" t="s">
        <v>111</v>
      </c>
    </row>
    <row r="115" spans="1:65" s="2" customFormat="1" ht="19.8" customHeight="1">
      <c r="A115" s="38"/>
      <c r="B115" s="39"/>
      <c r="C115" s="204" t="s">
        <v>171</v>
      </c>
      <c r="D115" s="204" t="s">
        <v>113</v>
      </c>
      <c r="E115" s="205" t="s">
        <v>172</v>
      </c>
      <c r="F115" s="206" t="s">
        <v>173</v>
      </c>
      <c r="G115" s="207" t="s">
        <v>158</v>
      </c>
      <c r="H115" s="208">
        <v>2803.25</v>
      </c>
      <c r="I115" s="209"/>
      <c r="J115" s="210">
        <f>ROUND(I115*H115,2)</f>
        <v>0</v>
      </c>
      <c r="K115" s="206" t="s">
        <v>117</v>
      </c>
      <c r="L115" s="44"/>
      <c r="M115" s="211" t="s">
        <v>19</v>
      </c>
      <c r="N115" s="212" t="s">
        <v>43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118</v>
      </c>
      <c r="AT115" s="215" t="s">
        <v>113</v>
      </c>
      <c r="AU115" s="215" t="s">
        <v>82</v>
      </c>
      <c r="AY115" s="17" t="s">
        <v>111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80</v>
      </c>
      <c r="BK115" s="216">
        <f>ROUND(I115*H115,2)</f>
        <v>0</v>
      </c>
      <c r="BL115" s="17" t="s">
        <v>118</v>
      </c>
      <c r="BM115" s="215" t="s">
        <v>174</v>
      </c>
    </row>
    <row r="116" spans="1:47" s="2" customFormat="1" ht="12">
      <c r="A116" s="38"/>
      <c r="B116" s="39"/>
      <c r="C116" s="40"/>
      <c r="D116" s="217" t="s">
        <v>120</v>
      </c>
      <c r="E116" s="40"/>
      <c r="F116" s="218" t="s">
        <v>175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120</v>
      </c>
      <c r="AU116" s="17" t="s">
        <v>82</v>
      </c>
    </row>
    <row r="117" spans="1:47" s="2" customFormat="1" ht="12">
      <c r="A117" s="38"/>
      <c r="B117" s="39"/>
      <c r="C117" s="40"/>
      <c r="D117" s="222" t="s">
        <v>122</v>
      </c>
      <c r="E117" s="40"/>
      <c r="F117" s="223" t="s">
        <v>176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122</v>
      </c>
      <c r="AU117" s="17" t="s">
        <v>82</v>
      </c>
    </row>
    <row r="118" spans="1:51" s="13" customFormat="1" ht="12">
      <c r="A118" s="13"/>
      <c r="B118" s="224"/>
      <c r="C118" s="225"/>
      <c r="D118" s="217" t="s">
        <v>124</v>
      </c>
      <c r="E118" s="226" t="s">
        <v>19</v>
      </c>
      <c r="F118" s="227" t="s">
        <v>177</v>
      </c>
      <c r="G118" s="225"/>
      <c r="H118" s="228">
        <v>2803.25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124</v>
      </c>
      <c r="AU118" s="234" t="s">
        <v>82</v>
      </c>
      <c r="AV118" s="13" t="s">
        <v>82</v>
      </c>
      <c r="AW118" s="13" t="s">
        <v>33</v>
      </c>
      <c r="AX118" s="13" t="s">
        <v>80</v>
      </c>
      <c r="AY118" s="234" t="s">
        <v>111</v>
      </c>
    </row>
    <row r="119" spans="1:65" s="2" customFormat="1" ht="14.4" customHeight="1">
      <c r="A119" s="38"/>
      <c r="B119" s="39"/>
      <c r="C119" s="204" t="s">
        <v>178</v>
      </c>
      <c r="D119" s="204" t="s">
        <v>113</v>
      </c>
      <c r="E119" s="205" t="s">
        <v>179</v>
      </c>
      <c r="F119" s="206" t="s">
        <v>180</v>
      </c>
      <c r="G119" s="207" t="s">
        <v>132</v>
      </c>
      <c r="H119" s="208">
        <v>2000</v>
      </c>
      <c r="I119" s="209"/>
      <c r="J119" s="210">
        <f>ROUND(I119*H119,2)</f>
        <v>0</v>
      </c>
      <c r="K119" s="206" t="s">
        <v>117</v>
      </c>
      <c r="L119" s="44"/>
      <c r="M119" s="211" t="s">
        <v>19</v>
      </c>
      <c r="N119" s="212" t="s">
        <v>43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118</v>
      </c>
      <c r="AT119" s="215" t="s">
        <v>113</v>
      </c>
      <c r="AU119" s="215" t="s">
        <v>82</v>
      </c>
      <c r="AY119" s="17" t="s">
        <v>111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80</v>
      </c>
      <c r="BK119" s="216">
        <f>ROUND(I119*H119,2)</f>
        <v>0</v>
      </c>
      <c r="BL119" s="17" t="s">
        <v>118</v>
      </c>
      <c r="BM119" s="215" t="s">
        <v>181</v>
      </c>
    </row>
    <row r="120" spans="1:47" s="2" customFormat="1" ht="12">
      <c r="A120" s="38"/>
      <c r="B120" s="39"/>
      <c r="C120" s="40"/>
      <c r="D120" s="217" t="s">
        <v>120</v>
      </c>
      <c r="E120" s="40"/>
      <c r="F120" s="218" t="s">
        <v>182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120</v>
      </c>
      <c r="AU120" s="17" t="s">
        <v>82</v>
      </c>
    </row>
    <row r="121" spans="1:47" s="2" customFormat="1" ht="12">
      <c r="A121" s="38"/>
      <c r="B121" s="39"/>
      <c r="C121" s="40"/>
      <c r="D121" s="222" t="s">
        <v>122</v>
      </c>
      <c r="E121" s="40"/>
      <c r="F121" s="223" t="s">
        <v>183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122</v>
      </c>
      <c r="AU121" s="17" t="s">
        <v>82</v>
      </c>
    </row>
    <row r="122" spans="1:51" s="13" customFormat="1" ht="12">
      <c r="A122" s="13"/>
      <c r="B122" s="224"/>
      <c r="C122" s="225"/>
      <c r="D122" s="217" t="s">
        <v>124</v>
      </c>
      <c r="E122" s="226" t="s">
        <v>19</v>
      </c>
      <c r="F122" s="227" t="s">
        <v>184</v>
      </c>
      <c r="G122" s="225"/>
      <c r="H122" s="228">
        <v>2000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124</v>
      </c>
      <c r="AU122" s="234" t="s">
        <v>82</v>
      </c>
      <c r="AV122" s="13" t="s">
        <v>82</v>
      </c>
      <c r="AW122" s="13" t="s">
        <v>33</v>
      </c>
      <c r="AX122" s="13" t="s">
        <v>80</v>
      </c>
      <c r="AY122" s="234" t="s">
        <v>111</v>
      </c>
    </row>
    <row r="123" spans="1:65" s="2" customFormat="1" ht="14.4" customHeight="1">
      <c r="A123" s="38"/>
      <c r="B123" s="39"/>
      <c r="C123" s="204" t="s">
        <v>185</v>
      </c>
      <c r="D123" s="204" t="s">
        <v>113</v>
      </c>
      <c r="E123" s="205" t="s">
        <v>186</v>
      </c>
      <c r="F123" s="206" t="s">
        <v>187</v>
      </c>
      <c r="G123" s="207" t="s">
        <v>132</v>
      </c>
      <c r="H123" s="208">
        <v>3540</v>
      </c>
      <c r="I123" s="209"/>
      <c r="J123" s="210">
        <f>ROUND(I123*H123,2)</f>
        <v>0</v>
      </c>
      <c r="K123" s="206" t="s">
        <v>117</v>
      </c>
      <c r="L123" s="44"/>
      <c r="M123" s="211" t="s">
        <v>19</v>
      </c>
      <c r="N123" s="212" t="s">
        <v>43</v>
      </c>
      <c r="O123" s="8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118</v>
      </c>
      <c r="AT123" s="215" t="s">
        <v>113</v>
      </c>
      <c r="AU123" s="215" t="s">
        <v>82</v>
      </c>
      <c r="AY123" s="17" t="s">
        <v>111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80</v>
      </c>
      <c r="BK123" s="216">
        <f>ROUND(I123*H123,2)</f>
        <v>0</v>
      </c>
      <c r="BL123" s="17" t="s">
        <v>118</v>
      </c>
      <c r="BM123" s="215" t="s">
        <v>188</v>
      </c>
    </row>
    <row r="124" spans="1:47" s="2" customFormat="1" ht="12">
      <c r="A124" s="38"/>
      <c r="B124" s="39"/>
      <c r="C124" s="40"/>
      <c r="D124" s="217" t="s">
        <v>120</v>
      </c>
      <c r="E124" s="40"/>
      <c r="F124" s="218" t="s">
        <v>189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120</v>
      </c>
      <c r="AU124" s="17" t="s">
        <v>82</v>
      </c>
    </row>
    <row r="125" spans="1:47" s="2" customFormat="1" ht="12">
      <c r="A125" s="38"/>
      <c r="B125" s="39"/>
      <c r="C125" s="40"/>
      <c r="D125" s="222" t="s">
        <v>122</v>
      </c>
      <c r="E125" s="40"/>
      <c r="F125" s="223" t="s">
        <v>190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122</v>
      </c>
      <c r="AU125" s="17" t="s">
        <v>82</v>
      </c>
    </row>
    <row r="126" spans="1:51" s="13" customFormat="1" ht="12">
      <c r="A126" s="13"/>
      <c r="B126" s="224"/>
      <c r="C126" s="225"/>
      <c r="D126" s="217" t="s">
        <v>124</v>
      </c>
      <c r="E126" s="226" t="s">
        <v>19</v>
      </c>
      <c r="F126" s="227" t="s">
        <v>191</v>
      </c>
      <c r="G126" s="225"/>
      <c r="H126" s="228">
        <v>1650</v>
      </c>
      <c r="I126" s="229"/>
      <c r="J126" s="225"/>
      <c r="K126" s="225"/>
      <c r="L126" s="230"/>
      <c r="M126" s="231"/>
      <c r="N126" s="232"/>
      <c r="O126" s="232"/>
      <c r="P126" s="232"/>
      <c r="Q126" s="232"/>
      <c r="R126" s="232"/>
      <c r="S126" s="232"/>
      <c r="T126" s="23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4" t="s">
        <v>124</v>
      </c>
      <c r="AU126" s="234" t="s">
        <v>82</v>
      </c>
      <c r="AV126" s="13" t="s">
        <v>82</v>
      </c>
      <c r="AW126" s="13" t="s">
        <v>33</v>
      </c>
      <c r="AX126" s="13" t="s">
        <v>72</v>
      </c>
      <c r="AY126" s="234" t="s">
        <v>111</v>
      </c>
    </row>
    <row r="127" spans="1:51" s="13" customFormat="1" ht="12">
      <c r="A127" s="13"/>
      <c r="B127" s="224"/>
      <c r="C127" s="225"/>
      <c r="D127" s="217" t="s">
        <v>124</v>
      </c>
      <c r="E127" s="226" t="s">
        <v>19</v>
      </c>
      <c r="F127" s="227" t="s">
        <v>192</v>
      </c>
      <c r="G127" s="225"/>
      <c r="H127" s="228">
        <v>1890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124</v>
      </c>
      <c r="AU127" s="234" t="s">
        <v>82</v>
      </c>
      <c r="AV127" s="13" t="s">
        <v>82</v>
      </c>
      <c r="AW127" s="13" t="s">
        <v>33</v>
      </c>
      <c r="AX127" s="13" t="s">
        <v>72</v>
      </c>
      <c r="AY127" s="234" t="s">
        <v>111</v>
      </c>
    </row>
    <row r="128" spans="1:51" s="14" customFormat="1" ht="12">
      <c r="A128" s="14"/>
      <c r="B128" s="235"/>
      <c r="C128" s="236"/>
      <c r="D128" s="217" t="s">
        <v>124</v>
      </c>
      <c r="E128" s="237" t="s">
        <v>19</v>
      </c>
      <c r="F128" s="238" t="s">
        <v>128</v>
      </c>
      <c r="G128" s="236"/>
      <c r="H128" s="239">
        <v>3540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5" t="s">
        <v>124</v>
      </c>
      <c r="AU128" s="245" t="s">
        <v>82</v>
      </c>
      <c r="AV128" s="14" t="s">
        <v>118</v>
      </c>
      <c r="AW128" s="14" t="s">
        <v>33</v>
      </c>
      <c r="AX128" s="14" t="s">
        <v>80</v>
      </c>
      <c r="AY128" s="245" t="s">
        <v>111</v>
      </c>
    </row>
    <row r="129" spans="1:65" s="2" customFormat="1" ht="14.4" customHeight="1">
      <c r="A129" s="38"/>
      <c r="B129" s="39"/>
      <c r="C129" s="204" t="s">
        <v>193</v>
      </c>
      <c r="D129" s="204" t="s">
        <v>113</v>
      </c>
      <c r="E129" s="205" t="s">
        <v>194</v>
      </c>
      <c r="F129" s="206" t="s">
        <v>195</v>
      </c>
      <c r="G129" s="207" t="s">
        <v>116</v>
      </c>
      <c r="H129" s="208">
        <v>0.398</v>
      </c>
      <c r="I129" s="209"/>
      <c r="J129" s="210">
        <f>ROUND(I129*H129,2)</f>
        <v>0</v>
      </c>
      <c r="K129" s="206" t="s">
        <v>117</v>
      </c>
      <c r="L129" s="44"/>
      <c r="M129" s="211" t="s">
        <v>19</v>
      </c>
      <c r="N129" s="212" t="s">
        <v>43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118</v>
      </c>
      <c r="AT129" s="215" t="s">
        <v>113</v>
      </c>
      <c r="AU129" s="215" t="s">
        <v>82</v>
      </c>
      <c r="AY129" s="17" t="s">
        <v>111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80</v>
      </c>
      <c r="BK129" s="216">
        <f>ROUND(I129*H129,2)</f>
        <v>0</v>
      </c>
      <c r="BL129" s="17" t="s">
        <v>118</v>
      </c>
      <c r="BM129" s="215" t="s">
        <v>196</v>
      </c>
    </row>
    <row r="130" spans="1:47" s="2" customFormat="1" ht="12">
      <c r="A130" s="38"/>
      <c r="B130" s="39"/>
      <c r="C130" s="40"/>
      <c r="D130" s="217" t="s">
        <v>120</v>
      </c>
      <c r="E130" s="40"/>
      <c r="F130" s="218" t="s">
        <v>197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120</v>
      </c>
      <c r="AU130" s="17" t="s">
        <v>82</v>
      </c>
    </row>
    <row r="131" spans="1:47" s="2" customFormat="1" ht="12">
      <c r="A131" s="38"/>
      <c r="B131" s="39"/>
      <c r="C131" s="40"/>
      <c r="D131" s="222" t="s">
        <v>122</v>
      </c>
      <c r="E131" s="40"/>
      <c r="F131" s="223" t="s">
        <v>198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122</v>
      </c>
      <c r="AU131" s="17" t="s">
        <v>82</v>
      </c>
    </row>
    <row r="132" spans="1:51" s="13" customFormat="1" ht="12">
      <c r="A132" s="13"/>
      <c r="B132" s="224"/>
      <c r="C132" s="225"/>
      <c r="D132" s="217" t="s">
        <v>124</v>
      </c>
      <c r="E132" s="226" t="s">
        <v>19</v>
      </c>
      <c r="F132" s="227" t="s">
        <v>199</v>
      </c>
      <c r="G132" s="225"/>
      <c r="H132" s="228">
        <v>0.13</v>
      </c>
      <c r="I132" s="229"/>
      <c r="J132" s="225"/>
      <c r="K132" s="225"/>
      <c r="L132" s="230"/>
      <c r="M132" s="231"/>
      <c r="N132" s="232"/>
      <c r="O132" s="232"/>
      <c r="P132" s="232"/>
      <c r="Q132" s="232"/>
      <c r="R132" s="232"/>
      <c r="S132" s="232"/>
      <c r="T132" s="23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4" t="s">
        <v>124</v>
      </c>
      <c r="AU132" s="234" t="s">
        <v>82</v>
      </c>
      <c r="AV132" s="13" t="s">
        <v>82</v>
      </c>
      <c r="AW132" s="13" t="s">
        <v>33</v>
      </c>
      <c r="AX132" s="13" t="s">
        <v>72</v>
      </c>
      <c r="AY132" s="234" t="s">
        <v>111</v>
      </c>
    </row>
    <row r="133" spans="1:51" s="13" customFormat="1" ht="12">
      <c r="A133" s="13"/>
      <c r="B133" s="224"/>
      <c r="C133" s="225"/>
      <c r="D133" s="217" t="s">
        <v>124</v>
      </c>
      <c r="E133" s="226" t="s">
        <v>19</v>
      </c>
      <c r="F133" s="227" t="s">
        <v>200</v>
      </c>
      <c r="G133" s="225"/>
      <c r="H133" s="228">
        <v>0.16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124</v>
      </c>
      <c r="AU133" s="234" t="s">
        <v>82</v>
      </c>
      <c r="AV133" s="13" t="s">
        <v>82</v>
      </c>
      <c r="AW133" s="13" t="s">
        <v>33</v>
      </c>
      <c r="AX133" s="13" t="s">
        <v>72</v>
      </c>
      <c r="AY133" s="234" t="s">
        <v>111</v>
      </c>
    </row>
    <row r="134" spans="1:51" s="13" customFormat="1" ht="12">
      <c r="A134" s="13"/>
      <c r="B134" s="224"/>
      <c r="C134" s="225"/>
      <c r="D134" s="217" t="s">
        <v>124</v>
      </c>
      <c r="E134" s="226" t="s">
        <v>19</v>
      </c>
      <c r="F134" s="227" t="s">
        <v>201</v>
      </c>
      <c r="G134" s="225"/>
      <c r="H134" s="228">
        <v>0.108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124</v>
      </c>
      <c r="AU134" s="234" t="s">
        <v>82</v>
      </c>
      <c r="AV134" s="13" t="s">
        <v>82</v>
      </c>
      <c r="AW134" s="13" t="s">
        <v>33</v>
      </c>
      <c r="AX134" s="13" t="s">
        <v>72</v>
      </c>
      <c r="AY134" s="234" t="s">
        <v>111</v>
      </c>
    </row>
    <row r="135" spans="1:51" s="14" customFormat="1" ht="12">
      <c r="A135" s="14"/>
      <c r="B135" s="235"/>
      <c r="C135" s="236"/>
      <c r="D135" s="217" t="s">
        <v>124</v>
      </c>
      <c r="E135" s="237" t="s">
        <v>19</v>
      </c>
      <c r="F135" s="238" t="s">
        <v>128</v>
      </c>
      <c r="G135" s="236"/>
      <c r="H135" s="239">
        <v>0.398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124</v>
      </c>
      <c r="AU135" s="245" t="s">
        <v>82</v>
      </c>
      <c r="AV135" s="14" t="s">
        <v>118</v>
      </c>
      <c r="AW135" s="14" t="s">
        <v>33</v>
      </c>
      <c r="AX135" s="14" t="s">
        <v>80</v>
      </c>
      <c r="AY135" s="245" t="s">
        <v>111</v>
      </c>
    </row>
    <row r="136" spans="1:65" s="2" customFormat="1" ht="22.2" customHeight="1">
      <c r="A136" s="38"/>
      <c r="B136" s="39"/>
      <c r="C136" s="204" t="s">
        <v>202</v>
      </c>
      <c r="D136" s="204" t="s">
        <v>113</v>
      </c>
      <c r="E136" s="205" t="s">
        <v>203</v>
      </c>
      <c r="F136" s="206" t="s">
        <v>204</v>
      </c>
      <c r="G136" s="207" t="s">
        <v>132</v>
      </c>
      <c r="H136" s="208">
        <v>2000</v>
      </c>
      <c r="I136" s="209"/>
      <c r="J136" s="210">
        <f>ROUND(I136*H136,2)</f>
        <v>0</v>
      </c>
      <c r="K136" s="206" t="s">
        <v>19</v>
      </c>
      <c r="L136" s="44"/>
      <c r="M136" s="211" t="s">
        <v>19</v>
      </c>
      <c r="N136" s="212" t="s">
        <v>43</v>
      </c>
      <c r="O136" s="84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5" t="s">
        <v>118</v>
      </c>
      <c r="AT136" s="215" t="s">
        <v>113</v>
      </c>
      <c r="AU136" s="215" t="s">
        <v>82</v>
      </c>
      <c r="AY136" s="17" t="s">
        <v>111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80</v>
      </c>
      <c r="BK136" s="216">
        <f>ROUND(I136*H136,2)</f>
        <v>0</v>
      </c>
      <c r="BL136" s="17" t="s">
        <v>118</v>
      </c>
      <c r="BM136" s="215" t="s">
        <v>205</v>
      </c>
    </row>
    <row r="137" spans="1:47" s="2" customFormat="1" ht="12">
      <c r="A137" s="38"/>
      <c r="B137" s="39"/>
      <c r="C137" s="40"/>
      <c r="D137" s="217" t="s">
        <v>120</v>
      </c>
      <c r="E137" s="40"/>
      <c r="F137" s="218" t="s">
        <v>206</v>
      </c>
      <c r="G137" s="40"/>
      <c r="H137" s="40"/>
      <c r="I137" s="219"/>
      <c r="J137" s="40"/>
      <c r="K137" s="40"/>
      <c r="L137" s="44"/>
      <c r="M137" s="220"/>
      <c r="N137" s="221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120</v>
      </c>
      <c r="AU137" s="17" t="s">
        <v>82</v>
      </c>
    </row>
    <row r="138" spans="1:47" s="2" customFormat="1" ht="12">
      <c r="A138" s="38"/>
      <c r="B138" s="39"/>
      <c r="C138" s="40"/>
      <c r="D138" s="217" t="s">
        <v>207</v>
      </c>
      <c r="E138" s="40"/>
      <c r="F138" s="246" t="s">
        <v>208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207</v>
      </c>
      <c r="AU138" s="17" t="s">
        <v>82</v>
      </c>
    </row>
    <row r="139" spans="1:65" s="2" customFormat="1" ht="22.2" customHeight="1">
      <c r="A139" s="38"/>
      <c r="B139" s="39"/>
      <c r="C139" s="204" t="s">
        <v>209</v>
      </c>
      <c r="D139" s="204" t="s">
        <v>113</v>
      </c>
      <c r="E139" s="205" t="s">
        <v>210</v>
      </c>
      <c r="F139" s="206" t="s">
        <v>211</v>
      </c>
      <c r="G139" s="207" t="s">
        <v>212</v>
      </c>
      <c r="H139" s="208">
        <v>3</v>
      </c>
      <c r="I139" s="209"/>
      <c r="J139" s="210">
        <f>ROUND(I139*H139,2)</f>
        <v>0</v>
      </c>
      <c r="K139" s="206" t="s">
        <v>19</v>
      </c>
      <c r="L139" s="44"/>
      <c r="M139" s="211" t="s">
        <v>19</v>
      </c>
      <c r="N139" s="212" t="s">
        <v>43</v>
      </c>
      <c r="O139" s="8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118</v>
      </c>
      <c r="AT139" s="215" t="s">
        <v>113</v>
      </c>
      <c r="AU139" s="215" t="s">
        <v>82</v>
      </c>
      <c r="AY139" s="17" t="s">
        <v>111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80</v>
      </c>
      <c r="BK139" s="216">
        <f>ROUND(I139*H139,2)</f>
        <v>0</v>
      </c>
      <c r="BL139" s="17" t="s">
        <v>118</v>
      </c>
      <c r="BM139" s="215" t="s">
        <v>213</v>
      </c>
    </row>
    <row r="140" spans="1:47" s="2" customFormat="1" ht="12">
      <c r="A140" s="38"/>
      <c r="B140" s="39"/>
      <c r="C140" s="40"/>
      <c r="D140" s="217" t="s">
        <v>120</v>
      </c>
      <c r="E140" s="40"/>
      <c r="F140" s="218" t="s">
        <v>214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120</v>
      </c>
      <c r="AU140" s="17" t="s">
        <v>82</v>
      </c>
    </row>
    <row r="141" spans="1:47" s="2" customFormat="1" ht="12">
      <c r="A141" s="38"/>
      <c r="B141" s="39"/>
      <c r="C141" s="40"/>
      <c r="D141" s="217" t="s">
        <v>207</v>
      </c>
      <c r="E141" s="40"/>
      <c r="F141" s="246" t="s">
        <v>215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207</v>
      </c>
      <c r="AU141" s="17" t="s">
        <v>82</v>
      </c>
    </row>
    <row r="142" spans="1:65" s="2" customFormat="1" ht="22.2" customHeight="1">
      <c r="A142" s="38"/>
      <c r="B142" s="39"/>
      <c r="C142" s="204" t="s">
        <v>216</v>
      </c>
      <c r="D142" s="204" t="s">
        <v>113</v>
      </c>
      <c r="E142" s="205" t="s">
        <v>217</v>
      </c>
      <c r="F142" s="206" t="s">
        <v>218</v>
      </c>
      <c r="G142" s="207" t="s">
        <v>212</v>
      </c>
      <c r="H142" s="208">
        <v>5</v>
      </c>
      <c r="I142" s="209"/>
      <c r="J142" s="210">
        <f>ROUND(I142*H142,2)</f>
        <v>0</v>
      </c>
      <c r="K142" s="206" t="s">
        <v>19</v>
      </c>
      <c r="L142" s="44"/>
      <c r="M142" s="211" t="s">
        <v>19</v>
      </c>
      <c r="N142" s="212" t="s">
        <v>43</v>
      </c>
      <c r="O142" s="84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5" t="s">
        <v>118</v>
      </c>
      <c r="AT142" s="215" t="s">
        <v>113</v>
      </c>
      <c r="AU142" s="215" t="s">
        <v>82</v>
      </c>
      <c r="AY142" s="17" t="s">
        <v>111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80</v>
      </c>
      <c r="BK142" s="216">
        <f>ROUND(I142*H142,2)</f>
        <v>0</v>
      </c>
      <c r="BL142" s="17" t="s">
        <v>118</v>
      </c>
      <c r="BM142" s="215" t="s">
        <v>219</v>
      </c>
    </row>
    <row r="143" spans="1:47" s="2" customFormat="1" ht="12">
      <c r="A143" s="38"/>
      <c r="B143" s="39"/>
      <c r="C143" s="40"/>
      <c r="D143" s="217" t="s">
        <v>120</v>
      </c>
      <c r="E143" s="40"/>
      <c r="F143" s="218" t="s">
        <v>220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120</v>
      </c>
      <c r="AU143" s="17" t="s">
        <v>82</v>
      </c>
    </row>
    <row r="144" spans="1:47" s="2" customFormat="1" ht="12">
      <c r="A144" s="38"/>
      <c r="B144" s="39"/>
      <c r="C144" s="40"/>
      <c r="D144" s="217" t="s">
        <v>207</v>
      </c>
      <c r="E144" s="40"/>
      <c r="F144" s="246" t="s">
        <v>221</v>
      </c>
      <c r="G144" s="40"/>
      <c r="H144" s="40"/>
      <c r="I144" s="219"/>
      <c r="J144" s="40"/>
      <c r="K144" s="40"/>
      <c r="L144" s="44"/>
      <c r="M144" s="220"/>
      <c r="N144" s="221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207</v>
      </c>
      <c r="AU144" s="17" t="s">
        <v>82</v>
      </c>
    </row>
    <row r="145" spans="1:65" s="2" customFormat="1" ht="22.2" customHeight="1">
      <c r="A145" s="38"/>
      <c r="B145" s="39"/>
      <c r="C145" s="204" t="s">
        <v>7</v>
      </c>
      <c r="D145" s="204" t="s">
        <v>113</v>
      </c>
      <c r="E145" s="205" t="s">
        <v>222</v>
      </c>
      <c r="F145" s="206" t="s">
        <v>223</v>
      </c>
      <c r="G145" s="207" t="s">
        <v>212</v>
      </c>
      <c r="H145" s="208">
        <v>7</v>
      </c>
      <c r="I145" s="209"/>
      <c r="J145" s="210">
        <f>ROUND(I145*H145,2)</f>
        <v>0</v>
      </c>
      <c r="K145" s="206" t="s">
        <v>19</v>
      </c>
      <c r="L145" s="44"/>
      <c r="M145" s="211" t="s">
        <v>19</v>
      </c>
      <c r="N145" s="212" t="s">
        <v>43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118</v>
      </c>
      <c r="AT145" s="215" t="s">
        <v>113</v>
      </c>
      <c r="AU145" s="215" t="s">
        <v>82</v>
      </c>
      <c r="AY145" s="17" t="s">
        <v>111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80</v>
      </c>
      <c r="BK145" s="216">
        <f>ROUND(I145*H145,2)</f>
        <v>0</v>
      </c>
      <c r="BL145" s="17" t="s">
        <v>118</v>
      </c>
      <c r="BM145" s="215" t="s">
        <v>224</v>
      </c>
    </row>
    <row r="146" spans="1:47" s="2" customFormat="1" ht="12">
      <c r="A146" s="38"/>
      <c r="B146" s="39"/>
      <c r="C146" s="40"/>
      <c r="D146" s="217" t="s">
        <v>120</v>
      </c>
      <c r="E146" s="40"/>
      <c r="F146" s="218" t="s">
        <v>223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120</v>
      </c>
      <c r="AU146" s="17" t="s">
        <v>82</v>
      </c>
    </row>
    <row r="147" spans="1:51" s="13" customFormat="1" ht="12">
      <c r="A147" s="13"/>
      <c r="B147" s="224"/>
      <c r="C147" s="225"/>
      <c r="D147" s="217" t="s">
        <v>124</v>
      </c>
      <c r="E147" s="225"/>
      <c r="F147" s="227" t="s">
        <v>225</v>
      </c>
      <c r="G147" s="225"/>
      <c r="H147" s="228">
        <v>7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124</v>
      </c>
      <c r="AU147" s="234" t="s">
        <v>82</v>
      </c>
      <c r="AV147" s="13" t="s">
        <v>82</v>
      </c>
      <c r="AW147" s="13" t="s">
        <v>4</v>
      </c>
      <c r="AX147" s="13" t="s">
        <v>80</v>
      </c>
      <c r="AY147" s="234" t="s">
        <v>111</v>
      </c>
    </row>
    <row r="148" spans="1:65" s="2" customFormat="1" ht="22.2" customHeight="1">
      <c r="A148" s="38"/>
      <c r="B148" s="39"/>
      <c r="C148" s="204" t="s">
        <v>226</v>
      </c>
      <c r="D148" s="204" t="s">
        <v>113</v>
      </c>
      <c r="E148" s="205" t="s">
        <v>227</v>
      </c>
      <c r="F148" s="206" t="s">
        <v>228</v>
      </c>
      <c r="G148" s="207" t="s">
        <v>212</v>
      </c>
      <c r="H148" s="208">
        <v>28</v>
      </c>
      <c r="I148" s="209"/>
      <c r="J148" s="210">
        <f>ROUND(I148*H148,2)</f>
        <v>0</v>
      </c>
      <c r="K148" s="206" t="s">
        <v>19</v>
      </c>
      <c r="L148" s="44"/>
      <c r="M148" s="211" t="s">
        <v>19</v>
      </c>
      <c r="N148" s="212" t="s">
        <v>43</v>
      </c>
      <c r="O148" s="84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118</v>
      </c>
      <c r="AT148" s="215" t="s">
        <v>113</v>
      </c>
      <c r="AU148" s="215" t="s">
        <v>82</v>
      </c>
      <c r="AY148" s="17" t="s">
        <v>111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80</v>
      </c>
      <c r="BK148" s="216">
        <f>ROUND(I148*H148,2)</f>
        <v>0</v>
      </c>
      <c r="BL148" s="17" t="s">
        <v>118</v>
      </c>
      <c r="BM148" s="215" t="s">
        <v>229</v>
      </c>
    </row>
    <row r="149" spans="1:47" s="2" customFormat="1" ht="12">
      <c r="A149" s="38"/>
      <c r="B149" s="39"/>
      <c r="C149" s="40"/>
      <c r="D149" s="217" t="s">
        <v>120</v>
      </c>
      <c r="E149" s="40"/>
      <c r="F149" s="218" t="s">
        <v>230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120</v>
      </c>
      <c r="AU149" s="17" t="s">
        <v>82</v>
      </c>
    </row>
    <row r="150" spans="1:47" s="2" customFormat="1" ht="12">
      <c r="A150" s="38"/>
      <c r="B150" s="39"/>
      <c r="C150" s="40"/>
      <c r="D150" s="217" t="s">
        <v>207</v>
      </c>
      <c r="E150" s="40"/>
      <c r="F150" s="246" t="s">
        <v>231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207</v>
      </c>
      <c r="AU150" s="17" t="s">
        <v>82</v>
      </c>
    </row>
    <row r="151" spans="1:65" s="2" customFormat="1" ht="22.2" customHeight="1">
      <c r="A151" s="38"/>
      <c r="B151" s="39"/>
      <c r="C151" s="204" t="s">
        <v>232</v>
      </c>
      <c r="D151" s="204" t="s">
        <v>113</v>
      </c>
      <c r="E151" s="205" t="s">
        <v>233</v>
      </c>
      <c r="F151" s="206" t="s">
        <v>234</v>
      </c>
      <c r="G151" s="207" t="s">
        <v>132</v>
      </c>
      <c r="H151" s="208">
        <v>375</v>
      </c>
      <c r="I151" s="209"/>
      <c r="J151" s="210">
        <f>ROUND(I151*H151,2)</f>
        <v>0</v>
      </c>
      <c r="K151" s="206" t="s">
        <v>19</v>
      </c>
      <c r="L151" s="44"/>
      <c r="M151" s="211" t="s">
        <v>19</v>
      </c>
      <c r="N151" s="212" t="s">
        <v>43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118</v>
      </c>
      <c r="AT151" s="215" t="s">
        <v>113</v>
      </c>
      <c r="AU151" s="215" t="s">
        <v>82</v>
      </c>
      <c r="AY151" s="17" t="s">
        <v>111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80</v>
      </c>
      <c r="BK151" s="216">
        <f>ROUND(I151*H151,2)</f>
        <v>0</v>
      </c>
      <c r="BL151" s="17" t="s">
        <v>118</v>
      </c>
      <c r="BM151" s="215" t="s">
        <v>235</v>
      </c>
    </row>
    <row r="152" spans="1:47" s="2" customFormat="1" ht="12">
      <c r="A152" s="38"/>
      <c r="B152" s="39"/>
      <c r="C152" s="40"/>
      <c r="D152" s="217" t="s">
        <v>120</v>
      </c>
      <c r="E152" s="40"/>
      <c r="F152" s="218" t="s">
        <v>234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120</v>
      </c>
      <c r="AU152" s="17" t="s">
        <v>82</v>
      </c>
    </row>
    <row r="153" spans="1:47" s="2" customFormat="1" ht="12">
      <c r="A153" s="38"/>
      <c r="B153" s="39"/>
      <c r="C153" s="40"/>
      <c r="D153" s="217" t="s">
        <v>207</v>
      </c>
      <c r="E153" s="40"/>
      <c r="F153" s="246" t="s">
        <v>236</v>
      </c>
      <c r="G153" s="40"/>
      <c r="H153" s="40"/>
      <c r="I153" s="219"/>
      <c r="J153" s="40"/>
      <c r="K153" s="40"/>
      <c r="L153" s="44"/>
      <c r="M153" s="220"/>
      <c r="N153" s="22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207</v>
      </c>
      <c r="AU153" s="17" t="s">
        <v>82</v>
      </c>
    </row>
    <row r="154" spans="1:51" s="13" customFormat="1" ht="12">
      <c r="A154" s="13"/>
      <c r="B154" s="224"/>
      <c r="C154" s="225"/>
      <c r="D154" s="217" t="s">
        <v>124</v>
      </c>
      <c r="E154" s="226" t="s">
        <v>19</v>
      </c>
      <c r="F154" s="227" t="s">
        <v>237</v>
      </c>
      <c r="G154" s="225"/>
      <c r="H154" s="228">
        <v>375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124</v>
      </c>
      <c r="AU154" s="234" t="s">
        <v>82</v>
      </c>
      <c r="AV154" s="13" t="s">
        <v>82</v>
      </c>
      <c r="AW154" s="13" t="s">
        <v>33</v>
      </c>
      <c r="AX154" s="13" t="s">
        <v>72</v>
      </c>
      <c r="AY154" s="234" t="s">
        <v>111</v>
      </c>
    </row>
    <row r="155" spans="1:51" s="14" customFormat="1" ht="12">
      <c r="A155" s="14"/>
      <c r="B155" s="235"/>
      <c r="C155" s="236"/>
      <c r="D155" s="217" t="s">
        <v>124</v>
      </c>
      <c r="E155" s="237" t="s">
        <v>19</v>
      </c>
      <c r="F155" s="238" t="s">
        <v>128</v>
      </c>
      <c r="G155" s="236"/>
      <c r="H155" s="239">
        <v>375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124</v>
      </c>
      <c r="AU155" s="245" t="s">
        <v>82</v>
      </c>
      <c r="AV155" s="14" t="s">
        <v>118</v>
      </c>
      <c r="AW155" s="14" t="s">
        <v>33</v>
      </c>
      <c r="AX155" s="14" t="s">
        <v>80</v>
      </c>
      <c r="AY155" s="245" t="s">
        <v>111</v>
      </c>
    </row>
    <row r="156" spans="1:65" s="2" customFormat="1" ht="22.2" customHeight="1">
      <c r="A156" s="38"/>
      <c r="B156" s="39"/>
      <c r="C156" s="204" t="s">
        <v>238</v>
      </c>
      <c r="D156" s="204" t="s">
        <v>113</v>
      </c>
      <c r="E156" s="205" t="s">
        <v>239</v>
      </c>
      <c r="F156" s="206" t="s">
        <v>240</v>
      </c>
      <c r="G156" s="207" t="s">
        <v>158</v>
      </c>
      <c r="H156" s="208">
        <v>27.36</v>
      </c>
      <c r="I156" s="209"/>
      <c r="J156" s="210">
        <f>ROUND(I156*H156,2)</f>
        <v>0</v>
      </c>
      <c r="K156" s="206" t="s">
        <v>19</v>
      </c>
      <c r="L156" s="44"/>
      <c r="M156" s="211" t="s">
        <v>19</v>
      </c>
      <c r="N156" s="212" t="s">
        <v>43</v>
      </c>
      <c r="O156" s="8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118</v>
      </c>
      <c r="AT156" s="215" t="s">
        <v>113</v>
      </c>
      <c r="AU156" s="215" t="s">
        <v>82</v>
      </c>
      <c r="AY156" s="17" t="s">
        <v>111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80</v>
      </c>
      <c r="BK156" s="216">
        <f>ROUND(I156*H156,2)</f>
        <v>0</v>
      </c>
      <c r="BL156" s="17" t="s">
        <v>118</v>
      </c>
      <c r="BM156" s="215" t="s">
        <v>241</v>
      </c>
    </row>
    <row r="157" spans="1:47" s="2" customFormat="1" ht="12">
      <c r="A157" s="38"/>
      <c r="B157" s="39"/>
      <c r="C157" s="40"/>
      <c r="D157" s="217" t="s">
        <v>120</v>
      </c>
      <c r="E157" s="40"/>
      <c r="F157" s="218" t="s">
        <v>242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120</v>
      </c>
      <c r="AU157" s="17" t="s">
        <v>82</v>
      </c>
    </row>
    <row r="158" spans="1:47" s="2" customFormat="1" ht="12">
      <c r="A158" s="38"/>
      <c r="B158" s="39"/>
      <c r="C158" s="40"/>
      <c r="D158" s="217" t="s">
        <v>207</v>
      </c>
      <c r="E158" s="40"/>
      <c r="F158" s="246" t="s">
        <v>243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207</v>
      </c>
      <c r="AU158" s="17" t="s">
        <v>82</v>
      </c>
    </row>
    <row r="159" spans="1:51" s="13" customFormat="1" ht="12">
      <c r="A159" s="13"/>
      <c r="B159" s="224"/>
      <c r="C159" s="225"/>
      <c r="D159" s="217" t="s">
        <v>124</v>
      </c>
      <c r="E159" s="226" t="s">
        <v>19</v>
      </c>
      <c r="F159" s="227" t="s">
        <v>244</v>
      </c>
      <c r="G159" s="225"/>
      <c r="H159" s="228">
        <v>27.36</v>
      </c>
      <c r="I159" s="229"/>
      <c r="J159" s="225"/>
      <c r="K159" s="225"/>
      <c r="L159" s="230"/>
      <c r="M159" s="247"/>
      <c r="N159" s="248"/>
      <c r="O159" s="248"/>
      <c r="P159" s="248"/>
      <c r="Q159" s="248"/>
      <c r="R159" s="248"/>
      <c r="S159" s="248"/>
      <c r="T159" s="24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124</v>
      </c>
      <c r="AU159" s="234" t="s">
        <v>82</v>
      </c>
      <c r="AV159" s="13" t="s">
        <v>82</v>
      </c>
      <c r="AW159" s="13" t="s">
        <v>33</v>
      </c>
      <c r="AX159" s="13" t="s">
        <v>80</v>
      </c>
      <c r="AY159" s="234" t="s">
        <v>111</v>
      </c>
    </row>
    <row r="160" spans="1:31" s="2" customFormat="1" ht="6.95" customHeight="1">
      <c r="A160" s="38"/>
      <c r="B160" s="59"/>
      <c r="C160" s="60"/>
      <c r="D160" s="60"/>
      <c r="E160" s="60"/>
      <c r="F160" s="60"/>
      <c r="G160" s="60"/>
      <c r="H160" s="60"/>
      <c r="I160" s="60"/>
      <c r="J160" s="60"/>
      <c r="K160" s="60"/>
      <c r="L160" s="44"/>
      <c r="M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</row>
  </sheetData>
  <sheetProtection password="CC35" sheet="1" objects="1" scenarios="1" formatColumns="0" formatRows="0" autoFilter="0"/>
  <autoFilter ref="C80:K159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3_02/111103213"/>
    <hyperlink ref="F93" r:id="rId2" display="https://podminky.urs.cz/item/CS_URS_2023_02/111203202"/>
    <hyperlink ref="F97" r:id="rId3" display="https://podminky.urs.cz/item/CS_URS_2023_02/112101101"/>
    <hyperlink ref="F100" r:id="rId4" display="https://podminky.urs.cz/item/CS_URS_2023_02/112101102"/>
    <hyperlink ref="F103" r:id="rId5" display="https://podminky.urs.cz/item/CS_URS_2023_02/112101103"/>
    <hyperlink ref="F106" r:id="rId6" display="https://podminky.urs.cz/item/CS_URS_2023_02/125703311"/>
    <hyperlink ref="F111" r:id="rId7" display="https://podminky.urs.cz/item/CS_URS_2023_02/125703321"/>
    <hyperlink ref="F117" r:id="rId8" display="https://podminky.urs.cz/item/CS_URS_2023_02/162451105"/>
    <hyperlink ref="F121" r:id="rId9" display="https://podminky.urs.cz/item/CS_URS_2023_02/181951111"/>
    <hyperlink ref="F125" r:id="rId10" display="https://podminky.urs.cz/item/CS_URS_2023_02/182151111"/>
    <hyperlink ref="F131" r:id="rId11" display="https://podminky.urs.cz/item/CS_URS_2023_02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86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4.4" customHeight="1">
      <c r="B7" s="20"/>
      <c r="E7" s="133" t="str">
        <f>'Rekapitulace stavby'!K6</f>
        <v>Údržba HMZ D. Lut.Nerad C + HMZ Jindřichov 3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87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5" t="s">
        <v>245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246</v>
      </c>
      <c r="G12" s="38"/>
      <c r="H12" s="38"/>
      <c r="I12" s="132" t="s">
        <v>23</v>
      </c>
      <c r="J12" s="137" t="str">
        <f>'Rekapitulace stavby'!AN8</f>
        <v>7. 8. 2023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28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ROUND((SUM(BE81:BE90)),2)</f>
        <v>0</v>
      </c>
      <c r="G33" s="38"/>
      <c r="H33" s="38"/>
      <c r="I33" s="148">
        <v>0.21</v>
      </c>
      <c r="J33" s="147">
        <f>ROUND(((SUM(BE81:BE90))*I33),2)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ROUND((SUM(BF81:BF90)),2)</f>
        <v>0</v>
      </c>
      <c r="G34" s="38"/>
      <c r="H34" s="38"/>
      <c r="I34" s="148">
        <v>0.15</v>
      </c>
      <c r="J34" s="147">
        <f>ROUND(((SUM(BF81:BF90))*I34),2)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ROUND((SUM(BG81:BG90)),2)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ROUND((SUM(BH81:BH90)),2)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ROUND((SUM(BI81:BI90)),2)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90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60" t="str">
        <f>E7</f>
        <v>Údržba HMZ D. Lut.Nerad C + HMZ Jindřichov 3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>SO2 - Údržba HMZ Jindřichov 3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Jindřichov ve Slezsku</v>
      </c>
      <c r="G52" s="40"/>
      <c r="H52" s="40"/>
      <c r="I52" s="32" t="s">
        <v>23</v>
      </c>
      <c r="J52" s="72" t="str">
        <f>IF(J12="","",J12)</f>
        <v>7. 8. 2023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>OVHS SPÚ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Zdenek Šťastný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91</v>
      </c>
      <c r="D57" s="162"/>
      <c r="E57" s="162"/>
      <c r="F57" s="162"/>
      <c r="G57" s="162"/>
      <c r="H57" s="162"/>
      <c r="I57" s="162"/>
      <c r="J57" s="163" t="s">
        <v>92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93</v>
      </c>
    </row>
    <row r="60" spans="1:31" s="9" customFormat="1" ht="24.95" customHeight="1">
      <c r="A60" s="9"/>
      <c r="B60" s="165"/>
      <c r="C60" s="166"/>
      <c r="D60" s="167" t="s">
        <v>94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247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96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4.4" customHeight="1">
      <c r="A71" s="38"/>
      <c r="B71" s="39"/>
      <c r="C71" s="40"/>
      <c r="D71" s="40"/>
      <c r="E71" s="160" t="str">
        <f>E7</f>
        <v>Údržba HMZ D. Lut.Nerad C + HMZ Jindřichov 3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87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5.6" customHeight="1">
      <c r="A73" s="38"/>
      <c r="B73" s="39"/>
      <c r="C73" s="40"/>
      <c r="D73" s="40"/>
      <c r="E73" s="69" t="str">
        <f>E9</f>
        <v>SO2 - Údržba HMZ Jindřichov 3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Jindřichov ve Slezsku</v>
      </c>
      <c r="G75" s="40"/>
      <c r="H75" s="40"/>
      <c r="I75" s="32" t="s">
        <v>23</v>
      </c>
      <c r="J75" s="72" t="str">
        <f>IF(J12="","",J12)</f>
        <v>7. 8. 2023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6" customHeight="1">
      <c r="A77" s="38"/>
      <c r="B77" s="39"/>
      <c r="C77" s="32" t="s">
        <v>25</v>
      </c>
      <c r="D77" s="40"/>
      <c r="E77" s="40"/>
      <c r="F77" s="27" t="str">
        <f>E15</f>
        <v xml:space="preserve"> </v>
      </c>
      <c r="G77" s="40"/>
      <c r="H77" s="40"/>
      <c r="I77" s="32" t="s">
        <v>31</v>
      </c>
      <c r="J77" s="36" t="str">
        <f>E21</f>
        <v>OVHS SPÚ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6" customHeight="1">
      <c r="A78" s="38"/>
      <c r="B78" s="39"/>
      <c r="C78" s="32" t="s">
        <v>29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>Zdenek Šťastný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97</v>
      </c>
      <c r="D80" s="180" t="s">
        <v>57</v>
      </c>
      <c r="E80" s="180" t="s">
        <v>53</v>
      </c>
      <c r="F80" s="180" t="s">
        <v>54</v>
      </c>
      <c r="G80" s="180" t="s">
        <v>98</v>
      </c>
      <c r="H80" s="180" t="s">
        <v>99</v>
      </c>
      <c r="I80" s="180" t="s">
        <v>100</v>
      </c>
      <c r="J80" s="180" t="s">
        <v>92</v>
      </c>
      <c r="K80" s="181" t="s">
        <v>101</v>
      </c>
      <c r="L80" s="182"/>
      <c r="M80" s="92" t="s">
        <v>19</v>
      </c>
      <c r="N80" s="93" t="s">
        <v>42</v>
      </c>
      <c r="O80" s="93" t="s">
        <v>102</v>
      </c>
      <c r="P80" s="93" t="s">
        <v>103</v>
      </c>
      <c r="Q80" s="93" t="s">
        <v>104</v>
      </c>
      <c r="R80" s="93" t="s">
        <v>105</v>
      </c>
      <c r="S80" s="93" t="s">
        <v>106</v>
      </c>
      <c r="T80" s="94" t="s">
        <v>107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108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71</v>
      </c>
      <c r="AU81" s="17" t="s">
        <v>93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71</v>
      </c>
      <c r="E82" s="191" t="s">
        <v>109</v>
      </c>
      <c r="F82" s="191" t="s">
        <v>110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80</v>
      </c>
      <c r="AT82" s="200" t="s">
        <v>71</v>
      </c>
      <c r="AU82" s="200" t="s">
        <v>72</v>
      </c>
      <c r="AY82" s="199" t="s">
        <v>111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71</v>
      </c>
      <c r="E83" s="202" t="s">
        <v>193</v>
      </c>
      <c r="F83" s="202" t="s">
        <v>248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SUM(P84:P90)</f>
        <v>0</v>
      </c>
      <c r="Q83" s="196"/>
      <c r="R83" s="197">
        <f>SUM(R84:R90)</f>
        <v>0</v>
      </c>
      <c r="S83" s="196"/>
      <c r="T83" s="198">
        <f>SUM(T84:T90)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80</v>
      </c>
      <c r="AT83" s="200" t="s">
        <v>71</v>
      </c>
      <c r="AU83" s="200" t="s">
        <v>80</v>
      </c>
      <c r="AY83" s="199" t="s">
        <v>111</v>
      </c>
      <c r="BK83" s="201">
        <f>SUM(BK84:BK90)</f>
        <v>0</v>
      </c>
    </row>
    <row r="84" spans="1:65" s="2" customFormat="1" ht="14.4" customHeight="1">
      <c r="A84" s="38"/>
      <c r="B84" s="39"/>
      <c r="C84" s="204" t="s">
        <v>80</v>
      </c>
      <c r="D84" s="204" t="s">
        <v>113</v>
      </c>
      <c r="E84" s="205" t="s">
        <v>249</v>
      </c>
      <c r="F84" s="206" t="s">
        <v>250</v>
      </c>
      <c r="G84" s="207" t="s">
        <v>132</v>
      </c>
      <c r="H84" s="208">
        <v>556.5</v>
      </c>
      <c r="I84" s="209"/>
      <c r="J84" s="210">
        <f>ROUND(I84*H84,2)</f>
        <v>0</v>
      </c>
      <c r="K84" s="206" t="s">
        <v>117</v>
      </c>
      <c r="L84" s="44"/>
      <c r="M84" s="211" t="s">
        <v>19</v>
      </c>
      <c r="N84" s="212" t="s">
        <v>43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5" t="s">
        <v>118</v>
      </c>
      <c r="AT84" s="215" t="s">
        <v>113</v>
      </c>
      <c r="AU84" s="215" t="s">
        <v>82</v>
      </c>
      <c r="AY84" s="17" t="s">
        <v>111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7" t="s">
        <v>80</v>
      </c>
      <c r="BK84" s="216">
        <f>ROUND(I84*H84,2)</f>
        <v>0</v>
      </c>
      <c r="BL84" s="17" t="s">
        <v>118</v>
      </c>
      <c r="BM84" s="215" t="s">
        <v>251</v>
      </c>
    </row>
    <row r="85" spans="1:47" s="2" customFormat="1" ht="12">
      <c r="A85" s="38"/>
      <c r="B85" s="39"/>
      <c r="C85" s="40"/>
      <c r="D85" s="217" t="s">
        <v>120</v>
      </c>
      <c r="E85" s="40"/>
      <c r="F85" s="218" t="s">
        <v>252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120</v>
      </c>
      <c r="AU85" s="17" t="s">
        <v>82</v>
      </c>
    </row>
    <row r="86" spans="1:47" s="2" customFormat="1" ht="12">
      <c r="A86" s="38"/>
      <c r="B86" s="39"/>
      <c r="C86" s="40"/>
      <c r="D86" s="222" t="s">
        <v>122</v>
      </c>
      <c r="E86" s="40"/>
      <c r="F86" s="223" t="s">
        <v>253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122</v>
      </c>
      <c r="AU86" s="17" t="s">
        <v>82</v>
      </c>
    </row>
    <row r="87" spans="1:51" s="13" customFormat="1" ht="12">
      <c r="A87" s="13"/>
      <c r="B87" s="224"/>
      <c r="C87" s="225"/>
      <c r="D87" s="217" t="s">
        <v>124</v>
      </c>
      <c r="E87" s="226" t="s">
        <v>19</v>
      </c>
      <c r="F87" s="227" t="s">
        <v>254</v>
      </c>
      <c r="G87" s="225"/>
      <c r="H87" s="228">
        <v>556.5</v>
      </c>
      <c r="I87" s="229"/>
      <c r="J87" s="225"/>
      <c r="K87" s="225"/>
      <c r="L87" s="230"/>
      <c r="M87" s="231"/>
      <c r="N87" s="232"/>
      <c r="O87" s="232"/>
      <c r="P87" s="232"/>
      <c r="Q87" s="232"/>
      <c r="R87" s="232"/>
      <c r="S87" s="232"/>
      <c r="T87" s="23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4" t="s">
        <v>124</v>
      </c>
      <c r="AU87" s="234" t="s">
        <v>82</v>
      </c>
      <c r="AV87" s="13" t="s">
        <v>82</v>
      </c>
      <c r="AW87" s="13" t="s">
        <v>33</v>
      </c>
      <c r="AX87" s="13" t="s">
        <v>80</v>
      </c>
      <c r="AY87" s="234" t="s">
        <v>111</v>
      </c>
    </row>
    <row r="88" spans="1:65" s="2" customFormat="1" ht="19.8" customHeight="1">
      <c r="A88" s="38"/>
      <c r="B88" s="39"/>
      <c r="C88" s="204" t="s">
        <v>82</v>
      </c>
      <c r="D88" s="204" t="s">
        <v>113</v>
      </c>
      <c r="E88" s="205" t="s">
        <v>255</v>
      </c>
      <c r="F88" s="206" t="s">
        <v>256</v>
      </c>
      <c r="G88" s="207" t="s">
        <v>116</v>
      </c>
      <c r="H88" s="208">
        <v>0.056</v>
      </c>
      <c r="I88" s="209"/>
      <c r="J88" s="210">
        <f>ROUND(I88*H88,2)</f>
        <v>0</v>
      </c>
      <c r="K88" s="206" t="s">
        <v>19</v>
      </c>
      <c r="L88" s="44"/>
      <c r="M88" s="211" t="s">
        <v>19</v>
      </c>
      <c r="N88" s="212" t="s">
        <v>43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118</v>
      </c>
      <c r="AT88" s="215" t="s">
        <v>113</v>
      </c>
      <c r="AU88" s="215" t="s">
        <v>82</v>
      </c>
      <c r="AY88" s="17" t="s">
        <v>111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80</v>
      </c>
      <c r="BK88" s="216">
        <f>ROUND(I88*H88,2)</f>
        <v>0</v>
      </c>
      <c r="BL88" s="17" t="s">
        <v>118</v>
      </c>
      <c r="BM88" s="215" t="s">
        <v>257</v>
      </c>
    </row>
    <row r="89" spans="1:47" s="2" customFormat="1" ht="12">
      <c r="A89" s="38"/>
      <c r="B89" s="39"/>
      <c r="C89" s="40"/>
      <c r="D89" s="217" t="s">
        <v>120</v>
      </c>
      <c r="E89" s="40"/>
      <c r="F89" s="218" t="s">
        <v>258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120</v>
      </c>
      <c r="AU89" s="17" t="s">
        <v>82</v>
      </c>
    </row>
    <row r="90" spans="1:51" s="13" customFormat="1" ht="12">
      <c r="A90" s="13"/>
      <c r="B90" s="224"/>
      <c r="C90" s="225"/>
      <c r="D90" s="217" t="s">
        <v>124</v>
      </c>
      <c r="E90" s="226" t="s">
        <v>19</v>
      </c>
      <c r="F90" s="227" t="s">
        <v>259</v>
      </c>
      <c r="G90" s="225"/>
      <c r="H90" s="228">
        <v>0.056</v>
      </c>
      <c r="I90" s="229"/>
      <c r="J90" s="225"/>
      <c r="K90" s="225"/>
      <c r="L90" s="230"/>
      <c r="M90" s="247"/>
      <c r="N90" s="248"/>
      <c r="O90" s="248"/>
      <c r="P90" s="248"/>
      <c r="Q90" s="248"/>
      <c r="R90" s="248"/>
      <c r="S90" s="248"/>
      <c r="T90" s="249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4" t="s">
        <v>124</v>
      </c>
      <c r="AU90" s="234" t="s">
        <v>82</v>
      </c>
      <c r="AV90" s="13" t="s">
        <v>82</v>
      </c>
      <c r="AW90" s="13" t="s">
        <v>33</v>
      </c>
      <c r="AX90" s="13" t="s">
        <v>80</v>
      </c>
      <c r="AY90" s="234" t="s">
        <v>111</v>
      </c>
    </row>
    <row r="91" spans="1:31" s="2" customFormat="1" ht="6.95" customHeight="1">
      <c r="A91" s="38"/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44"/>
      <c r="M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</sheetData>
  <sheetProtection password="CC35" sheet="1" objects="1" scenarios="1" formatColumns="0" formatRows="0" autoFilter="0"/>
  <autoFilter ref="C80:K9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3_02/93890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0" customWidth="1"/>
    <col min="2" max="2" width="1.7109375" style="250" customWidth="1"/>
    <col min="3" max="4" width="5.00390625" style="250" customWidth="1"/>
    <col min="5" max="5" width="11.7109375" style="250" customWidth="1"/>
    <col min="6" max="6" width="9.140625" style="250" customWidth="1"/>
    <col min="7" max="7" width="5.00390625" style="250" customWidth="1"/>
    <col min="8" max="8" width="77.8515625" style="250" customWidth="1"/>
    <col min="9" max="10" width="20.00390625" style="250" customWidth="1"/>
    <col min="11" max="11" width="1.7109375" style="250" customWidth="1"/>
  </cols>
  <sheetData>
    <row r="1" s="1" customFormat="1" ht="37.5" customHeight="1"/>
    <row r="2" spans="2:11" s="1" customFormat="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5" customFormat="1" ht="45" customHeight="1">
      <c r="B3" s="254"/>
      <c r="C3" s="255" t="s">
        <v>260</v>
      </c>
      <c r="D3" s="255"/>
      <c r="E3" s="255"/>
      <c r="F3" s="255"/>
      <c r="G3" s="255"/>
      <c r="H3" s="255"/>
      <c r="I3" s="255"/>
      <c r="J3" s="255"/>
      <c r="K3" s="256"/>
    </row>
    <row r="4" spans="2:11" s="1" customFormat="1" ht="25.5" customHeight="1">
      <c r="B4" s="257"/>
      <c r="C4" s="258" t="s">
        <v>261</v>
      </c>
      <c r="D4" s="258"/>
      <c r="E4" s="258"/>
      <c r="F4" s="258"/>
      <c r="G4" s="258"/>
      <c r="H4" s="258"/>
      <c r="I4" s="258"/>
      <c r="J4" s="258"/>
      <c r="K4" s="259"/>
    </row>
    <row r="5" spans="2:11" s="1" customFormat="1" ht="5.25" customHeight="1">
      <c r="B5" s="257"/>
      <c r="C5" s="260"/>
      <c r="D5" s="260"/>
      <c r="E5" s="260"/>
      <c r="F5" s="260"/>
      <c r="G5" s="260"/>
      <c r="H5" s="260"/>
      <c r="I5" s="260"/>
      <c r="J5" s="260"/>
      <c r="K5" s="259"/>
    </row>
    <row r="6" spans="2:11" s="1" customFormat="1" ht="15" customHeight="1">
      <c r="B6" s="257"/>
      <c r="C6" s="261" t="s">
        <v>262</v>
      </c>
      <c r="D6" s="261"/>
      <c r="E6" s="261"/>
      <c r="F6" s="261"/>
      <c r="G6" s="261"/>
      <c r="H6" s="261"/>
      <c r="I6" s="261"/>
      <c r="J6" s="261"/>
      <c r="K6" s="259"/>
    </row>
    <row r="7" spans="2:11" s="1" customFormat="1" ht="15" customHeight="1">
      <c r="B7" s="262"/>
      <c r="C7" s="261" t="s">
        <v>263</v>
      </c>
      <c r="D7" s="261"/>
      <c r="E7" s="261"/>
      <c r="F7" s="261"/>
      <c r="G7" s="261"/>
      <c r="H7" s="261"/>
      <c r="I7" s="261"/>
      <c r="J7" s="261"/>
      <c r="K7" s="259"/>
    </row>
    <row r="8" spans="2:11" s="1" customFormat="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s="1" customFormat="1" ht="15" customHeight="1">
      <c r="B9" s="262"/>
      <c r="C9" s="261" t="s">
        <v>264</v>
      </c>
      <c r="D9" s="261"/>
      <c r="E9" s="261"/>
      <c r="F9" s="261"/>
      <c r="G9" s="261"/>
      <c r="H9" s="261"/>
      <c r="I9" s="261"/>
      <c r="J9" s="261"/>
      <c r="K9" s="259"/>
    </row>
    <row r="10" spans="2:11" s="1" customFormat="1" ht="15" customHeight="1">
      <c r="B10" s="262"/>
      <c r="C10" s="261"/>
      <c r="D10" s="261" t="s">
        <v>265</v>
      </c>
      <c r="E10" s="261"/>
      <c r="F10" s="261"/>
      <c r="G10" s="261"/>
      <c r="H10" s="261"/>
      <c r="I10" s="261"/>
      <c r="J10" s="261"/>
      <c r="K10" s="259"/>
    </row>
    <row r="11" spans="2:11" s="1" customFormat="1" ht="15" customHeight="1">
      <c r="B11" s="262"/>
      <c r="C11" s="263"/>
      <c r="D11" s="261" t="s">
        <v>266</v>
      </c>
      <c r="E11" s="261"/>
      <c r="F11" s="261"/>
      <c r="G11" s="261"/>
      <c r="H11" s="261"/>
      <c r="I11" s="261"/>
      <c r="J11" s="261"/>
      <c r="K11" s="259"/>
    </row>
    <row r="12" spans="2:11" s="1" customFormat="1" ht="15" customHeight="1">
      <c r="B12" s="262"/>
      <c r="C12" s="263"/>
      <c r="D12" s="261"/>
      <c r="E12" s="261"/>
      <c r="F12" s="261"/>
      <c r="G12" s="261"/>
      <c r="H12" s="261"/>
      <c r="I12" s="261"/>
      <c r="J12" s="261"/>
      <c r="K12" s="259"/>
    </row>
    <row r="13" spans="2:11" s="1" customFormat="1" ht="15" customHeight="1">
      <c r="B13" s="262"/>
      <c r="C13" s="263"/>
      <c r="D13" s="264" t="s">
        <v>267</v>
      </c>
      <c r="E13" s="261"/>
      <c r="F13" s="261"/>
      <c r="G13" s="261"/>
      <c r="H13" s="261"/>
      <c r="I13" s="261"/>
      <c r="J13" s="261"/>
      <c r="K13" s="259"/>
    </row>
    <row r="14" spans="2:11" s="1" customFormat="1" ht="12.75" customHeight="1">
      <c r="B14" s="262"/>
      <c r="C14" s="263"/>
      <c r="D14" s="263"/>
      <c r="E14" s="263"/>
      <c r="F14" s="263"/>
      <c r="G14" s="263"/>
      <c r="H14" s="263"/>
      <c r="I14" s="263"/>
      <c r="J14" s="263"/>
      <c r="K14" s="259"/>
    </row>
    <row r="15" spans="2:11" s="1" customFormat="1" ht="15" customHeight="1">
      <c r="B15" s="262"/>
      <c r="C15" s="263"/>
      <c r="D15" s="261" t="s">
        <v>268</v>
      </c>
      <c r="E15" s="261"/>
      <c r="F15" s="261"/>
      <c r="G15" s="261"/>
      <c r="H15" s="261"/>
      <c r="I15" s="261"/>
      <c r="J15" s="261"/>
      <c r="K15" s="259"/>
    </row>
    <row r="16" spans="2:11" s="1" customFormat="1" ht="15" customHeight="1">
      <c r="B16" s="262"/>
      <c r="C16" s="263"/>
      <c r="D16" s="261" t="s">
        <v>269</v>
      </c>
      <c r="E16" s="261"/>
      <c r="F16" s="261"/>
      <c r="G16" s="261"/>
      <c r="H16" s="261"/>
      <c r="I16" s="261"/>
      <c r="J16" s="261"/>
      <c r="K16" s="259"/>
    </row>
    <row r="17" spans="2:11" s="1" customFormat="1" ht="15" customHeight="1">
      <c r="B17" s="262"/>
      <c r="C17" s="263"/>
      <c r="D17" s="261" t="s">
        <v>270</v>
      </c>
      <c r="E17" s="261"/>
      <c r="F17" s="261"/>
      <c r="G17" s="261"/>
      <c r="H17" s="261"/>
      <c r="I17" s="261"/>
      <c r="J17" s="261"/>
      <c r="K17" s="259"/>
    </row>
    <row r="18" spans="2:11" s="1" customFormat="1" ht="15" customHeight="1">
      <c r="B18" s="262"/>
      <c r="C18" s="263"/>
      <c r="D18" s="263"/>
      <c r="E18" s="265" t="s">
        <v>79</v>
      </c>
      <c r="F18" s="261" t="s">
        <v>271</v>
      </c>
      <c r="G18" s="261"/>
      <c r="H18" s="261"/>
      <c r="I18" s="261"/>
      <c r="J18" s="261"/>
      <c r="K18" s="259"/>
    </row>
    <row r="19" spans="2:11" s="1" customFormat="1" ht="15" customHeight="1">
      <c r="B19" s="262"/>
      <c r="C19" s="263"/>
      <c r="D19" s="263"/>
      <c r="E19" s="265" t="s">
        <v>272</v>
      </c>
      <c r="F19" s="261" t="s">
        <v>273</v>
      </c>
      <c r="G19" s="261"/>
      <c r="H19" s="261"/>
      <c r="I19" s="261"/>
      <c r="J19" s="261"/>
      <c r="K19" s="259"/>
    </row>
    <row r="20" spans="2:11" s="1" customFormat="1" ht="15" customHeight="1">
      <c r="B20" s="262"/>
      <c r="C20" s="263"/>
      <c r="D20" s="263"/>
      <c r="E20" s="265" t="s">
        <v>274</v>
      </c>
      <c r="F20" s="261" t="s">
        <v>275</v>
      </c>
      <c r="G20" s="261"/>
      <c r="H20" s="261"/>
      <c r="I20" s="261"/>
      <c r="J20" s="261"/>
      <c r="K20" s="259"/>
    </row>
    <row r="21" spans="2:11" s="1" customFormat="1" ht="15" customHeight="1">
      <c r="B21" s="262"/>
      <c r="C21" s="263"/>
      <c r="D21" s="263"/>
      <c r="E21" s="265" t="s">
        <v>276</v>
      </c>
      <c r="F21" s="261" t="s">
        <v>277</v>
      </c>
      <c r="G21" s="261"/>
      <c r="H21" s="261"/>
      <c r="I21" s="261"/>
      <c r="J21" s="261"/>
      <c r="K21" s="259"/>
    </row>
    <row r="22" spans="2:11" s="1" customFormat="1" ht="15" customHeight="1">
      <c r="B22" s="262"/>
      <c r="C22" s="263"/>
      <c r="D22" s="263"/>
      <c r="E22" s="265" t="s">
        <v>278</v>
      </c>
      <c r="F22" s="261" t="s">
        <v>279</v>
      </c>
      <c r="G22" s="261"/>
      <c r="H22" s="261"/>
      <c r="I22" s="261"/>
      <c r="J22" s="261"/>
      <c r="K22" s="259"/>
    </row>
    <row r="23" spans="2:11" s="1" customFormat="1" ht="15" customHeight="1">
      <c r="B23" s="262"/>
      <c r="C23" s="263"/>
      <c r="D23" s="263"/>
      <c r="E23" s="265" t="s">
        <v>280</v>
      </c>
      <c r="F23" s="261" t="s">
        <v>281</v>
      </c>
      <c r="G23" s="261"/>
      <c r="H23" s="261"/>
      <c r="I23" s="261"/>
      <c r="J23" s="261"/>
      <c r="K23" s="259"/>
    </row>
    <row r="24" spans="2:11" s="1" customFormat="1" ht="12.75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59"/>
    </row>
    <row r="25" spans="2:11" s="1" customFormat="1" ht="15" customHeight="1">
      <c r="B25" s="262"/>
      <c r="C25" s="261" t="s">
        <v>282</v>
      </c>
      <c r="D25" s="261"/>
      <c r="E25" s="261"/>
      <c r="F25" s="261"/>
      <c r="G25" s="261"/>
      <c r="H25" s="261"/>
      <c r="I25" s="261"/>
      <c r="J25" s="261"/>
      <c r="K25" s="259"/>
    </row>
    <row r="26" spans="2:11" s="1" customFormat="1" ht="15" customHeight="1">
      <c r="B26" s="262"/>
      <c r="C26" s="261" t="s">
        <v>283</v>
      </c>
      <c r="D26" s="261"/>
      <c r="E26" s="261"/>
      <c r="F26" s="261"/>
      <c r="G26" s="261"/>
      <c r="H26" s="261"/>
      <c r="I26" s="261"/>
      <c r="J26" s="261"/>
      <c r="K26" s="259"/>
    </row>
    <row r="27" spans="2:11" s="1" customFormat="1" ht="15" customHeight="1">
      <c r="B27" s="262"/>
      <c r="C27" s="261"/>
      <c r="D27" s="261" t="s">
        <v>284</v>
      </c>
      <c r="E27" s="261"/>
      <c r="F27" s="261"/>
      <c r="G27" s="261"/>
      <c r="H27" s="261"/>
      <c r="I27" s="261"/>
      <c r="J27" s="261"/>
      <c r="K27" s="259"/>
    </row>
    <row r="28" spans="2:11" s="1" customFormat="1" ht="15" customHeight="1">
      <c r="B28" s="262"/>
      <c r="C28" s="263"/>
      <c r="D28" s="261" t="s">
        <v>285</v>
      </c>
      <c r="E28" s="261"/>
      <c r="F28" s="261"/>
      <c r="G28" s="261"/>
      <c r="H28" s="261"/>
      <c r="I28" s="261"/>
      <c r="J28" s="261"/>
      <c r="K28" s="259"/>
    </row>
    <row r="29" spans="2:11" s="1" customFormat="1" ht="12.7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59"/>
    </row>
    <row r="30" spans="2:11" s="1" customFormat="1" ht="15" customHeight="1">
      <c r="B30" s="262"/>
      <c r="C30" s="263"/>
      <c r="D30" s="261" t="s">
        <v>286</v>
      </c>
      <c r="E30" s="261"/>
      <c r="F30" s="261"/>
      <c r="G30" s="261"/>
      <c r="H30" s="261"/>
      <c r="I30" s="261"/>
      <c r="J30" s="261"/>
      <c r="K30" s="259"/>
    </row>
    <row r="31" spans="2:11" s="1" customFormat="1" ht="15" customHeight="1">
      <c r="B31" s="262"/>
      <c r="C31" s="263"/>
      <c r="D31" s="261" t="s">
        <v>287</v>
      </c>
      <c r="E31" s="261"/>
      <c r="F31" s="261"/>
      <c r="G31" s="261"/>
      <c r="H31" s="261"/>
      <c r="I31" s="261"/>
      <c r="J31" s="261"/>
      <c r="K31" s="259"/>
    </row>
    <row r="32" spans="2:11" s="1" customFormat="1" ht="12.75" customHeight="1">
      <c r="B32" s="262"/>
      <c r="C32" s="263"/>
      <c r="D32" s="263"/>
      <c r="E32" s="263"/>
      <c r="F32" s="263"/>
      <c r="G32" s="263"/>
      <c r="H32" s="263"/>
      <c r="I32" s="263"/>
      <c r="J32" s="263"/>
      <c r="K32" s="259"/>
    </row>
    <row r="33" spans="2:11" s="1" customFormat="1" ht="15" customHeight="1">
      <c r="B33" s="262"/>
      <c r="C33" s="263"/>
      <c r="D33" s="261" t="s">
        <v>288</v>
      </c>
      <c r="E33" s="261"/>
      <c r="F33" s="261"/>
      <c r="G33" s="261"/>
      <c r="H33" s="261"/>
      <c r="I33" s="261"/>
      <c r="J33" s="261"/>
      <c r="K33" s="259"/>
    </row>
    <row r="34" spans="2:11" s="1" customFormat="1" ht="15" customHeight="1">
      <c r="B34" s="262"/>
      <c r="C34" s="263"/>
      <c r="D34" s="261" t="s">
        <v>289</v>
      </c>
      <c r="E34" s="261"/>
      <c r="F34" s="261"/>
      <c r="G34" s="261"/>
      <c r="H34" s="261"/>
      <c r="I34" s="261"/>
      <c r="J34" s="261"/>
      <c r="K34" s="259"/>
    </row>
    <row r="35" spans="2:11" s="1" customFormat="1" ht="15" customHeight="1">
      <c r="B35" s="262"/>
      <c r="C35" s="263"/>
      <c r="D35" s="261" t="s">
        <v>290</v>
      </c>
      <c r="E35" s="261"/>
      <c r="F35" s="261"/>
      <c r="G35" s="261"/>
      <c r="H35" s="261"/>
      <c r="I35" s="261"/>
      <c r="J35" s="261"/>
      <c r="K35" s="259"/>
    </row>
    <row r="36" spans="2:11" s="1" customFormat="1" ht="15" customHeight="1">
      <c r="B36" s="262"/>
      <c r="C36" s="263"/>
      <c r="D36" s="261"/>
      <c r="E36" s="264" t="s">
        <v>97</v>
      </c>
      <c r="F36" s="261"/>
      <c r="G36" s="261" t="s">
        <v>291</v>
      </c>
      <c r="H36" s="261"/>
      <c r="I36" s="261"/>
      <c r="J36" s="261"/>
      <c r="K36" s="259"/>
    </row>
    <row r="37" spans="2:11" s="1" customFormat="1" ht="30.75" customHeight="1">
      <c r="B37" s="262"/>
      <c r="C37" s="263"/>
      <c r="D37" s="261"/>
      <c r="E37" s="264" t="s">
        <v>292</v>
      </c>
      <c r="F37" s="261"/>
      <c r="G37" s="261" t="s">
        <v>293</v>
      </c>
      <c r="H37" s="261"/>
      <c r="I37" s="261"/>
      <c r="J37" s="261"/>
      <c r="K37" s="259"/>
    </row>
    <row r="38" spans="2:11" s="1" customFormat="1" ht="15" customHeight="1">
      <c r="B38" s="262"/>
      <c r="C38" s="263"/>
      <c r="D38" s="261"/>
      <c r="E38" s="264" t="s">
        <v>53</v>
      </c>
      <c r="F38" s="261"/>
      <c r="G38" s="261" t="s">
        <v>294</v>
      </c>
      <c r="H38" s="261"/>
      <c r="I38" s="261"/>
      <c r="J38" s="261"/>
      <c r="K38" s="259"/>
    </row>
    <row r="39" spans="2:11" s="1" customFormat="1" ht="15" customHeight="1">
      <c r="B39" s="262"/>
      <c r="C39" s="263"/>
      <c r="D39" s="261"/>
      <c r="E39" s="264" t="s">
        <v>54</v>
      </c>
      <c r="F39" s="261"/>
      <c r="G39" s="261" t="s">
        <v>295</v>
      </c>
      <c r="H39" s="261"/>
      <c r="I39" s="261"/>
      <c r="J39" s="261"/>
      <c r="K39" s="259"/>
    </row>
    <row r="40" spans="2:11" s="1" customFormat="1" ht="15" customHeight="1">
      <c r="B40" s="262"/>
      <c r="C40" s="263"/>
      <c r="D40" s="261"/>
      <c r="E40" s="264" t="s">
        <v>98</v>
      </c>
      <c r="F40" s="261"/>
      <c r="G40" s="261" t="s">
        <v>296</v>
      </c>
      <c r="H40" s="261"/>
      <c r="I40" s="261"/>
      <c r="J40" s="261"/>
      <c r="K40" s="259"/>
    </row>
    <row r="41" spans="2:11" s="1" customFormat="1" ht="15" customHeight="1">
      <c r="B41" s="262"/>
      <c r="C41" s="263"/>
      <c r="D41" s="261"/>
      <c r="E41" s="264" t="s">
        <v>99</v>
      </c>
      <c r="F41" s="261"/>
      <c r="G41" s="261" t="s">
        <v>297</v>
      </c>
      <c r="H41" s="261"/>
      <c r="I41" s="261"/>
      <c r="J41" s="261"/>
      <c r="K41" s="259"/>
    </row>
    <row r="42" spans="2:11" s="1" customFormat="1" ht="15" customHeight="1">
      <c r="B42" s="262"/>
      <c r="C42" s="263"/>
      <c r="D42" s="261"/>
      <c r="E42" s="264" t="s">
        <v>298</v>
      </c>
      <c r="F42" s="261"/>
      <c r="G42" s="261" t="s">
        <v>299</v>
      </c>
      <c r="H42" s="261"/>
      <c r="I42" s="261"/>
      <c r="J42" s="261"/>
      <c r="K42" s="259"/>
    </row>
    <row r="43" spans="2:11" s="1" customFormat="1" ht="15" customHeight="1">
      <c r="B43" s="262"/>
      <c r="C43" s="263"/>
      <c r="D43" s="261"/>
      <c r="E43" s="264"/>
      <c r="F43" s="261"/>
      <c r="G43" s="261" t="s">
        <v>300</v>
      </c>
      <c r="H43" s="261"/>
      <c r="I43" s="261"/>
      <c r="J43" s="261"/>
      <c r="K43" s="259"/>
    </row>
    <row r="44" spans="2:11" s="1" customFormat="1" ht="15" customHeight="1">
      <c r="B44" s="262"/>
      <c r="C44" s="263"/>
      <c r="D44" s="261"/>
      <c r="E44" s="264" t="s">
        <v>301</v>
      </c>
      <c r="F44" s="261"/>
      <c r="G44" s="261" t="s">
        <v>302</v>
      </c>
      <c r="H44" s="261"/>
      <c r="I44" s="261"/>
      <c r="J44" s="261"/>
      <c r="K44" s="259"/>
    </row>
    <row r="45" spans="2:11" s="1" customFormat="1" ht="15" customHeight="1">
      <c r="B45" s="262"/>
      <c r="C45" s="263"/>
      <c r="D45" s="261"/>
      <c r="E45" s="264" t="s">
        <v>101</v>
      </c>
      <c r="F45" s="261"/>
      <c r="G45" s="261" t="s">
        <v>303</v>
      </c>
      <c r="H45" s="261"/>
      <c r="I45" s="261"/>
      <c r="J45" s="261"/>
      <c r="K45" s="259"/>
    </row>
    <row r="46" spans="2:11" s="1" customFormat="1" ht="12.75" customHeight="1">
      <c r="B46" s="262"/>
      <c r="C46" s="263"/>
      <c r="D46" s="261"/>
      <c r="E46" s="261"/>
      <c r="F46" s="261"/>
      <c r="G46" s="261"/>
      <c r="H46" s="261"/>
      <c r="I46" s="261"/>
      <c r="J46" s="261"/>
      <c r="K46" s="259"/>
    </row>
    <row r="47" spans="2:11" s="1" customFormat="1" ht="15" customHeight="1">
      <c r="B47" s="262"/>
      <c r="C47" s="263"/>
      <c r="D47" s="261" t="s">
        <v>304</v>
      </c>
      <c r="E47" s="261"/>
      <c r="F47" s="261"/>
      <c r="G47" s="261"/>
      <c r="H47" s="261"/>
      <c r="I47" s="261"/>
      <c r="J47" s="261"/>
      <c r="K47" s="259"/>
    </row>
    <row r="48" spans="2:11" s="1" customFormat="1" ht="15" customHeight="1">
      <c r="B48" s="262"/>
      <c r="C48" s="263"/>
      <c r="D48" s="263"/>
      <c r="E48" s="261" t="s">
        <v>305</v>
      </c>
      <c r="F48" s="261"/>
      <c r="G48" s="261"/>
      <c r="H48" s="261"/>
      <c r="I48" s="261"/>
      <c r="J48" s="261"/>
      <c r="K48" s="259"/>
    </row>
    <row r="49" spans="2:11" s="1" customFormat="1" ht="15" customHeight="1">
      <c r="B49" s="262"/>
      <c r="C49" s="263"/>
      <c r="D49" s="263"/>
      <c r="E49" s="261" t="s">
        <v>306</v>
      </c>
      <c r="F49" s="261"/>
      <c r="G49" s="261"/>
      <c r="H49" s="261"/>
      <c r="I49" s="261"/>
      <c r="J49" s="261"/>
      <c r="K49" s="259"/>
    </row>
    <row r="50" spans="2:11" s="1" customFormat="1" ht="15" customHeight="1">
      <c r="B50" s="262"/>
      <c r="C50" s="263"/>
      <c r="D50" s="263"/>
      <c r="E50" s="261" t="s">
        <v>307</v>
      </c>
      <c r="F50" s="261"/>
      <c r="G50" s="261"/>
      <c r="H50" s="261"/>
      <c r="I50" s="261"/>
      <c r="J50" s="261"/>
      <c r="K50" s="259"/>
    </row>
    <row r="51" spans="2:11" s="1" customFormat="1" ht="15" customHeight="1">
      <c r="B51" s="262"/>
      <c r="C51" s="263"/>
      <c r="D51" s="261" t="s">
        <v>308</v>
      </c>
      <c r="E51" s="261"/>
      <c r="F51" s="261"/>
      <c r="G51" s="261"/>
      <c r="H51" s="261"/>
      <c r="I51" s="261"/>
      <c r="J51" s="261"/>
      <c r="K51" s="259"/>
    </row>
    <row r="52" spans="2:11" s="1" customFormat="1" ht="25.5" customHeight="1">
      <c r="B52" s="257"/>
      <c r="C52" s="258" t="s">
        <v>309</v>
      </c>
      <c r="D52" s="258"/>
      <c r="E52" s="258"/>
      <c r="F52" s="258"/>
      <c r="G52" s="258"/>
      <c r="H52" s="258"/>
      <c r="I52" s="258"/>
      <c r="J52" s="258"/>
      <c r="K52" s="259"/>
    </row>
    <row r="53" spans="2:11" s="1" customFormat="1" ht="5.25" customHeight="1">
      <c r="B53" s="257"/>
      <c r="C53" s="260"/>
      <c r="D53" s="260"/>
      <c r="E53" s="260"/>
      <c r="F53" s="260"/>
      <c r="G53" s="260"/>
      <c r="H53" s="260"/>
      <c r="I53" s="260"/>
      <c r="J53" s="260"/>
      <c r="K53" s="259"/>
    </row>
    <row r="54" spans="2:11" s="1" customFormat="1" ht="15" customHeight="1">
      <c r="B54" s="257"/>
      <c r="C54" s="261" t="s">
        <v>310</v>
      </c>
      <c r="D54" s="261"/>
      <c r="E54" s="261"/>
      <c r="F54" s="261"/>
      <c r="G54" s="261"/>
      <c r="H54" s="261"/>
      <c r="I54" s="261"/>
      <c r="J54" s="261"/>
      <c r="K54" s="259"/>
    </row>
    <row r="55" spans="2:11" s="1" customFormat="1" ht="15" customHeight="1">
      <c r="B55" s="257"/>
      <c r="C55" s="261" t="s">
        <v>311</v>
      </c>
      <c r="D55" s="261"/>
      <c r="E55" s="261"/>
      <c r="F55" s="261"/>
      <c r="G55" s="261"/>
      <c r="H55" s="261"/>
      <c r="I55" s="261"/>
      <c r="J55" s="261"/>
      <c r="K55" s="259"/>
    </row>
    <row r="56" spans="2:11" s="1" customFormat="1" ht="12.75" customHeight="1">
      <c r="B56" s="257"/>
      <c r="C56" s="261"/>
      <c r="D56" s="261"/>
      <c r="E56" s="261"/>
      <c r="F56" s="261"/>
      <c r="G56" s="261"/>
      <c r="H56" s="261"/>
      <c r="I56" s="261"/>
      <c r="J56" s="261"/>
      <c r="K56" s="259"/>
    </row>
    <row r="57" spans="2:11" s="1" customFormat="1" ht="15" customHeight="1">
      <c r="B57" s="257"/>
      <c r="C57" s="261" t="s">
        <v>312</v>
      </c>
      <c r="D57" s="261"/>
      <c r="E57" s="261"/>
      <c r="F57" s="261"/>
      <c r="G57" s="261"/>
      <c r="H57" s="261"/>
      <c r="I57" s="261"/>
      <c r="J57" s="261"/>
      <c r="K57" s="259"/>
    </row>
    <row r="58" spans="2:11" s="1" customFormat="1" ht="15" customHeight="1">
      <c r="B58" s="257"/>
      <c r="C58" s="263"/>
      <c r="D58" s="261" t="s">
        <v>313</v>
      </c>
      <c r="E58" s="261"/>
      <c r="F58" s="261"/>
      <c r="G58" s="261"/>
      <c r="H58" s="261"/>
      <c r="I58" s="261"/>
      <c r="J58" s="261"/>
      <c r="K58" s="259"/>
    </row>
    <row r="59" spans="2:11" s="1" customFormat="1" ht="15" customHeight="1">
      <c r="B59" s="257"/>
      <c r="C59" s="263"/>
      <c r="D59" s="261" t="s">
        <v>314</v>
      </c>
      <c r="E59" s="261"/>
      <c r="F59" s="261"/>
      <c r="G59" s="261"/>
      <c r="H59" s="261"/>
      <c r="I59" s="261"/>
      <c r="J59" s="261"/>
      <c r="K59" s="259"/>
    </row>
    <row r="60" spans="2:11" s="1" customFormat="1" ht="15" customHeight="1">
      <c r="B60" s="257"/>
      <c r="C60" s="263"/>
      <c r="D60" s="261" t="s">
        <v>315</v>
      </c>
      <c r="E60" s="261"/>
      <c r="F60" s="261"/>
      <c r="G60" s="261"/>
      <c r="H60" s="261"/>
      <c r="I60" s="261"/>
      <c r="J60" s="261"/>
      <c r="K60" s="259"/>
    </row>
    <row r="61" spans="2:11" s="1" customFormat="1" ht="15" customHeight="1">
      <c r="B61" s="257"/>
      <c r="C61" s="263"/>
      <c r="D61" s="261" t="s">
        <v>316</v>
      </c>
      <c r="E61" s="261"/>
      <c r="F61" s="261"/>
      <c r="G61" s="261"/>
      <c r="H61" s="261"/>
      <c r="I61" s="261"/>
      <c r="J61" s="261"/>
      <c r="K61" s="259"/>
    </row>
    <row r="62" spans="2:11" s="1" customFormat="1" ht="15" customHeight="1">
      <c r="B62" s="257"/>
      <c r="C62" s="263"/>
      <c r="D62" s="266" t="s">
        <v>317</v>
      </c>
      <c r="E62" s="266"/>
      <c r="F62" s="266"/>
      <c r="G62" s="266"/>
      <c r="H62" s="266"/>
      <c r="I62" s="266"/>
      <c r="J62" s="266"/>
      <c r="K62" s="259"/>
    </row>
    <row r="63" spans="2:11" s="1" customFormat="1" ht="15" customHeight="1">
      <c r="B63" s="257"/>
      <c r="C63" s="263"/>
      <c r="D63" s="261" t="s">
        <v>318</v>
      </c>
      <c r="E63" s="261"/>
      <c r="F63" s="261"/>
      <c r="G63" s="261"/>
      <c r="H63" s="261"/>
      <c r="I63" s="261"/>
      <c r="J63" s="261"/>
      <c r="K63" s="259"/>
    </row>
    <row r="64" spans="2:11" s="1" customFormat="1" ht="12.75" customHeight="1">
      <c r="B64" s="257"/>
      <c r="C64" s="263"/>
      <c r="D64" s="263"/>
      <c r="E64" s="267"/>
      <c r="F64" s="263"/>
      <c r="G64" s="263"/>
      <c r="H64" s="263"/>
      <c r="I64" s="263"/>
      <c r="J64" s="263"/>
      <c r="K64" s="259"/>
    </row>
    <row r="65" spans="2:11" s="1" customFormat="1" ht="15" customHeight="1">
      <c r="B65" s="257"/>
      <c r="C65" s="263"/>
      <c r="D65" s="261" t="s">
        <v>319</v>
      </c>
      <c r="E65" s="261"/>
      <c r="F65" s="261"/>
      <c r="G65" s="261"/>
      <c r="H65" s="261"/>
      <c r="I65" s="261"/>
      <c r="J65" s="261"/>
      <c r="K65" s="259"/>
    </row>
    <row r="66" spans="2:11" s="1" customFormat="1" ht="15" customHeight="1">
      <c r="B66" s="257"/>
      <c r="C66" s="263"/>
      <c r="D66" s="266" t="s">
        <v>320</v>
      </c>
      <c r="E66" s="266"/>
      <c r="F66" s="266"/>
      <c r="G66" s="266"/>
      <c r="H66" s="266"/>
      <c r="I66" s="266"/>
      <c r="J66" s="266"/>
      <c r="K66" s="259"/>
    </row>
    <row r="67" spans="2:11" s="1" customFormat="1" ht="15" customHeight="1">
      <c r="B67" s="257"/>
      <c r="C67" s="263"/>
      <c r="D67" s="261" t="s">
        <v>321</v>
      </c>
      <c r="E67" s="261"/>
      <c r="F67" s="261"/>
      <c r="G67" s="261"/>
      <c r="H67" s="261"/>
      <c r="I67" s="261"/>
      <c r="J67" s="261"/>
      <c r="K67" s="259"/>
    </row>
    <row r="68" spans="2:11" s="1" customFormat="1" ht="15" customHeight="1">
      <c r="B68" s="257"/>
      <c r="C68" s="263"/>
      <c r="D68" s="261" t="s">
        <v>322</v>
      </c>
      <c r="E68" s="261"/>
      <c r="F68" s="261"/>
      <c r="G68" s="261"/>
      <c r="H68" s="261"/>
      <c r="I68" s="261"/>
      <c r="J68" s="261"/>
      <c r="K68" s="259"/>
    </row>
    <row r="69" spans="2:11" s="1" customFormat="1" ht="15" customHeight="1">
      <c r="B69" s="257"/>
      <c r="C69" s="263"/>
      <c r="D69" s="261" t="s">
        <v>323</v>
      </c>
      <c r="E69" s="261"/>
      <c r="F69" s="261"/>
      <c r="G69" s="261"/>
      <c r="H69" s="261"/>
      <c r="I69" s="261"/>
      <c r="J69" s="261"/>
      <c r="K69" s="259"/>
    </row>
    <row r="70" spans="2:11" s="1" customFormat="1" ht="15" customHeight="1">
      <c r="B70" s="257"/>
      <c r="C70" s="263"/>
      <c r="D70" s="261" t="s">
        <v>324</v>
      </c>
      <c r="E70" s="261"/>
      <c r="F70" s="261"/>
      <c r="G70" s="261"/>
      <c r="H70" s="261"/>
      <c r="I70" s="261"/>
      <c r="J70" s="261"/>
      <c r="K70" s="259"/>
    </row>
    <row r="71" spans="2:11" s="1" customFormat="1" ht="12.75" customHeight="1">
      <c r="B71" s="268"/>
      <c r="C71" s="269"/>
      <c r="D71" s="269"/>
      <c r="E71" s="269"/>
      <c r="F71" s="269"/>
      <c r="G71" s="269"/>
      <c r="H71" s="269"/>
      <c r="I71" s="269"/>
      <c r="J71" s="269"/>
      <c r="K71" s="270"/>
    </row>
    <row r="72" spans="2:11" s="1" customFormat="1" ht="18.75" customHeight="1">
      <c r="B72" s="271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s="1" customFormat="1" ht="18.75" customHeight="1">
      <c r="B73" s="272"/>
      <c r="C73" s="272"/>
      <c r="D73" s="272"/>
      <c r="E73" s="272"/>
      <c r="F73" s="272"/>
      <c r="G73" s="272"/>
      <c r="H73" s="272"/>
      <c r="I73" s="272"/>
      <c r="J73" s="272"/>
      <c r="K73" s="272"/>
    </row>
    <row r="74" spans="2:11" s="1" customFormat="1" ht="7.5" customHeight="1">
      <c r="B74" s="273"/>
      <c r="C74" s="274"/>
      <c r="D74" s="274"/>
      <c r="E74" s="274"/>
      <c r="F74" s="274"/>
      <c r="G74" s="274"/>
      <c r="H74" s="274"/>
      <c r="I74" s="274"/>
      <c r="J74" s="274"/>
      <c r="K74" s="275"/>
    </row>
    <row r="75" spans="2:11" s="1" customFormat="1" ht="45" customHeight="1">
      <c r="B75" s="276"/>
      <c r="C75" s="277" t="s">
        <v>325</v>
      </c>
      <c r="D75" s="277"/>
      <c r="E75" s="277"/>
      <c r="F75" s="277"/>
      <c r="G75" s="277"/>
      <c r="H75" s="277"/>
      <c r="I75" s="277"/>
      <c r="J75" s="277"/>
      <c r="K75" s="278"/>
    </row>
    <row r="76" spans="2:11" s="1" customFormat="1" ht="17.25" customHeight="1">
      <c r="B76" s="276"/>
      <c r="C76" s="279" t="s">
        <v>326</v>
      </c>
      <c r="D76" s="279"/>
      <c r="E76" s="279"/>
      <c r="F76" s="279" t="s">
        <v>327</v>
      </c>
      <c r="G76" s="280"/>
      <c r="H76" s="279" t="s">
        <v>54</v>
      </c>
      <c r="I76" s="279" t="s">
        <v>57</v>
      </c>
      <c r="J76" s="279" t="s">
        <v>328</v>
      </c>
      <c r="K76" s="278"/>
    </row>
    <row r="77" spans="2:11" s="1" customFormat="1" ht="17.25" customHeight="1">
      <c r="B77" s="276"/>
      <c r="C77" s="281" t="s">
        <v>329</v>
      </c>
      <c r="D77" s="281"/>
      <c r="E77" s="281"/>
      <c r="F77" s="282" t="s">
        <v>330</v>
      </c>
      <c r="G77" s="283"/>
      <c r="H77" s="281"/>
      <c r="I77" s="281"/>
      <c r="J77" s="281" t="s">
        <v>331</v>
      </c>
      <c r="K77" s="278"/>
    </row>
    <row r="78" spans="2:11" s="1" customFormat="1" ht="5.25" customHeight="1">
      <c r="B78" s="276"/>
      <c r="C78" s="284"/>
      <c r="D78" s="284"/>
      <c r="E78" s="284"/>
      <c r="F78" s="284"/>
      <c r="G78" s="285"/>
      <c r="H78" s="284"/>
      <c r="I78" s="284"/>
      <c r="J78" s="284"/>
      <c r="K78" s="278"/>
    </row>
    <row r="79" spans="2:11" s="1" customFormat="1" ht="15" customHeight="1">
      <c r="B79" s="276"/>
      <c r="C79" s="264" t="s">
        <v>53</v>
      </c>
      <c r="D79" s="286"/>
      <c r="E79" s="286"/>
      <c r="F79" s="287" t="s">
        <v>332</v>
      </c>
      <c r="G79" s="288"/>
      <c r="H79" s="264" t="s">
        <v>333</v>
      </c>
      <c r="I79" s="264" t="s">
        <v>334</v>
      </c>
      <c r="J79" s="264">
        <v>20</v>
      </c>
      <c r="K79" s="278"/>
    </row>
    <row r="80" spans="2:11" s="1" customFormat="1" ht="15" customHeight="1">
      <c r="B80" s="276"/>
      <c r="C80" s="264" t="s">
        <v>335</v>
      </c>
      <c r="D80" s="264"/>
      <c r="E80" s="264"/>
      <c r="F80" s="287" t="s">
        <v>332</v>
      </c>
      <c r="G80" s="288"/>
      <c r="H80" s="264" t="s">
        <v>336</v>
      </c>
      <c r="I80" s="264" t="s">
        <v>334</v>
      </c>
      <c r="J80" s="264">
        <v>120</v>
      </c>
      <c r="K80" s="278"/>
    </row>
    <row r="81" spans="2:11" s="1" customFormat="1" ht="15" customHeight="1">
      <c r="B81" s="289"/>
      <c r="C81" s="264" t="s">
        <v>337</v>
      </c>
      <c r="D81" s="264"/>
      <c r="E81" s="264"/>
      <c r="F81" s="287" t="s">
        <v>338</v>
      </c>
      <c r="G81" s="288"/>
      <c r="H81" s="264" t="s">
        <v>339</v>
      </c>
      <c r="I81" s="264" t="s">
        <v>334</v>
      </c>
      <c r="J81" s="264">
        <v>50</v>
      </c>
      <c r="K81" s="278"/>
    </row>
    <row r="82" spans="2:11" s="1" customFormat="1" ht="15" customHeight="1">
      <c r="B82" s="289"/>
      <c r="C82" s="264" t="s">
        <v>340</v>
      </c>
      <c r="D82" s="264"/>
      <c r="E82" s="264"/>
      <c r="F82" s="287" t="s">
        <v>332</v>
      </c>
      <c r="G82" s="288"/>
      <c r="H82" s="264" t="s">
        <v>341</v>
      </c>
      <c r="I82" s="264" t="s">
        <v>342</v>
      </c>
      <c r="J82" s="264"/>
      <c r="K82" s="278"/>
    </row>
    <row r="83" spans="2:11" s="1" customFormat="1" ht="15" customHeight="1">
      <c r="B83" s="289"/>
      <c r="C83" s="290" t="s">
        <v>343</v>
      </c>
      <c r="D83" s="290"/>
      <c r="E83" s="290"/>
      <c r="F83" s="291" t="s">
        <v>338</v>
      </c>
      <c r="G83" s="290"/>
      <c r="H83" s="290" t="s">
        <v>344</v>
      </c>
      <c r="I83" s="290" t="s">
        <v>334</v>
      </c>
      <c r="J83" s="290">
        <v>15</v>
      </c>
      <c r="K83" s="278"/>
    </row>
    <row r="84" spans="2:11" s="1" customFormat="1" ht="15" customHeight="1">
      <c r="B84" s="289"/>
      <c r="C84" s="290" t="s">
        <v>345</v>
      </c>
      <c r="D84" s="290"/>
      <c r="E84" s="290"/>
      <c r="F84" s="291" t="s">
        <v>338</v>
      </c>
      <c r="G84" s="290"/>
      <c r="H84" s="290" t="s">
        <v>346</v>
      </c>
      <c r="I84" s="290" t="s">
        <v>334</v>
      </c>
      <c r="J84" s="290">
        <v>15</v>
      </c>
      <c r="K84" s="278"/>
    </row>
    <row r="85" spans="2:11" s="1" customFormat="1" ht="15" customHeight="1">
      <c r="B85" s="289"/>
      <c r="C85" s="290" t="s">
        <v>347</v>
      </c>
      <c r="D85" s="290"/>
      <c r="E85" s="290"/>
      <c r="F85" s="291" t="s">
        <v>338</v>
      </c>
      <c r="G85" s="290"/>
      <c r="H85" s="290" t="s">
        <v>348</v>
      </c>
      <c r="I85" s="290" t="s">
        <v>334</v>
      </c>
      <c r="J85" s="290">
        <v>20</v>
      </c>
      <c r="K85" s="278"/>
    </row>
    <row r="86" spans="2:11" s="1" customFormat="1" ht="15" customHeight="1">
      <c r="B86" s="289"/>
      <c r="C86" s="290" t="s">
        <v>349</v>
      </c>
      <c r="D86" s="290"/>
      <c r="E86" s="290"/>
      <c r="F86" s="291" t="s">
        <v>338</v>
      </c>
      <c r="G86" s="290"/>
      <c r="H86" s="290" t="s">
        <v>350</v>
      </c>
      <c r="I86" s="290" t="s">
        <v>334</v>
      </c>
      <c r="J86" s="290">
        <v>20</v>
      </c>
      <c r="K86" s="278"/>
    </row>
    <row r="87" spans="2:11" s="1" customFormat="1" ht="15" customHeight="1">
      <c r="B87" s="289"/>
      <c r="C87" s="264" t="s">
        <v>351</v>
      </c>
      <c r="D87" s="264"/>
      <c r="E87" s="264"/>
      <c r="F87" s="287" t="s">
        <v>338</v>
      </c>
      <c r="G87" s="288"/>
      <c r="H87" s="264" t="s">
        <v>352</v>
      </c>
      <c r="I87" s="264" t="s">
        <v>334</v>
      </c>
      <c r="J87" s="264">
        <v>50</v>
      </c>
      <c r="K87" s="278"/>
    </row>
    <row r="88" spans="2:11" s="1" customFormat="1" ht="15" customHeight="1">
      <c r="B88" s="289"/>
      <c r="C88" s="264" t="s">
        <v>353</v>
      </c>
      <c r="D88" s="264"/>
      <c r="E88" s="264"/>
      <c r="F88" s="287" t="s">
        <v>338</v>
      </c>
      <c r="G88" s="288"/>
      <c r="H88" s="264" t="s">
        <v>354</v>
      </c>
      <c r="I88" s="264" t="s">
        <v>334</v>
      </c>
      <c r="J88" s="264">
        <v>20</v>
      </c>
      <c r="K88" s="278"/>
    </row>
    <row r="89" spans="2:11" s="1" customFormat="1" ht="15" customHeight="1">
      <c r="B89" s="289"/>
      <c r="C89" s="264" t="s">
        <v>355</v>
      </c>
      <c r="D89" s="264"/>
      <c r="E89" s="264"/>
      <c r="F89" s="287" t="s">
        <v>338</v>
      </c>
      <c r="G89" s="288"/>
      <c r="H89" s="264" t="s">
        <v>356</v>
      </c>
      <c r="I89" s="264" t="s">
        <v>334</v>
      </c>
      <c r="J89" s="264">
        <v>20</v>
      </c>
      <c r="K89" s="278"/>
    </row>
    <row r="90" spans="2:11" s="1" customFormat="1" ht="15" customHeight="1">
      <c r="B90" s="289"/>
      <c r="C90" s="264" t="s">
        <v>357</v>
      </c>
      <c r="D90" s="264"/>
      <c r="E90" s="264"/>
      <c r="F90" s="287" t="s">
        <v>338</v>
      </c>
      <c r="G90" s="288"/>
      <c r="H90" s="264" t="s">
        <v>358</v>
      </c>
      <c r="I90" s="264" t="s">
        <v>334</v>
      </c>
      <c r="J90" s="264">
        <v>50</v>
      </c>
      <c r="K90" s="278"/>
    </row>
    <row r="91" spans="2:11" s="1" customFormat="1" ht="15" customHeight="1">
      <c r="B91" s="289"/>
      <c r="C91" s="264" t="s">
        <v>359</v>
      </c>
      <c r="D91" s="264"/>
      <c r="E91" s="264"/>
      <c r="F91" s="287" t="s">
        <v>338</v>
      </c>
      <c r="G91" s="288"/>
      <c r="H91" s="264" t="s">
        <v>359</v>
      </c>
      <c r="I91" s="264" t="s">
        <v>334</v>
      </c>
      <c r="J91" s="264">
        <v>50</v>
      </c>
      <c r="K91" s="278"/>
    </row>
    <row r="92" spans="2:11" s="1" customFormat="1" ht="15" customHeight="1">
      <c r="B92" s="289"/>
      <c r="C92" s="264" t="s">
        <v>360</v>
      </c>
      <c r="D92" s="264"/>
      <c r="E92" s="264"/>
      <c r="F92" s="287" t="s">
        <v>338</v>
      </c>
      <c r="G92" s="288"/>
      <c r="H92" s="264" t="s">
        <v>361</v>
      </c>
      <c r="I92" s="264" t="s">
        <v>334</v>
      </c>
      <c r="J92" s="264">
        <v>255</v>
      </c>
      <c r="K92" s="278"/>
    </row>
    <row r="93" spans="2:11" s="1" customFormat="1" ht="15" customHeight="1">
      <c r="B93" s="289"/>
      <c r="C93" s="264" t="s">
        <v>362</v>
      </c>
      <c r="D93" s="264"/>
      <c r="E93" s="264"/>
      <c r="F93" s="287" t="s">
        <v>332</v>
      </c>
      <c r="G93" s="288"/>
      <c r="H93" s="264" t="s">
        <v>363</v>
      </c>
      <c r="I93" s="264" t="s">
        <v>364</v>
      </c>
      <c r="J93" s="264"/>
      <c r="K93" s="278"/>
    </row>
    <row r="94" spans="2:11" s="1" customFormat="1" ht="15" customHeight="1">
      <c r="B94" s="289"/>
      <c r="C94" s="264" t="s">
        <v>365</v>
      </c>
      <c r="D94" s="264"/>
      <c r="E94" s="264"/>
      <c r="F94" s="287" t="s">
        <v>332</v>
      </c>
      <c r="G94" s="288"/>
      <c r="H94" s="264" t="s">
        <v>366</v>
      </c>
      <c r="I94" s="264" t="s">
        <v>367</v>
      </c>
      <c r="J94" s="264"/>
      <c r="K94" s="278"/>
    </row>
    <row r="95" spans="2:11" s="1" customFormat="1" ht="15" customHeight="1">
      <c r="B95" s="289"/>
      <c r="C95" s="264" t="s">
        <v>368</v>
      </c>
      <c r="D95" s="264"/>
      <c r="E95" s="264"/>
      <c r="F95" s="287" t="s">
        <v>332</v>
      </c>
      <c r="G95" s="288"/>
      <c r="H95" s="264" t="s">
        <v>368</v>
      </c>
      <c r="I95" s="264" t="s">
        <v>367</v>
      </c>
      <c r="J95" s="264"/>
      <c r="K95" s="278"/>
    </row>
    <row r="96" spans="2:11" s="1" customFormat="1" ht="15" customHeight="1">
      <c r="B96" s="289"/>
      <c r="C96" s="264" t="s">
        <v>38</v>
      </c>
      <c r="D96" s="264"/>
      <c r="E96" s="264"/>
      <c r="F96" s="287" t="s">
        <v>332</v>
      </c>
      <c r="G96" s="288"/>
      <c r="H96" s="264" t="s">
        <v>369</v>
      </c>
      <c r="I96" s="264" t="s">
        <v>367</v>
      </c>
      <c r="J96" s="264"/>
      <c r="K96" s="278"/>
    </row>
    <row r="97" spans="2:11" s="1" customFormat="1" ht="15" customHeight="1">
      <c r="B97" s="289"/>
      <c r="C97" s="264" t="s">
        <v>48</v>
      </c>
      <c r="D97" s="264"/>
      <c r="E97" s="264"/>
      <c r="F97" s="287" t="s">
        <v>332</v>
      </c>
      <c r="G97" s="288"/>
      <c r="H97" s="264" t="s">
        <v>370</v>
      </c>
      <c r="I97" s="264" t="s">
        <v>367</v>
      </c>
      <c r="J97" s="264"/>
      <c r="K97" s="278"/>
    </row>
    <row r="98" spans="2:11" s="1" customFormat="1" ht="15" customHeight="1">
      <c r="B98" s="292"/>
      <c r="C98" s="293"/>
      <c r="D98" s="293"/>
      <c r="E98" s="293"/>
      <c r="F98" s="293"/>
      <c r="G98" s="293"/>
      <c r="H98" s="293"/>
      <c r="I98" s="293"/>
      <c r="J98" s="293"/>
      <c r="K98" s="294"/>
    </row>
    <row r="99" spans="2:11" s="1" customFormat="1" ht="18.7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5"/>
    </row>
    <row r="100" spans="2:11" s="1" customFormat="1" ht="18.75" customHeight="1"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</row>
    <row r="101" spans="2:11" s="1" customFormat="1" ht="7.5" customHeight="1">
      <c r="B101" s="273"/>
      <c r="C101" s="274"/>
      <c r="D101" s="274"/>
      <c r="E101" s="274"/>
      <c r="F101" s="274"/>
      <c r="G101" s="274"/>
      <c r="H101" s="274"/>
      <c r="I101" s="274"/>
      <c r="J101" s="274"/>
      <c r="K101" s="275"/>
    </row>
    <row r="102" spans="2:11" s="1" customFormat="1" ht="45" customHeight="1">
      <c r="B102" s="276"/>
      <c r="C102" s="277" t="s">
        <v>371</v>
      </c>
      <c r="D102" s="277"/>
      <c r="E102" s="277"/>
      <c r="F102" s="277"/>
      <c r="G102" s="277"/>
      <c r="H102" s="277"/>
      <c r="I102" s="277"/>
      <c r="J102" s="277"/>
      <c r="K102" s="278"/>
    </row>
    <row r="103" spans="2:11" s="1" customFormat="1" ht="17.25" customHeight="1">
      <c r="B103" s="276"/>
      <c r="C103" s="279" t="s">
        <v>326</v>
      </c>
      <c r="D103" s="279"/>
      <c r="E103" s="279"/>
      <c r="F103" s="279" t="s">
        <v>327</v>
      </c>
      <c r="G103" s="280"/>
      <c r="H103" s="279" t="s">
        <v>54</v>
      </c>
      <c r="I103" s="279" t="s">
        <v>57</v>
      </c>
      <c r="J103" s="279" t="s">
        <v>328</v>
      </c>
      <c r="K103" s="278"/>
    </row>
    <row r="104" spans="2:11" s="1" customFormat="1" ht="17.25" customHeight="1">
      <c r="B104" s="276"/>
      <c r="C104" s="281" t="s">
        <v>329</v>
      </c>
      <c r="D104" s="281"/>
      <c r="E104" s="281"/>
      <c r="F104" s="282" t="s">
        <v>330</v>
      </c>
      <c r="G104" s="283"/>
      <c r="H104" s="281"/>
      <c r="I104" s="281"/>
      <c r="J104" s="281" t="s">
        <v>331</v>
      </c>
      <c r="K104" s="278"/>
    </row>
    <row r="105" spans="2:11" s="1" customFormat="1" ht="5.25" customHeight="1">
      <c r="B105" s="276"/>
      <c r="C105" s="279"/>
      <c r="D105" s="279"/>
      <c r="E105" s="279"/>
      <c r="F105" s="279"/>
      <c r="G105" s="297"/>
      <c r="H105" s="279"/>
      <c r="I105" s="279"/>
      <c r="J105" s="279"/>
      <c r="K105" s="278"/>
    </row>
    <row r="106" spans="2:11" s="1" customFormat="1" ht="15" customHeight="1">
      <c r="B106" s="276"/>
      <c r="C106" s="264" t="s">
        <v>53</v>
      </c>
      <c r="D106" s="286"/>
      <c r="E106" s="286"/>
      <c r="F106" s="287" t="s">
        <v>332</v>
      </c>
      <c r="G106" s="264"/>
      <c r="H106" s="264" t="s">
        <v>372</v>
      </c>
      <c r="I106" s="264" t="s">
        <v>334</v>
      </c>
      <c r="J106" s="264">
        <v>20</v>
      </c>
      <c r="K106" s="278"/>
    </row>
    <row r="107" spans="2:11" s="1" customFormat="1" ht="15" customHeight="1">
      <c r="B107" s="276"/>
      <c r="C107" s="264" t="s">
        <v>335</v>
      </c>
      <c r="D107" s="264"/>
      <c r="E107" s="264"/>
      <c r="F107" s="287" t="s">
        <v>332</v>
      </c>
      <c r="G107" s="264"/>
      <c r="H107" s="264" t="s">
        <v>372</v>
      </c>
      <c r="I107" s="264" t="s">
        <v>334</v>
      </c>
      <c r="J107" s="264">
        <v>120</v>
      </c>
      <c r="K107" s="278"/>
    </row>
    <row r="108" spans="2:11" s="1" customFormat="1" ht="15" customHeight="1">
      <c r="B108" s="289"/>
      <c r="C108" s="264" t="s">
        <v>337</v>
      </c>
      <c r="D108" s="264"/>
      <c r="E108" s="264"/>
      <c r="F108" s="287" t="s">
        <v>338</v>
      </c>
      <c r="G108" s="264"/>
      <c r="H108" s="264" t="s">
        <v>372</v>
      </c>
      <c r="I108" s="264" t="s">
        <v>334</v>
      </c>
      <c r="J108" s="264">
        <v>50</v>
      </c>
      <c r="K108" s="278"/>
    </row>
    <row r="109" spans="2:11" s="1" customFormat="1" ht="15" customHeight="1">
      <c r="B109" s="289"/>
      <c r="C109" s="264" t="s">
        <v>340</v>
      </c>
      <c r="D109" s="264"/>
      <c r="E109" s="264"/>
      <c r="F109" s="287" t="s">
        <v>332</v>
      </c>
      <c r="G109" s="264"/>
      <c r="H109" s="264" t="s">
        <v>372</v>
      </c>
      <c r="I109" s="264" t="s">
        <v>342</v>
      </c>
      <c r="J109" s="264"/>
      <c r="K109" s="278"/>
    </row>
    <row r="110" spans="2:11" s="1" customFormat="1" ht="15" customHeight="1">
      <c r="B110" s="289"/>
      <c r="C110" s="264" t="s">
        <v>351</v>
      </c>
      <c r="D110" s="264"/>
      <c r="E110" s="264"/>
      <c r="F110" s="287" t="s">
        <v>338</v>
      </c>
      <c r="G110" s="264"/>
      <c r="H110" s="264" t="s">
        <v>372</v>
      </c>
      <c r="I110" s="264" t="s">
        <v>334</v>
      </c>
      <c r="J110" s="264">
        <v>50</v>
      </c>
      <c r="K110" s="278"/>
    </row>
    <row r="111" spans="2:11" s="1" customFormat="1" ht="15" customHeight="1">
      <c r="B111" s="289"/>
      <c r="C111" s="264" t="s">
        <v>359</v>
      </c>
      <c r="D111" s="264"/>
      <c r="E111" s="264"/>
      <c r="F111" s="287" t="s">
        <v>338</v>
      </c>
      <c r="G111" s="264"/>
      <c r="H111" s="264" t="s">
        <v>372</v>
      </c>
      <c r="I111" s="264" t="s">
        <v>334</v>
      </c>
      <c r="J111" s="264">
        <v>50</v>
      </c>
      <c r="K111" s="278"/>
    </row>
    <row r="112" spans="2:11" s="1" customFormat="1" ht="15" customHeight="1">
      <c r="B112" s="289"/>
      <c r="C112" s="264" t="s">
        <v>357</v>
      </c>
      <c r="D112" s="264"/>
      <c r="E112" s="264"/>
      <c r="F112" s="287" t="s">
        <v>338</v>
      </c>
      <c r="G112" s="264"/>
      <c r="H112" s="264" t="s">
        <v>372</v>
      </c>
      <c r="I112" s="264" t="s">
        <v>334</v>
      </c>
      <c r="J112" s="264">
        <v>50</v>
      </c>
      <c r="K112" s="278"/>
    </row>
    <row r="113" spans="2:11" s="1" customFormat="1" ht="15" customHeight="1">
      <c r="B113" s="289"/>
      <c r="C113" s="264" t="s">
        <v>53</v>
      </c>
      <c r="D113" s="264"/>
      <c r="E113" s="264"/>
      <c r="F113" s="287" t="s">
        <v>332</v>
      </c>
      <c r="G113" s="264"/>
      <c r="H113" s="264" t="s">
        <v>373</v>
      </c>
      <c r="I113" s="264" t="s">
        <v>334</v>
      </c>
      <c r="J113" s="264">
        <v>20</v>
      </c>
      <c r="K113" s="278"/>
    </row>
    <row r="114" spans="2:11" s="1" customFormat="1" ht="15" customHeight="1">
      <c r="B114" s="289"/>
      <c r="C114" s="264" t="s">
        <v>374</v>
      </c>
      <c r="D114" s="264"/>
      <c r="E114" s="264"/>
      <c r="F114" s="287" t="s">
        <v>332</v>
      </c>
      <c r="G114" s="264"/>
      <c r="H114" s="264" t="s">
        <v>375</v>
      </c>
      <c r="I114" s="264" t="s">
        <v>334</v>
      </c>
      <c r="J114" s="264">
        <v>120</v>
      </c>
      <c r="K114" s="278"/>
    </row>
    <row r="115" spans="2:11" s="1" customFormat="1" ht="15" customHeight="1">
      <c r="B115" s="289"/>
      <c r="C115" s="264" t="s">
        <v>38</v>
      </c>
      <c r="D115" s="264"/>
      <c r="E115" s="264"/>
      <c r="F115" s="287" t="s">
        <v>332</v>
      </c>
      <c r="G115" s="264"/>
      <c r="H115" s="264" t="s">
        <v>376</v>
      </c>
      <c r="I115" s="264" t="s">
        <v>367</v>
      </c>
      <c r="J115" s="264"/>
      <c r="K115" s="278"/>
    </row>
    <row r="116" spans="2:11" s="1" customFormat="1" ht="15" customHeight="1">
      <c r="B116" s="289"/>
      <c r="C116" s="264" t="s">
        <v>48</v>
      </c>
      <c r="D116" s="264"/>
      <c r="E116" s="264"/>
      <c r="F116" s="287" t="s">
        <v>332</v>
      </c>
      <c r="G116" s="264"/>
      <c r="H116" s="264" t="s">
        <v>377</v>
      </c>
      <c r="I116" s="264" t="s">
        <v>367</v>
      </c>
      <c r="J116" s="264"/>
      <c r="K116" s="278"/>
    </row>
    <row r="117" spans="2:11" s="1" customFormat="1" ht="15" customHeight="1">
      <c r="B117" s="289"/>
      <c r="C117" s="264" t="s">
        <v>57</v>
      </c>
      <c r="D117" s="264"/>
      <c r="E117" s="264"/>
      <c r="F117" s="287" t="s">
        <v>332</v>
      </c>
      <c r="G117" s="264"/>
      <c r="H117" s="264" t="s">
        <v>378</v>
      </c>
      <c r="I117" s="264" t="s">
        <v>379</v>
      </c>
      <c r="J117" s="264"/>
      <c r="K117" s="278"/>
    </row>
    <row r="118" spans="2:11" s="1" customFormat="1" ht="15" customHeight="1">
      <c r="B118" s="292"/>
      <c r="C118" s="298"/>
      <c r="D118" s="298"/>
      <c r="E118" s="298"/>
      <c r="F118" s="298"/>
      <c r="G118" s="298"/>
      <c r="H118" s="298"/>
      <c r="I118" s="298"/>
      <c r="J118" s="298"/>
      <c r="K118" s="294"/>
    </row>
    <row r="119" spans="2:11" s="1" customFormat="1" ht="18.75" customHeight="1">
      <c r="B119" s="299"/>
      <c r="C119" s="300"/>
      <c r="D119" s="300"/>
      <c r="E119" s="300"/>
      <c r="F119" s="301"/>
      <c r="G119" s="300"/>
      <c r="H119" s="300"/>
      <c r="I119" s="300"/>
      <c r="J119" s="300"/>
      <c r="K119" s="299"/>
    </row>
    <row r="120" spans="2:11" s="1" customFormat="1" ht="18.75" customHeight="1"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</row>
    <row r="121" spans="2:11" s="1" customFormat="1" ht="7.5" customHeight="1">
      <c r="B121" s="302"/>
      <c r="C121" s="303"/>
      <c r="D121" s="303"/>
      <c r="E121" s="303"/>
      <c r="F121" s="303"/>
      <c r="G121" s="303"/>
      <c r="H121" s="303"/>
      <c r="I121" s="303"/>
      <c r="J121" s="303"/>
      <c r="K121" s="304"/>
    </row>
    <row r="122" spans="2:11" s="1" customFormat="1" ht="45" customHeight="1">
      <c r="B122" s="305"/>
      <c r="C122" s="255" t="s">
        <v>380</v>
      </c>
      <c r="D122" s="255"/>
      <c r="E122" s="255"/>
      <c r="F122" s="255"/>
      <c r="G122" s="255"/>
      <c r="H122" s="255"/>
      <c r="I122" s="255"/>
      <c r="J122" s="255"/>
      <c r="K122" s="306"/>
    </row>
    <row r="123" spans="2:11" s="1" customFormat="1" ht="17.25" customHeight="1">
      <c r="B123" s="307"/>
      <c r="C123" s="279" t="s">
        <v>326</v>
      </c>
      <c r="D123" s="279"/>
      <c r="E123" s="279"/>
      <c r="F123" s="279" t="s">
        <v>327</v>
      </c>
      <c r="G123" s="280"/>
      <c r="H123" s="279" t="s">
        <v>54</v>
      </c>
      <c r="I123" s="279" t="s">
        <v>57</v>
      </c>
      <c r="J123" s="279" t="s">
        <v>328</v>
      </c>
      <c r="K123" s="308"/>
    </row>
    <row r="124" spans="2:11" s="1" customFormat="1" ht="17.25" customHeight="1">
      <c r="B124" s="307"/>
      <c r="C124" s="281" t="s">
        <v>329</v>
      </c>
      <c r="D124" s="281"/>
      <c r="E124" s="281"/>
      <c r="F124" s="282" t="s">
        <v>330</v>
      </c>
      <c r="G124" s="283"/>
      <c r="H124" s="281"/>
      <c r="I124" s="281"/>
      <c r="J124" s="281" t="s">
        <v>331</v>
      </c>
      <c r="K124" s="308"/>
    </row>
    <row r="125" spans="2:11" s="1" customFormat="1" ht="5.25" customHeight="1">
      <c r="B125" s="309"/>
      <c r="C125" s="284"/>
      <c r="D125" s="284"/>
      <c r="E125" s="284"/>
      <c r="F125" s="284"/>
      <c r="G125" s="310"/>
      <c r="H125" s="284"/>
      <c r="I125" s="284"/>
      <c r="J125" s="284"/>
      <c r="K125" s="311"/>
    </row>
    <row r="126" spans="2:11" s="1" customFormat="1" ht="15" customHeight="1">
      <c r="B126" s="309"/>
      <c r="C126" s="264" t="s">
        <v>335</v>
      </c>
      <c r="D126" s="286"/>
      <c r="E126" s="286"/>
      <c r="F126" s="287" t="s">
        <v>332</v>
      </c>
      <c r="G126" s="264"/>
      <c r="H126" s="264" t="s">
        <v>372</v>
      </c>
      <c r="I126" s="264" t="s">
        <v>334</v>
      </c>
      <c r="J126" s="264">
        <v>120</v>
      </c>
      <c r="K126" s="312"/>
    </row>
    <row r="127" spans="2:11" s="1" customFormat="1" ht="15" customHeight="1">
      <c r="B127" s="309"/>
      <c r="C127" s="264" t="s">
        <v>381</v>
      </c>
      <c r="D127" s="264"/>
      <c r="E127" s="264"/>
      <c r="F127" s="287" t="s">
        <v>332</v>
      </c>
      <c r="G127" s="264"/>
      <c r="H127" s="264" t="s">
        <v>382</v>
      </c>
      <c r="I127" s="264" t="s">
        <v>334</v>
      </c>
      <c r="J127" s="264" t="s">
        <v>383</v>
      </c>
      <c r="K127" s="312"/>
    </row>
    <row r="128" spans="2:11" s="1" customFormat="1" ht="15" customHeight="1">
      <c r="B128" s="309"/>
      <c r="C128" s="264" t="s">
        <v>280</v>
      </c>
      <c r="D128" s="264"/>
      <c r="E128" s="264"/>
      <c r="F128" s="287" t="s">
        <v>332</v>
      </c>
      <c r="G128" s="264"/>
      <c r="H128" s="264" t="s">
        <v>384</v>
      </c>
      <c r="I128" s="264" t="s">
        <v>334</v>
      </c>
      <c r="J128" s="264" t="s">
        <v>383</v>
      </c>
      <c r="K128" s="312"/>
    </row>
    <row r="129" spans="2:11" s="1" customFormat="1" ht="15" customHeight="1">
      <c r="B129" s="309"/>
      <c r="C129" s="264" t="s">
        <v>343</v>
      </c>
      <c r="D129" s="264"/>
      <c r="E129" s="264"/>
      <c r="F129" s="287" t="s">
        <v>338</v>
      </c>
      <c r="G129" s="264"/>
      <c r="H129" s="264" t="s">
        <v>344</v>
      </c>
      <c r="I129" s="264" t="s">
        <v>334</v>
      </c>
      <c r="J129" s="264">
        <v>15</v>
      </c>
      <c r="K129" s="312"/>
    </row>
    <row r="130" spans="2:11" s="1" customFormat="1" ht="15" customHeight="1">
      <c r="B130" s="309"/>
      <c r="C130" s="290" t="s">
        <v>345</v>
      </c>
      <c r="D130" s="290"/>
      <c r="E130" s="290"/>
      <c r="F130" s="291" t="s">
        <v>338</v>
      </c>
      <c r="G130" s="290"/>
      <c r="H130" s="290" t="s">
        <v>346</v>
      </c>
      <c r="I130" s="290" t="s">
        <v>334</v>
      </c>
      <c r="J130" s="290">
        <v>15</v>
      </c>
      <c r="K130" s="312"/>
    </row>
    <row r="131" spans="2:11" s="1" customFormat="1" ht="15" customHeight="1">
      <c r="B131" s="309"/>
      <c r="C131" s="290" t="s">
        <v>347</v>
      </c>
      <c r="D131" s="290"/>
      <c r="E131" s="290"/>
      <c r="F131" s="291" t="s">
        <v>338</v>
      </c>
      <c r="G131" s="290"/>
      <c r="H131" s="290" t="s">
        <v>348</v>
      </c>
      <c r="I131" s="290" t="s">
        <v>334</v>
      </c>
      <c r="J131" s="290">
        <v>20</v>
      </c>
      <c r="K131" s="312"/>
    </row>
    <row r="132" spans="2:11" s="1" customFormat="1" ht="15" customHeight="1">
      <c r="B132" s="309"/>
      <c r="C132" s="290" t="s">
        <v>349</v>
      </c>
      <c r="D132" s="290"/>
      <c r="E132" s="290"/>
      <c r="F132" s="291" t="s">
        <v>338</v>
      </c>
      <c r="G132" s="290"/>
      <c r="H132" s="290" t="s">
        <v>350</v>
      </c>
      <c r="I132" s="290" t="s">
        <v>334</v>
      </c>
      <c r="J132" s="290">
        <v>20</v>
      </c>
      <c r="K132" s="312"/>
    </row>
    <row r="133" spans="2:11" s="1" customFormat="1" ht="15" customHeight="1">
      <c r="B133" s="309"/>
      <c r="C133" s="264" t="s">
        <v>337</v>
      </c>
      <c r="D133" s="264"/>
      <c r="E133" s="264"/>
      <c r="F133" s="287" t="s">
        <v>338</v>
      </c>
      <c r="G133" s="264"/>
      <c r="H133" s="264" t="s">
        <v>372</v>
      </c>
      <c r="I133" s="264" t="s">
        <v>334</v>
      </c>
      <c r="J133" s="264">
        <v>50</v>
      </c>
      <c r="K133" s="312"/>
    </row>
    <row r="134" spans="2:11" s="1" customFormat="1" ht="15" customHeight="1">
      <c r="B134" s="309"/>
      <c r="C134" s="264" t="s">
        <v>351</v>
      </c>
      <c r="D134" s="264"/>
      <c r="E134" s="264"/>
      <c r="F134" s="287" t="s">
        <v>338</v>
      </c>
      <c r="G134" s="264"/>
      <c r="H134" s="264" t="s">
        <v>372</v>
      </c>
      <c r="I134" s="264" t="s">
        <v>334</v>
      </c>
      <c r="J134" s="264">
        <v>50</v>
      </c>
      <c r="K134" s="312"/>
    </row>
    <row r="135" spans="2:11" s="1" customFormat="1" ht="15" customHeight="1">
      <c r="B135" s="309"/>
      <c r="C135" s="264" t="s">
        <v>357</v>
      </c>
      <c r="D135" s="264"/>
      <c r="E135" s="264"/>
      <c r="F135" s="287" t="s">
        <v>338</v>
      </c>
      <c r="G135" s="264"/>
      <c r="H135" s="264" t="s">
        <v>372</v>
      </c>
      <c r="I135" s="264" t="s">
        <v>334</v>
      </c>
      <c r="J135" s="264">
        <v>50</v>
      </c>
      <c r="K135" s="312"/>
    </row>
    <row r="136" spans="2:11" s="1" customFormat="1" ht="15" customHeight="1">
      <c r="B136" s="309"/>
      <c r="C136" s="264" t="s">
        <v>359</v>
      </c>
      <c r="D136" s="264"/>
      <c r="E136" s="264"/>
      <c r="F136" s="287" t="s">
        <v>338</v>
      </c>
      <c r="G136" s="264"/>
      <c r="H136" s="264" t="s">
        <v>372</v>
      </c>
      <c r="I136" s="264" t="s">
        <v>334</v>
      </c>
      <c r="J136" s="264">
        <v>50</v>
      </c>
      <c r="K136" s="312"/>
    </row>
    <row r="137" spans="2:11" s="1" customFormat="1" ht="15" customHeight="1">
      <c r="B137" s="309"/>
      <c r="C137" s="264" t="s">
        <v>360</v>
      </c>
      <c r="D137" s="264"/>
      <c r="E137" s="264"/>
      <c r="F137" s="287" t="s">
        <v>338</v>
      </c>
      <c r="G137" s="264"/>
      <c r="H137" s="264" t="s">
        <v>385</v>
      </c>
      <c r="I137" s="264" t="s">
        <v>334</v>
      </c>
      <c r="J137" s="264">
        <v>255</v>
      </c>
      <c r="K137" s="312"/>
    </row>
    <row r="138" spans="2:11" s="1" customFormat="1" ht="15" customHeight="1">
      <c r="B138" s="309"/>
      <c r="C138" s="264" t="s">
        <v>362</v>
      </c>
      <c r="D138" s="264"/>
      <c r="E138" s="264"/>
      <c r="F138" s="287" t="s">
        <v>332</v>
      </c>
      <c r="G138" s="264"/>
      <c r="H138" s="264" t="s">
        <v>386</v>
      </c>
      <c r="I138" s="264" t="s">
        <v>364</v>
      </c>
      <c r="J138" s="264"/>
      <c r="K138" s="312"/>
    </row>
    <row r="139" spans="2:11" s="1" customFormat="1" ht="15" customHeight="1">
      <c r="B139" s="309"/>
      <c r="C139" s="264" t="s">
        <v>365</v>
      </c>
      <c r="D139" s="264"/>
      <c r="E139" s="264"/>
      <c r="F139" s="287" t="s">
        <v>332</v>
      </c>
      <c r="G139" s="264"/>
      <c r="H139" s="264" t="s">
        <v>387</v>
      </c>
      <c r="I139" s="264" t="s">
        <v>367</v>
      </c>
      <c r="J139" s="264"/>
      <c r="K139" s="312"/>
    </row>
    <row r="140" spans="2:11" s="1" customFormat="1" ht="15" customHeight="1">
      <c r="B140" s="309"/>
      <c r="C140" s="264" t="s">
        <v>368</v>
      </c>
      <c r="D140" s="264"/>
      <c r="E140" s="264"/>
      <c r="F140" s="287" t="s">
        <v>332</v>
      </c>
      <c r="G140" s="264"/>
      <c r="H140" s="264" t="s">
        <v>368</v>
      </c>
      <c r="I140" s="264" t="s">
        <v>367</v>
      </c>
      <c r="J140" s="264"/>
      <c r="K140" s="312"/>
    </row>
    <row r="141" spans="2:11" s="1" customFormat="1" ht="15" customHeight="1">
      <c r="B141" s="309"/>
      <c r="C141" s="264" t="s">
        <v>38</v>
      </c>
      <c r="D141" s="264"/>
      <c r="E141" s="264"/>
      <c r="F141" s="287" t="s">
        <v>332</v>
      </c>
      <c r="G141" s="264"/>
      <c r="H141" s="264" t="s">
        <v>388</v>
      </c>
      <c r="I141" s="264" t="s">
        <v>367</v>
      </c>
      <c r="J141" s="264"/>
      <c r="K141" s="312"/>
    </row>
    <row r="142" spans="2:11" s="1" customFormat="1" ht="15" customHeight="1">
      <c r="B142" s="309"/>
      <c r="C142" s="264" t="s">
        <v>389</v>
      </c>
      <c r="D142" s="264"/>
      <c r="E142" s="264"/>
      <c r="F142" s="287" t="s">
        <v>332</v>
      </c>
      <c r="G142" s="264"/>
      <c r="H142" s="264" t="s">
        <v>390</v>
      </c>
      <c r="I142" s="264" t="s">
        <v>367</v>
      </c>
      <c r="J142" s="264"/>
      <c r="K142" s="312"/>
    </row>
    <row r="143" spans="2:11" s="1" customFormat="1" ht="15" customHeight="1">
      <c r="B143" s="313"/>
      <c r="C143" s="314"/>
      <c r="D143" s="314"/>
      <c r="E143" s="314"/>
      <c r="F143" s="314"/>
      <c r="G143" s="314"/>
      <c r="H143" s="314"/>
      <c r="I143" s="314"/>
      <c r="J143" s="314"/>
      <c r="K143" s="315"/>
    </row>
    <row r="144" spans="2:11" s="1" customFormat="1" ht="18.75" customHeight="1">
      <c r="B144" s="300"/>
      <c r="C144" s="300"/>
      <c r="D144" s="300"/>
      <c r="E144" s="300"/>
      <c r="F144" s="301"/>
      <c r="G144" s="300"/>
      <c r="H144" s="300"/>
      <c r="I144" s="300"/>
      <c r="J144" s="300"/>
      <c r="K144" s="300"/>
    </row>
    <row r="145" spans="2:11" s="1" customFormat="1" ht="18.75" customHeight="1"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</row>
    <row r="146" spans="2:11" s="1" customFormat="1" ht="7.5" customHeight="1">
      <c r="B146" s="273"/>
      <c r="C146" s="274"/>
      <c r="D146" s="274"/>
      <c r="E146" s="274"/>
      <c r="F146" s="274"/>
      <c r="G146" s="274"/>
      <c r="H146" s="274"/>
      <c r="I146" s="274"/>
      <c r="J146" s="274"/>
      <c r="K146" s="275"/>
    </row>
    <row r="147" spans="2:11" s="1" customFormat="1" ht="45" customHeight="1">
      <c r="B147" s="276"/>
      <c r="C147" s="277" t="s">
        <v>391</v>
      </c>
      <c r="D147" s="277"/>
      <c r="E147" s="277"/>
      <c r="F147" s="277"/>
      <c r="G147" s="277"/>
      <c r="H147" s="277"/>
      <c r="I147" s="277"/>
      <c r="J147" s="277"/>
      <c r="K147" s="278"/>
    </row>
    <row r="148" spans="2:11" s="1" customFormat="1" ht="17.25" customHeight="1">
      <c r="B148" s="276"/>
      <c r="C148" s="279" t="s">
        <v>326</v>
      </c>
      <c r="D148" s="279"/>
      <c r="E148" s="279"/>
      <c r="F148" s="279" t="s">
        <v>327</v>
      </c>
      <c r="G148" s="280"/>
      <c r="H148" s="279" t="s">
        <v>54</v>
      </c>
      <c r="I148" s="279" t="s">
        <v>57</v>
      </c>
      <c r="J148" s="279" t="s">
        <v>328</v>
      </c>
      <c r="K148" s="278"/>
    </row>
    <row r="149" spans="2:11" s="1" customFormat="1" ht="17.25" customHeight="1">
      <c r="B149" s="276"/>
      <c r="C149" s="281" t="s">
        <v>329</v>
      </c>
      <c r="D149" s="281"/>
      <c r="E149" s="281"/>
      <c r="F149" s="282" t="s">
        <v>330</v>
      </c>
      <c r="G149" s="283"/>
      <c r="H149" s="281"/>
      <c r="I149" s="281"/>
      <c r="J149" s="281" t="s">
        <v>331</v>
      </c>
      <c r="K149" s="278"/>
    </row>
    <row r="150" spans="2:11" s="1" customFormat="1" ht="5.25" customHeight="1">
      <c r="B150" s="289"/>
      <c r="C150" s="284"/>
      <c r="D150" s="284"/>
      <c r="E150" s="284"/>
      <c r="F150" s="284"/>
      <c r="G150" s="285"/>
      <c r="H150" s="284"/>
      <c r="I150" s="284"/>
      <c r="J150" s="284"/>
      <c r="K150" s="312"/>
    </row>
    <row r="151" spans="2:11" s="1" customFormat="1" ht="15" customHeight="1">
      <c r="B151" s="289"/>
      <c r="C151" s="316" t="s">
        <v>335</v>
      </c>
      <c r="D151" s="264"/>
      <c r="E151" s="264"/>
      <c r="F151" s="317" t="s">
        <v>332</v>
      </c>
      <c r="G151" s="264"/>
      <c r="H151" s="316" t="s">
        <v>372</v>
      </c>
      <c r="I151" s="316" t="s">
        <v>334</v>
      </c>
      <c r="J151" s="316">
        <v>120</v>
      </c>
      <c r="K151" s="312"/>
    </row>
    <row r="152" spans="2:11" s="1" customFormat="1" ht="15" customHeight="1">
      <c r="B152" s="289"/>
      <c r="C152" s="316" t="s">
        <v>381</v>
      </c>
      <c r="D152" s="264"/>
      <c r="E152" s="264"/>
      <c r="F152" s="317" t="s">
        <v>332</v>
      </c>
      <c r="G152" s="264"/>
      <c r="H152" s="316" t="s">
        <v>392</v>
      </c>
      <c r="I152" s="316" t="s">
        <v>334</v>
      </c>
      <c r="J152" s="316" t="s">
        <v>383</v>
      </c>
      <c r="K152" s="312"/>
    </row>
    <row r="153" spans="2:11" s="1" customFormat="1" ht="15" customHeight="1">
      <c r="B153" s="289"/>
      <c r="C153" s="316" t="s">
        <v>280</v>
      </c>
      <c r="D153" s="264"/>
      <c r="E153" s="264"/>
      <c r="F153" s="317" t="s">
        <v>332</v>
      </c>
      <c r="G153" s="264"/>
      <c r="H153" s="316" t="s">
        <v>393</v>
      </c>
      <c r="I153" s="316" t="s">
        <v>334</v>
      </c>
      <c r="J153" s="316" t="s">
        <v>383</v>
      </c>
      <c r="K153" s="312"/>
    </row>
    <row r="154" spans="2:11" s="1" customFormat="1" ht="15" customHeight="1">
      <c r="B154" s="289"/>
      <c r="C154" s="316" t="s">
        <v>337</v>
      </c>
      <c r="D154" s="264"/>
      <c r="E154" s="264"/>
      <c r="F154" s="317" t="s">
        <v>338</v>
      </c>
      <c r="G154" s="264"/>
      <c r="H154" s="316" t="s">
        <v>372</v>
      </c>
      <c r="I154" s="316" t="s">
        <v>334</v>
      </c>
      <c r="J154" s="316">
        <v>50</v>
      </c>
      <c r="K154" s="312"/>
    </row>
    <row r="155" spans="2:11" s="1" customFormat="1" ht="15" customHeight="1">
      <c r="B155" s="289"/>
      <c r="C155" s="316" t="s">
        <v>340</v>
      </c>
      <c r="D155" s="264"/>
      <c r="E155" s="264"/>
      <c r="F155" s="317" t="s">
        <v>332</v>
      </c>
      <c r="G155" s="264"/>
      <c r="H155" s="316" t="s">
        <v>372</v>
      </c>
      <c r="I155" s="316" t="s">
        <v>342</v>
      </c>
      <c r="J155" s="316"/>
      <c r="K155" s="312"/>
    </row>
    <row r="156" spans="2:11" s="1" customFormat="1" ht="15" customHeight="1">
      <c r="B156" s="289"/>
      <c r="C156" s="316" t="s">
        <v>351</v>
      </c>
      <c r="D156" s="264"/>
      <c r="E156" s="264"/>
      <c r="F156" s="317" t="s">
        <v>338</v>
      </c>
      <c r="G156" s="264"/>
      <c r="H156" s="316" t="s">
        <v>372</v>
      </c>
      <c r="I156" s="316" t="s">
        <v>334</v>
      </c>
      <c r="J156" s="316">
        <v>50</v>
      </c>
      <c r="K156" s="312"/>
    </row>
    <row r="157" spans="2:11" s="1" customFormat="1" ht="15" customHeight="1">
      <c r="B157" s="289"/>
      <c r="C157" s="316" t="s">
        <v>359</v>
      </c>
      <c r="D157" s="264"/>
      <c r="E157" s="264"/>
      <c r="F157" s="317" t="s">
        <v>338</v>
      </c>
      <c r="G157" s="264"/>
      <c r="H157" s="316" t="s">
        <v>372</v>
      </c>
      <c r="I157" s="316" t="s">
        <v>334</v>
      </c>
      <c r="J157" s="316">
        <v>50</v>
      </c>
      <c r="K157" s="312"/>
    </row>
    <row r="158" spans="2:11" s="1" customFormat="1" ht="15" customHeight="1">
      <c r="B158" s="289"/>
      <c r="C158" s="316" t="s">
        <v>357</v>
      </c>
      <c r="D158" s="264"/>
      <c r="E158" s="264"/>
      <c r="F158" s="317" t="s">
        <v>338</v>
      </c>
      <c r="G158" s="264"/>
      <c r="H158" s="316" t="s">
        <v>372</v>
      </c>
      <c r="I158" s="316" t="s">
        <v>334</v>
      </c>
      <c r="J158" s="316">
        <v>50</v>
      </c>
      <c r="K158" s="312"/>
    </row>
    <row r="159" spans="2:11" s="1" customFormat="1" ht="15" customHeight="1">
      <c r="B159" s="289"/>
      <c r="C159" s="316" t="s">
        <v>91</v>
      </c>
      <c r="D159" s="264"/>
      <c r="E159" s="264"/>
      <c r="F159" s="317" t="s">
        <v>332</v>
      </c>
      <c r="G159" s="264"/>
      <c r="H159" s="316" t="s">
        <v>394</v>
      </c>
      <c r="I159" s="316" t="s">
        <v>334</v>
      </c>
      <c r="J159" s="316" t="s">
        <v>395</v>
      </c>
      <c r="K159" s="312"/>
    </row>
    <row r="160" spans="2:11" s="1" customFormat="1" ht="15" customHeight="1">
      <c r="B160" s="289"/>
      <c r="C160" s="316" t="s">
        <v>396</v>
      </c>
      <c r="D160" s="264"/>
      <c r="E160" s="264"/>
      <c r="F160" s="317" t="s">
        <v>332</v>
      </c>
      <c r="G160" s="264"/>
      <c r="H160" s="316" t="s">
        <v>397</v>
      </c>
      <c r="I160" s="316" t="s">
        <v>367</v>
      </c>
      <c r="J160" s="316"/>
      <c r="K160" s="312"/>
    </row>
    <row r="161" spans="2:11" s="1" customFormat="1" ht="15" customHeight="1">
      <c r="B161" s="318"/>
      <c r="C161" s="298"/>
      <c r="D161" s="298"/>
      <c r="E161" s="298"/>
      <c r="F161" s="298"/>
      <c r="G161" s="298"/>
      <c r="H161" s="298"/>
      <c r="I161" s="298"/>
      <c r="J161" s="298"/>
      <c r="K161" s="319"/>
    </row>
    <row r="162" spans="2:11" s="1" customFormat="1" ht="18.75" customHeight="1">
      <c r="B162" s="300"/>
      <c r="C162" s="310"/>
      <c r="D162" s="310"/>
      <c r="E162" s="310"/>
      <c r="F162" s="320"/>
      <c r="G162" s="310"/>
      <c r="H162" s="310"/>
      <c r="I162" s="310"/>
      <c r="J162" s="310"/>
      <c r="K162" s="300"/>
    </row>
    <row r="163" spans="2:11" s="1" customFormat="1" ht="18.75" customHeight="1"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</row>
    <row r="164" spans="2:11" s="1" customFormat="1" ht="7.5" customHeight="1">
      <c r="B164" s="251"/>
      <c r="C164" s="252"/>
      <c r="D164" s="252"/>
      <c r="E164" s="252"/>
      <c r="F164" s="252"/>
      <c r="G164" s="252"/>
      <c r="H164" s="252"/>
      <c r="I164" s="252"/>
      <c r="J164" s="252"/>
      <c r="K164" s="253"/>
    </row>
    <row r="165" spans="2:11" s="1" customFormat="1" ht="45" customHeight="1">
      <c r="B165" s="254"/>
      <c r="C165" s="255" t="s">
        <v>398</v>
      </c>
      <c r="D165" s="255"/>
      <c r="E165" s="255"/>
      <c r="F165" s="255"/>
      <c r="G165" s="255"/>
      <c r="H165" s="255"/>
      <c r="I165" s="255"/>
      <c r="J165" s="255"/>
      <c r="K165" s="256"/>
    </row>
    <row r="166" spans="2:11" s="1" customFormat="1" ht="17.25" customHeight="1">
      <c r="B166" s="254"/>
      <c r="C166" s="279" t="s">
        <v>326</v>
      </c>
      <c r="D166" s="279"/>
      <c r="E166" s="279"/>
      <c r="F166" s="279" t="s">
        <v>327</v>
      </c>
      <c r="G166" s="321"/>
      <c r="H166" s="322" t="s">
        <v>54</v>
      </c>
      <c r="I166" s="322" t="s">
        <v>57</v>
      </c>
      <c r="J166" s="279" t="s">
        <v>328</v>
      </c>
      <c r="K166" s="256"/>
    </row>
    <row r="167" spans="2:11" s="1" customFormat="1" ht="17.25" customHeight="1">
      <c r="B167" s="257"/>
      <c r="C167" s="281" t="s">
        <v>329</v>
      </c>
      <c r="D167" s="281"/>
      <c r="E167" s="281"/>
      <c r="F167" s="282" t="s">
        <v>330</v>
      </c>
      <c r="G167" s="323"/>
      <c r="H167" s="324"/>
      <c r="I167" s="324"/>
      <c r="J167" s="281" t="s">
        <v>331</v>
      </c>
      <c r="K167" s="259"/>
    </row>
    <row r="168" spans="2:11" s="1" customFormat="1" ht="5.25" customHeight="1">
      <c r="B168" s="289"/>
      <c r="C168" s="284"/>
      <c r="D168" s="284"/>
      <c r="E168" s="284"/>
      <c r="F168" s="284"/>
      <c r="G168" s="285"/>
      <c r="H168" s="284"/>
      <c r="I168" s="284"/>
      <c r="J168" s="284"/>
      <c r="K168" s="312"/>
    </row>
    <row r="169" spans="2:11" s="1" customFormat="1" ht="15" customHeight="1">
      <c r="B169" s="289"/>
      <c r="C169" s="264" t="s">
        <v>335</v>
      </c>
      <c r="D169" s="264"/>
      <c r="E169" s="264"/>
      <c r="F169" s="287" t="s">
        <v>332</v>
      </c>
      <c r="G169" s="264"/>
      <c r="H169" s="264" t="s">
        <v>372</v>
      </c>
      <c r="I169" s="264" t="s">
        <v>334</v>
      </c>
      <c r="J169" s="264">
        <v>120</v>
      </c>
      <c r="K169" s="312"/>
    </row>
    <row r="170" spans="2:11" s="1" customFormat="1" ht="15" customHeight="1">
      <c r="B170" s="289"/>
      <c r="C170" s="264" t="s">
        <v>381</v>
      </c>
      <c r="D170" s="264"/>
      <c r="E170" s="264"/>
      <c r="F170" s="287" t="s">
        <v>332</v>
      </c>
      <c r="G170" s="264"/>
      <c r="H170" s="264" t="s">
        <v>382</v>
      </c>
      <c r="I170" s="264" t="s">
        <v>334</v>
      </c>
      <c r="J170" s="264" t="s">
        <v>383</v>
      </c>
      <c r="K170" s="312"/>
    </row>
    <row r="171" spans="2:11" s="1" customFormat="1" ht="15" customHeight="1">
      <c r="B171" s="289"/>
      <c r="C171" s="264" t="s">
        <v>280</v>
      </c>
      <c r="D171" s="264"/>
      <c r="E171" s="264"/>
      <c r="F171" s="287" t="s">
        <v>332</v>
      </c>
      <c r="G171" s="264"/>
      <c r="H171" s="264" t="s">
        <v>399</v>
      </c>
      <c r="I171" s="264" t="s">
        <v>334</v>
      </c>
      <c r="J171" s="264" t="s">
        <v>383</v>
      </c>
      <c r="K171" s="312"/>
    </row>
    <row r="172" spans="2:11" s="1" customFormat="1" ht="15" customHeight="1">
      <c r="B172" s="289"/>
      <c r="C172" s="264" t="s">
        <v>337</v>
      </c>
      <c r="D172" s="264"/>
      <c r="E172" s="264"/>
      <c r="F172" s="287" t="s">
        <v>338</v>
      </c>
      <c r="G172" s="264"/>
      <c r="H172" s="264" t="s">
        <v>399</v>
      </c>
      <c r="I172" s="264" t="s">
        <v>334</v>
      </c>
      <c r="J172" s="264">
        <v>50</v>
      </c>
      <c r="K172" s="312"/>
    </row>
    <row r="173" spans="2:11" s="1" customFormat="1" ht="15" customHeight="1">
      <c r="B173" s="289"/>
      <c r="C173" s="264" t="s">
        <v>340</v>
      </c>
      <c r="D173" s="264"/>
      <c r="E173" s="264"/>
      <c r="F173" s="287" t="s">
        <v>332</v>
      </c>
      <c r="G173" s="264"/>
      <c r="H173" s="264" t="s">
        <v>399</v>
      </c>
      <c r="I173" s="264" t="s">
        <v>342</v>
      </c>
      <c r="J173" s="264"/>
      <c r="K173" s="312"/>
    </row>
    <row r="174" spans="2:11" s="1" customFormat="1" ht="15" customHeight="1">
      <c r="B174" s="289"/>
      <c r="C174" s="264" t="s">
        <v>351</v>
      </c>
      <c r="D174" s="264"/>
      <c r="E174" s="264"/>
      <c r="F174" s="287" t="s">
        <v>338</v>
      </c>
      <c r="G174" s="264"/>
      <c r="H174" s="264" t="s">
        <v>399</v>
      </c>
      <c r="I174" s="264" t="s">
        <v>334</v>
      </c>
      <c r="J174" s="264">
        <v>50</v>
      </c>
      <c r="K174" s="312"/>
    </row>
    <row r="175" spans="2:11" s="1" customFormat="1" ht="15" customHeight="1">
      <c r="B175" s="289"/>
      <c r="C175" s="264" t="s">
        <v>359</v>
      </c>
      <c r="D175" s="264"/>
      <c r="E175" s="264"/>
      <c r="F175" s="287" t="s">
        <v>338</v>
      </c>
      <c r="G175" s="264"/>
      <c r="H175" s="264" t="s">
        <v>399</v>
      </c>
      <c r="I175" s="264" t="s">
        <v>334</v>
      </c>
      <c r="J175" s="264">
        <v>50</v>
      </c>
      <c r="K175" s="312"/>
    </row>
    <row r="176" spans="2:11" s="1" customFormat="1" ht="15" customHeight="1">
      <c r="B176" s="289"/>
      <c r="C176" s="264" t="s">
        <v>357</v>
      </c>
      <c r="D176" s="264"/>
      <c r="E176" s="264"/>
      <c r="F176" s="287" t="s">
        <v>338</v>
      </c>
      <c r="G176" s="264"/>
      <c r="H176" s="264" t="s">
        <v>399</v>
      </c>
      <c r="I176" s="264" t="s">
        <v>334</v>
      </c>
      <c r="J176" s="264">
        <v>50</v>
      </c>
      <c r="K176" s="312"/>
    </row>
    <row r="177" spans="2:11" s="1" customFormat="1" ht="15" customHeight="1">
      <c r="B177" s="289"/>
      <c r="C177" s="264" t="s">
        <v>97</v>
      </c>
      <c r="D177" s="264"/>
      <c r="E177" s="264"/>
      <c r="F177" s="287" t="s">
        <v>332</v>
      </c>
      <c r="G177" s="264"/>
      <c r="H177" s="264" t="s">
        <v>400</v>
      </c>
      <c r="I177" s="264" t="s">
        <v>401</v>
      </c>
      <c r="J177" s="264"/>
      <c r="K177" s="312"/>
    </row>
    <row r="178" spans="2:11" s="1" customFormat="1" ht="15" customHeight="1">
      <c r="B178" s="289"/>
      <c r="C178" s="264" t="s">
        <v>57</v>
      </c>
      <c r="D178" s="264"/>
      <c r="E178" s="264"/>
      <c r="F178" s="287" t="s">
        <v>332</v>
      </c>
      <c r="G178" s="264"/>
      <c r="H178" s="264" t="s">
        <v>402</v>
      </c>
      <c r="I178" s="264" t="s">
        <v>403</v>
      </c>
      <c r="J178" s="264">
        <v>1</v>
      </c>
      <c r="K178" s="312"/>
    </row>
    <row r="179" spans="2:11" s="1" customFormat="1" ht="15" customHeight="1">
      <c r="B179" s="289"/>
      <c r="C179" s="264" t="s">
        <v>53</v>
      </c>
      <c r="D179" s="264"/>
      <c r="E179" s="264"/>
      <c r="F179" s="287" t="s">
        <v>332</v>
      </c>
      <c r="G179" s="264"/>
      <c r="H179" s="264" t="s">
        <v>404</v>
      </c>
      <c r="I179" s="264" t="s">
        <v>334</v>
      </c>
      <c r="J179" s="264">
        <v>20</v>
      </c>
      <c r="K179" s="312"/>
    </row>
    <row r="180" spans="2:11" s="1" customFormat="1" ht="15" customHeight="1">
      <c r="B180" s="289"/>
      <c r="C180" s="264" t="s">
        <v>54</v>
      </c>
      <c r="D180" s="264"/>
      <c r="E180" s="264"/>
      <c r="F180" s="287" t="s">
        <v>332</v>
      </c>
      <c r="G180" s="264"/>
      <c r="H180" s="264" t="s">
        <v>405</v>
      </c>
      <c r="I180" s="264" t="s">
        <v>334</v>
      </c>
      <c r="J180" s="264">
        <v>255</v>
      </c>
      <c r="K180" s="312"/>
    </row>
    <row r="181" spans="2:11" s="1" customFormat="1" ht="15" customHeight="1">
      <c r="B181" s="289"/>
      <c r="C181" s="264" t="s">
        <v>98</v>
      </c>
      <c r="D181" s="264"/>
      <c r="E181" s="264"/>
      <c r="F181" s="287" t="s">
        <v>332</v>
      </c>
      <c r="G181" s="264"/>
      <c r="H181" s="264" t="s">
        <v>296</v>
      </c>
      <c r="I181" s="264" t="s">
        <v>334</v>
      </c>
      <c r="J181" s="264">
        <v>10</v>
      </c>
      <c r="K181" s="312"/>
    </row>
    <row r="182" spans="2:11" s="1" customFormat="1" ht="15" customHeight="1">
      <c r="B182" s="289"/>
      <c r="C182" s="264" t="s">
        <v>99</v>
      </c>
      <c r="D182" s="264"/>
      <c r="E182" s="264"/>
      <c r="F182" s="287" t="s">
        <v>332</v>
      </c>
      <c r="G182" s="264"/>
      <c r="H182" s="264" t="s">
        <v>406</v>
      </c>
      <c r="I182" s="264" t="s">
        <v>367</v>
      </c>
      <c r="J182" s="264"/>
      <c r="K182" s="312"/>
    </row>
    <row r="183" spans="2:11" s="1" customFormat="1" ht="15" customHeight="1">
      <c r="B183" s="289"/>
      <c r="C183" s="264" t="s">
        <v>407</v>
      </c>
      <c r="D183" s="264"/>
      <c r="E183" s="264"/>
      <c r="F183" s="287" t="s">
        <v>332</v>
      </c>
      <c r="G183" s="264"/>
      <c r="H183" s="264" t="s">
        <v>408</v>
      </c>
      <c r="I183" s="264" t="s">
        <v>367</v>
      </c>
      <c r="J183" s="264"/>
      <c r="K183" s="312"/>
    </row>
    <row r="184" spans="2:11" s="1" customFormat="1" ht="15" customHeight="1">
      <c r="B184" s="289"/>
      <c r="C184" s="264" t="s">
        <v>396</v>
      </c>
      <c r="D184" s="264"/>
      <c r="E184" s="264"/>
      <c r="F184" s="287" t="s">
        <v>332</v>
      </c>
      <c r="G184" s="264"/>
      <c r="H184" s="264" t="s">
        <v>409</v>
      </c>
      <c r="I184" s="264" t="s">
        <v>367</v>
      </c>
      <c r="J184" s="264"/>
      <c r="K184" s="312"/>
    </row>
    <row r="185" spans="2:11" s="1" customFormat="1" ht="15" customHeight="1">
      <c r="B185" s="289"/>
      <c r="C185" s="264" t="s">
        <v>101</v>
      </c>
      <c r="D185" s="264"/>
      <c r="E185" s="264"/>
      <c r="F185" s="287" t="s">
        <v>338</v>
      </c>
      <c r="G185" s="264"/>
      <c r="H185" s="264" t="s">
        <v>410</v>
      </c>
      <c r="I185" s="264" t="s">
        <v>334</v>
      </c>
      <c r="J185" s="264">
        <v>50</v>
      </c>
      <c r="K185" s="312"/>
    </row>
    <row r="186" spans="2:11" s="1" customFormat="1" ht="15" customHeight="1">
      <c r="B186" s="289"/>
      <c r="C186" s="264" t="s">
        <v>411</v>
      </c>
      <c r="D186" s="264"/>
      <c r="E186" s="264"/>
      <c r="F186" s="287" t="s">
        <v>338</v>
      </c>
      <c r="G186" s="264"/>
      <c r="H186" s="264" t="s">
        <v>412</v>
      </c>
      <c r="I186" s="264" t="s">
        <v>413</v>
      </c>
      <c r="J186" s="264"/>
      <c r="K186" s="312"/>
    </row>
    <row r="187" spans="2:11" s="1" customFormat="1" ht="15" customHeight="1">
      <c r="B187" s="289"/>
      <c r="C187" s="264" t="s">
        <v>414</v>
      </c>
      <c r="D187" s="264"/>
      <c r="E187" s="264"/>
      <c r="F187" s="287" t="s">
        <v>338</v>
      </c>
      <c r="G187" s="264"/>
      <c r="H187" s="264" t="s">
        <v>415</v>
      </c>
      <c r="I187" s="264" t="s">
        <v>413</v>
      </c>
      <c r="J187" s="264"/>
      <c r="K187" s="312"/>
    </row>
    <row r="188" spans="2:11" s="1" customFormat="1" ht="15" customHeight="1">
      <c r="B188" s="289"/>
      <c r="C188" s="264" t="s">
        <v>416</v>
      </c>
      <c r="D188" s="264"/>
      <c r="E188" s="264"/>
      <c r="F188" s="287" t="s">
        <v>338</v>
      </c>
      <c r="G188" s="264"/>
      <c r="H188" s="264" t="s">
        <v>417</v>
      </c>
      <c r="I188" s="264" t="s">
        <v>413</v>
      </c>
      <c r="J188" s="264"/>
      <c r="K188" s="312"/>
    </row>
    <row r="189" spans="2:11" s="1" customFormat="1" ht="15" customHeight="1">
      <c r="B189" s="289"/>
      <c r="C189" s="325" t="s">
        <v>418</v>
      </c>
      <c r="D189" s="264"/>
      <c r="E189" s="264"/>
      <c r="F189" s="287" t="s">
        <v>338</v>
      </c>
      <c r="G189" s="264"/>
      <c r="H189" s="264" t="s">
        <v>419</v>
      </c>
      <c r="I189" s="264" t="s">
        <v>420</v>
      </c>
      <c r="J189" s="326" t="s">
        <v>421</v>
      </c>
      <c r="K189" s="312"/>
    </row>
    <row r="190" spans="2:11" s="1" customFormat="1" ht="15" customHeight="1">
      <c r="B190" s="289"/>
      <c r="C190" s="325" t="s">
        <v>42</v>
      </c>
      <c r="D190" s="264"/>
      <c r="E190" s="264"/>
      <c r="F190" s="287" t="s">
        <v>332</v>
      </c>
      <c r="G190" s="264"/>
      <c r="H190" s="261" t="s">
        <v>422</v>
      </c>
      <c r="I190" s="264" t="s">
        <v>423</v>
      </c>
      <c r="J190" s="264"/>
      <c r="K190" s="312"/>
    </row>
    <row r="191" spans="2:11" s="1" customFormat="1" ht="15" customHeight="1">
      <c r="B191" s="289"/>
      <c r="C191" s="325" t="s">
        <v>424</v>
      </c>
      <c r="D191" s="264"/>
      <c r="E191" s="264"/>
      <c r="F191" s="287" t="s">
        <v>332</v>
      </c>
      <c r="G191" s="264"/>
      <c r="H191" s="264" t="s">
        <v>425</v>
      </c>
      <c r="I191" s="264" t="s">
        <v>367</v>
      </c>
      <c r="J191" s="264"/>
      <c r="K191" s="312"/>
    </row>
    <row r="192" spans="2:11" s="1" customFormat="1" ht="15" customHeight="1">
      <c r="B192" s="289"/>
      <c r="C192" s="325" t="s">
        <v>426</v>
      </c>
      <c r="D192" s="264"/>
      <c r="E192" s="264"/>
      <c r="F192" s="287" t="s">
        <v>332</v>
      </c>
      <c r="G192" s="264"/>
      <c r="H192" s="264" t="s">
        <v>427</v>
      </c>
      <c r="I192" s="264" t="s">
        <v>367</v>
      </c>
      <c r="J192" s="264"/>
      <c r="K192" s="312"/>
    </row>
    <row r="193" spans="2:11" s="1" customFormat="1" ht="15" customHeight="1">
      <c r="B193" s="289"/>
      <c r="C193" s="325" t="s">
        <v>428</v>
      </c>
      <c r="D193" s="264"/>
      <c r="E193" s="264"/>
      <c r="F193" s="287" t="s">
        <v>338</v>
      </c>
      <c r="G193" s="264"/>
      <c r="H193" s="264" t="s">
        <v>429</v>
      </c>
      <c r="I193" s="264" t="s">
        <v>367</v>
      </c>
      <c r="J193" s="264"/>
      <c r="K193" s="312"/>
    </row>
    <row r="194" spans="2:11" s="1" customFormat="1" ht="15" customHeight="1">
      <c r="B194" s="318"/>
      <c r="C194" s="327"/>
      <c r="D194" s="298"/>
      <c r="E194" s="298"/>
      <c r="F194" s="298"/>
      <c r="G194" s="298"/>
      <c r="H194" s="298"/>
      <c r="I194" s="298"/>
      <c r="J194" s="298"/>
      <c r="K194" s="319"/>
    </row>
    <row r="195" spans="2:11" s="1" customFormat="1" ht="18.75" customHeight="1">
      <c r="B195" s="300"/>
      <c r="C195" s="310"/>
      <c r="D195" s="310"/>
      <c r="E195" s="310"/>
      <c r="F195" s="320"/>
      <c r="G195" s="310"/>
      <c r="H195" s="310"/>
      <c r="I195" s="310"/>
      <c r="J195" s="310"/>
      <c r="K195" s="300"/>
    </row>
    <row r="196" spans="2:11" s="1" customFormat="1" ht="18.75" customHeight="1">
      <c r="B196" s="300"/>
      <c r="C196" s="310"/>
      <c r="D196" s="310"/>
      <c r="E196" s="310"/>
      <c r="F196" s="320"/>
      <c r="G196" s="310"/>
      <c r="H196" s="310"/>
      <c r="I196" s="310"/>
      <c r="J196" s="310"/>
      <c r="K196" s="300"/>
    </row>
    <row r="197" spans="2:11" s="1" customFormat="1" ht="18.75" customHeight="1"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</row>
    <row r="198" spans="2:11" s="1" customFormat="1" ht="12">
      <c r="B198" s="251"/>
      <c r="C198" s="252"/>
      <c r="D198" s="252"/>
      <c r="E198" s="252"/>
      <c r="F198" s="252"/>
      <c r="G198" s="252"/>
      <c r="H198" s="252"/>
      <c r="I198" s="252"/>
      <c r="J198" s="252"/>
      <c r="K198" s="253"/>
    </row>
    <row r="199" spans="2:11" s="1" customFormat="1" ht="21">
      <c r="B199" s="254"/>
      <c r="C199" s="255" t="s">
        <v>430</v>
      </c>
      <c r="D199" s="255"/>
      <c r="E199" s="255"/>
      <c r="F199" s="255"/>
      <c r="G199" s="255"/>
      <c r="H199" s="255"/>
      <c r="I199" s="255"/>
      <c r="J199" s="255"/>
      <c r="K199" s="256"/>
    </row>
    <row r="200" spans="2:11" s="1" customFormat="1" ht="25.5" customHeight="1">
      <c r="B200" s="254"/>
      <c r="C200" s="328" t="s">
        <v>431</v>
      </c>
      <c r="D200" s="328"/>
      <c r="E200" s="328"/>
      <c r="F200" s="328" t="s">
        <v>432</v>
      </c>
      <c r="G200" s="329"/>
      <c r="H200" s="328" t="s">
        <v>433</v>
      </c>
      <c r="I200" s="328"/>
      <c r="J200" s="328"/>
      <c r="K200" s="256"/>
    </row>
    <row r="201" spans="2:11" s="1" customFormat="1" ht="5.25" customHeight="1">
      <c r="B201" s="289"/>
      <c r="C201" s="284"/>
      <c r="D201" s="284"/>
      <c r="E201" s="284"/>
      <c r="F201" s="284"/>
      <c r="G201" s="310"/>
      <c r="H201" s="284"/>
      <c r="I201" s="284"/>
      <c r="J201" s="284"/>
      <c r="K201" s="312"/>
    </row>
    <row r="202" spans="2:11" s="1" customFormat="1" ht="15" customHeight="1">
      <c r="B202" s="289"/>
      <c r="C202" s="264" t="s">
        <v>423</v>
      </c>
      <c r="D202" s="264"/>
      <c r="E202" s="264"/>
      <c r="F202" s="287" t="s">
        <v>43</v>
      </c>
      <c r="G202" s="264"/>
      <c r="H202" s="264" t="s">
        <v>434</v>
      </c>
      <c r="I202" s="264"/>
      <c r="J202" s="264"/>
      <c r="K202" s="312"/>
    </row>
    <row r="203" spans="2:11" s="1" customFormat="1" ht="15" customHeight="1">
      <c r="B203" s="289"/>
      <c r="C203" s="264"/>
      <c r="D203" s="264"/>
      <c r="E203" s="264"/>
      <c r="F203" s="287" t="s">
        <v>44</v>
      </c>
      <c r="G203" s="264"/>
      <c r="H203" s="264" t="s">
        <v>435</v>
      </c>
      <c r="I203" s="264"/>
      <c r="J203" s="264"/>
      <c r="K203" s="312"/>
    </row>
    <row r="204" spans="2:11" s="1" customFormat="1" ht="15" customHeight="1">
      <c r="B204" s="289"/>
      <c r="C204" s="264"/>
      <c r="D204" s="264"/>
      <c r="E204" s="264"/>
      <c r="F204" s="287" t="s">
        <v>47</v>
      </c>
      <c r="G204" s="264"/>
      <c r="H204" s="264" t="s">
        <v>436</v>
      </c>
      <c r="I204" s="264"/>
      <c r="J204" s="264"/>
      <c r="K204" s="312"/>
    </row>
    <row r="205" spans="2:11" s="1" customFormat="1" ht="15" customHeight="1">
      <c r="B205" s="289"/>
      <c r="C205" s="264"/>
      <c r="D205" s="264"/>
      <c r="E205" s="264"/>
      <c r="F205" s="287" t="s">
        <v>45</v>
      </c>
      <c r="G205" s="264"/>
      <c r="H205" s="264" t="s">
        <v>437</v>
      </c>
      <c r="I205" s="264"/>
      <c r="J205" s="264"/>
      <c r="K205" s="312"/>
    </row>
    <row r="206" spans="2:11" s="1" customFormat="1" ht="15" customHeight="1">
      <c r="B206" s="289"/>
      <c r="C206" s="264"/>
      <c r="D206" s="264"/>
      <c r="E206" s="264"/>
      <c r="F206" s="287" t="s">
        <v>46</v>
      </c>
      <c r="G206" s="264"/>
      <c r="H206" s="264" t="s">
        <v>438</v>
      </c>
      <c r="I206" s="264"/>
      <c r="J206" s="264"/>
      <c r="K206" s="312"/>
    </row>
    <row r="207" spans="2:11" s="1" customFormat="1" ht="15" customHeight="1">
      <c r="B207" s="289"/>
      <c r="C207" s="264"/>
      <c r="D207" s="264"/>
      <c r="E207" s="264"/>
      <c r="F207" s="287"/>
      <c r="G207" s="264"/>
      <c r="H207" s="264"/>
      <c r="I207" s="264"/>
      <c r="J207" s="264"/>
      <c r="K207" s="312"/>
    </row>
    <row r="208" spans="2:11" s="1" customFormat="1" ht="15" customHeight="1">
      <c r="B208" s="289"/>
      <c r="C208" s="264" t="s">
        <v>379</v>
      </c>
      <c r="D208" s="264"/>
      <c r="E208" s="264"/>
      <c r="F208" s="287" t="s">
        <v>79</v>
      </c>
      <c r="G208" s="264"/>
      <c r="H208" s="264" t="s">
        <v>439</v>
      </c>
      <c r="I208" s="264"/>
      <c r="J208" s="264"/>
      <c r="K208" s="312"/>
    </row>
    <row r="209" spans="2:11" s="1" customFormat="1" ht="15" customHeight="1">
      <c r="B209" s="289"/>
      <c r="C209" s="264"/>
      <c r="D209" s="264"/>
      <c r="E209" s="264"/>
      <c r="F209" s="287" t="s">
        <v>274</v>
      </c>
      <c r="G209" s="264"/>
      <c r="H209" s="264" t="s">
        <v>275</v>
      </c>
      <c r="I209" s="264"/>
      <c r="J209" s="264"/>
      <c r="K209" s="312"/>
    </row>
    <row r="210" spans="2:11" s="1" customFormat="1" ht="15" customHeight="1">
      <c r="B210" s="289"/>
      <c r="C210" s="264"/>
      <c r="D210" s="264"/>
      <c r="E210" s="264"/>
      <c r="F210" s="287" t="s">
        <v>272</v>
      </c>
      <c r="G210" s="264"/>
      <c r="H210" s="264" t="s">
        <v>440</v>
      </c>
      <c r="I210" s="264"/>
      <c r="J210" s="264"/>
      <c r="K210" s="312"/>
    </row>
    <row r="211" spans="2:11" s="1" customFormat="1" ht="15" customHeight="1">
      <c r="B211" s="330"/>
      <c r="C211" s="264"/>
      <c r="D211" s="264"/>
      <c r="E211" s="264"/>
      <c r="F211" s="287" t="s">
        <v>276</v>
      </c>
      <c r="G211" s="325"/>
      <c r="H211" s="316" t="s">
        <v>277</v>
      </c>
      <c r="I211" s="316"/>
      <c r="J211" s="316"/>
      <c r="K211" s="331"/>
    </row>
    <row r="212" spans="2:11" s="1" customFormat="1" ht="15" customHeight="1">
      <c r="B212" s="330"/>
      <c r="C212" s="264"/>
      <c r="D212" s="264"/>
      <c r="E212" s="264"/>
      <c r="F212" s="287" t="s">
        <v>278</v>
      </c>
      <c r="G212" s="325"/>
      <c r="H212" s="316" t="s">
        <v>441</v>
      </c>
      <c r="I212" s="316"/>
      <c r="J212" s="316"/>
      <c r="K212" s="331"/>
    </row>
    <row r="213" spans="2:11" s="1" customFormat="1" ht="15" customHeight="1">
      <c r="B213" s="330"/>
      <c r="C213" s="264"/>
      <c r="D213" s="264"/>
      <c r="E213" s="264"/>
      <c r="F213" s="287"/>
      <c r="G213" s="325"/>
      <c r="H213" s="316"/>
      <c r="I213" s="316"/>
      <c r="J213" s="316"/>
      <c r="K213" s="331"/>
    </row>
    <row r="214" spans="2:11" s="1" customFormat="1" ht="15" customHeight="1">
      <c r="B214" s="330"/>
      <c r="C214" s="264" t="s">
        <v>403</v>
      </c>
      <c r="D214" s="264"/>
      <c r="E214" s="264"/>
      <c r="F214" s="287">
        <v>1</v>
      </c>
      <c r="G214" s="325"/>
      <c r="H214" s="316" t="s">
        <v>442</v>
      </c>
      <c r="I214" s="316"/>
      <c r="J214" s="316"/>
      <c r="K214" s="331"/>
    </row>
    <row r="215" spans="2:11" s="1" customFormat="1" ht="15" customHeight="1">
      <c r="B215" s="330"/>
      <c r="C215" s="264"/>
      <c r="D215" s="264"/>
      <c r="E215" s="264"/>
      <c r="F215" s="287">
        <v>2</v>
      </c>
      <c r="G215" s="325"/>
      <c r="H215" s="316" t="s">
        <v>443</v>
      </c>
      <c r="I215" s="316"/>
      <c r="J215" s="316"/>
      <c r="K215" s="331"/>
    </row>
    <row r="216" spans="2:11" s="1" customFormat="1" ht="15" customHeight="1">
      <c r="B216" s="330"/>
      <c r="C216" s="264"/>
      <c r="D216" s="264"/>
      <c r="E216" s="264"/>
      <c r="F216" s="287">
        <v>3</v>
      </c>
      <c r="G216" s="325"/>
      <c r="H216" s="316" t="s">
        <v>444</v>
      </c>
      <c r="I216" s="316"/>
      <c r="J216" s="316"/>
      <c r="K216" s="331"/>
    </row>
    <row r="217" spans="2:11" s="1" customFormat="1" ht="15" customHeight="1">
      <c r="B217" s="330"/>
      <c r="C217" s="264"/>
      <c r="D217" s="264"/>
      <c r="E217" s="264"/>
      <c r="F217" s="287">
        <v>4</v>
      </c>
      <c r="G217" s="325"/>
      <c r="H217" s="316" t="s">
        <v>445</v>
      </c>
      <c r="I217" s="316"/>
      <c r="J217" s="316"/>
      <c r="K217" s="331"/>
    </row>
    <row r="218" spans="2:11" s="1" customFormat="1" ht="12.75" customHeight="1">
      <c r="B218" s="332"/>
      <c r="C218" s="333"/>
      <c r="D218" s="333"/>
      <c r="E218" s="333"/>
      <c r="F218" s="333"/>
      <c r="G218" s="333"/>
      <c r="H218" s="333"/>
      <c r="I218" s="333"/>
      <c r="J218" s="333"/>
      <c r="K218" s="33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Šťastný Zdenek</dc:creator>
  <cp:keywords/>
  <dc:description/>
  <cp:lastModifiedBy>Šťastný Zdenek</cp:lastModifiedBy>
  <dcterms:created xsi:type="dcterms:W3CDTF">2023-08-24T07:35:13Z</dcterms:created>
  <dcterms:modified xsi:type="dcterms:W3CDTF">2023-08-24T07:35:16Z</dcterms:modified>
  <cp:category/>
  <cp:version/>
  <cp:contentType/>
  <cp:contentStatus/>
</cp:coreProperties>
</file>