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defaultThemeVersion="166925"/>
  <bookViews>
    <workbookView xWindow="65416" yWindow="65416" windowWidth="29040" windowHeight="15840" activeTab="3"/>
  </bookViews>
  <sheets>
    <sheet name="KPÚ KARLOVY VARY" sheetId="4" r:id="rId1"/>
    <sheet name="POBOČKA K. VARY" sheetId="1" r:id="rId2"/>
    <sheet name="POBOČKA CHEB" sheetId="3" r:id="rId3"/>
    <sheet name="CELKOVÁ CENA ÚKLIDOVÝCH SLUŽEB 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<sst xmlns="http://schemas.openxmlformats.org/spreadsheetml/2006/main" count="82" uniqueCount="60">
  <si>
    <t>místnost</t>
  </si>
  <si>
    <t xml:space="preserve">cena úklidu za 1 m2 uklízené plochy Kč/den </t>
  </si>
  <si>
    <t>schodiště</t>
  </si>
  <si>
    <t>chodba</t>
  </si>
  <si>
    <t xml:space="preserve">kuchyňka + technická místnost </t>
  </si>
  <si>
    <t xml:space="preserve">sociální zařízení </t>
  </si>
  <si>
    <t>kanceláře + technická místnost</t>
  </si>
  <si>
    <t xml:space="preserve">plocha celkem </t>
  </si>
  <si>
    <t xml:space="preserve">Cena běžného úklidu za jeden měsíc </t>
  </si>
  <si>
    <t xml:space="preserve">Další činnosti </t>
  </si>
  <si>
    <t>kanceláře</t>
  </si>
  <si>
    <t>výtah</t>
  </si>
  <si>
    <t xml:space="preserve">cena úklidu za 1 m 2 uklízené plochy Kč/den </t>
  </si>
  <si>
    <t xml:space="preserve">kuchyňka </t>
  </si>
  <si>
    <t>Nabídková cena v Kč bez DPH za jeden úklid/ mytí</t>
  </si>
  <si>
    <t xml:space="preserve">vstupní hala - přízemí </t>
  </si>
  <si>
    <t xml:space="preserve">chodba 1 NP a 2 NP </t>
  </si>
  <si>
    <t xml:space="preserve"> schodiště přízení - 1NP - 2NP</t>
  </si>
  <si>
    <t xml:space="preserve">kuchyňky 1 NP a 2NP </t>
  </si>
  <si>
    <t xml:space="preserve">kanceláře 1 a 2 NP </t>
  </si>
  <si>
    <t xml:space="preserve">úřední deska </t>
  </si>
  <si>
    <t xml:space="preserve">Cena běžného úklidu za jeden měsíc  </t>
  </si>
  <si>
    <t>Nabízená cena Kč bez DPH/jeden úklid</t>
  </si>
  <si>
    <t>Nabídková cena v Kč bez DPH za jeden úklid /mytí</t>
  </si>
  <si>
    <t>průměrná cena běžného úklidu a dalších činností za jeden měsíc</t>
  </si>
  <si>
    <t>Nabídková cena v Kč bez DPH za jeden úklid/mytí</t>
  </si>
  <si>
    <t>umytí žaluzií  (17 kusů)                                                                                                                                1 x za rok</t>
  </si>
  <si>
    <r>
      <t>zasedací místnost - plocha 34,20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vytírání celé plochy na mokro                                    1 x za 1/4 roku </t>
    </r>
  </si>
  <si>
    <t>1 x za 1/4 roku</t>
  </si>
  <si>
    <r>
      <t xml:space="preserve">čištění zářivek (27 kusů)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1 x za rok</t>
    </r>
  </si>
  <si>
    <r>
      <t xml:space="preserve">                                             </t>
    </r>
    <r>
      <rPr>
        <b/>
        <sz val="11"/>
        <color theme="1"/>
        <rFont val="Calibri"/>
        <family val="2"/>
        <scheme val="minor"/>
      </rPr>
      <t>1 x za rok</t>
    </r>
  </si>
  <si>
    <t>spisovny</t>
  </si>
  <si>
    <r>
      <t xml:space="preserve">Vymytí a desinfekce lednic - 4 ks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1 x za 1/4 roku </t>
    </r>
  </si>
  <si>
    <t>CENOVÁ SPECIFIKACE PROVÁDĚNÝCH SLUŽEB</t>
  </si>
  <si>
    <r>
      <t xml:space="preserve">oboustranné mytí oken v hlavní budově - počet 38 oken 95x125, 27 oken 90x110, 35 oken 70x140, 2 okna 85x170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2 x ročně </t>
    </r>
  </si>
  <si>
    <r>
      <t>úklid spisoven mimo hlavní budovu - plocha 101,2 m</t>
    </r>
    <r>
      <rPr>
        <vertAlign val="superscript"/>
        <sz val="11"/>
        <color theme="1"/>
        <rFont val="Calibri"/>
        <family val="2"/>
        <scheme val="minor"/>
      </rPr>
      <t>2 -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2 x ročně</t>
    </r>
  </si>
  <si>
    <r>
      <t xml:space="preserve">oboustranné mytí oken - počet: 30 oken 133x111,  1 okno 200x232,5                                              </t>
    </r>
    <r>
      <rPr>
        <b/>
        <sz val="11"/>
        <color theme="1"/>
        <rFont val="Calibri"/>
        <family val="2"/>
        <scheme val="minor"/>
      </rPr>
      <t xml:space="preserve">   2 x ročně </t>
    </r>
  </si>
  <si>
    <r>
      <t xml:space="preserve">oboustranné mytí oken - počet : 19 oken 78x118, 4 okna 78x140, 9 oken 180x125                          </t>
    </r>
    <r>
      <rPr>
        <b/>
        <sz val="11"/>
        <color theme="1"/>
        <rFont val="Calibri"/>
        <family val="2"/>
        <scheme val="minor"/>
      </rPr>
      <t xml:space="preserve">2 x ročně </t>
    </r>
  </si>
  <si>
    <r>
      <t>sklad - plocha 5,86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vysátí celé plochy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1 x za 1/4 roku </t>
    </r>
  </si>
  <si>
    <t xml:space="preserve">CENOVÁ SPECIFIKACE PROVÁDĚNÝCH SLUŽEB </t>
  </si>
  <si>
    <t>Cena úklidových prací</t>
  </si>
  <si>
    <t>Celková cena úklidových služeb v Kč bez DPH</t>
  </si>
  <si>
    <t>Celková cena úklidových služeb v Kč včetně DPH</t>
  </si>
  <si>
    <t>Budova A -  Krajský pozemkový úřad pro Karlovarský kraj, Chebská 48/73, 360 06 Karlovy Vary</t>
  </si>
  <si>
    <t>Budova B -  Pobočka Karlovy Vary, Závodu Míru 725/16, 360 17 Karlovy Vary</t>
  </si>
  <si>
    <t>Budova C - Pobočka Cheb, Evropská 1605/8, 350 02 Cheb</t>
  </si>
  <si>
    <t>Průměrná cena běžného úklidu a dalších činností za 1 měsíc</t>
  </si>
  <si>
    <t xml:space="preserve">CELKOVÁ CENA ÚKLIDOVÝCH SLUŽEB ZA VŠECHNA PRACOVIŠTĚ  </t>
  </si>
  <si>
    <t xml:space="preserve">Budova A -  Krajský pozemkový úřad pro Karlovarský kraj </t>
  </si>
  <si>
    <t>Budova B - Krajský pozemkový úřad pro Karlovarský kraj - POBOČKA KARLOVY VARY</t>
  </si>
  <si>
    <t>Budova C - Krajský pozemkový úřad pro Karlovarský kraj -  POBOČKA CHEB</t>
  </si>
  <si>
    <t>užívaná plocha - rozsah úklidu -  3 x týdně, 1 x týdně a 1 x měsíčně (pondělí, středa, pátek)</t>
  </si>
  <si>
    <t>užívaná plocha - rozsah úklidu -  2 x týdně, 1 x týdně a 1 x měsíčně (úterý a pátek)</t>
  </si>
  <si>
    <r>
      <t xml:space="preserve">oboustranné mytí oken ve spisovnách mimo hlavní budově - počet: 5 oken 125x100                     </t>
    </r>
    <r>
      <rPr>
        <b/>
        <sz val="11"/>
        <color theme="1"/>
        <rFont val="Calibri"/>
        <family val="2"/>
        <scheme val="minor"/>
      </rPr>
      <t xml:space="preserve"> 1 x ročně</t>
    </r>
  </si>
  <si>
    <t>užívaná plocha - rozsah úklidu - 3 x týdně, 2 x týdně, 1 x týdně a 1 x měsíčně (pondělí, středa, pátek)</t>
  </si>
  <si>
    <r>
      <t>DPH 21 %</t>
    </r>
    <r>
      <rPr>
        <i/>
        <sz val="11"/>
        <color theme="1"/>
        <rFont val="Calibri"/>
        <family val="2"/>
        <scheme val="minor"/>
      </rPr>
      <t xml:space="preserve"> (doplní dodavatel ručně)</t>
    </r>
  </si>
  <si>
    <t>Cena běžného úklidu za 36 měsíců</t>
  </si>
  <si>
    <t>Cena dalších činností za 36 měsíců</t>
  </si>
  <si>
    <t>průměrná cena běžného úklidu a dalších činností za 36 měsíců</t>
  </si>
  <si>
    <t>Průměrná cena běžného úklidu a dalších činností za 3 roky (36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</si>
</sst>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3"/>
      <color theme="3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0" fillId="0" borderId="0">
      <alignment/>
      <protection/>
    </xf>
  </cellStyleXfs>
  <cellXfs count="107">
    <xf numFmtId="0" fontId="0" fillId="0" borderId="0" xfId="0"/>
    <xf numFmtId="0" fontId="0" fillId="0" borderId="0" xfId="22">
      <alignment/>
      <protection/>
    </xf>
    <xf numFmtId="0" fontId="3" fillId="0" borderId="2" xfId="21"/>
    <xf numFmtId="0" fontId="4" fillId="2" borderId="3" xfId="22" applyFont="1" applyFill="1" applyBorder="1" applyAlignment="1">
      <alignment horizontal="center" vertical="center"/>
      <protection/>
    </xf>
    <xf numFmtId="0" fontId="4" fillId="2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 vertical="center" wrapText="1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4" fillId="0" borderId="10" xfId="22" applyFont="1" applyBorder="1">
      <alignment/>
      <protection/>
    </xf>
    <xf numFmtId="0" fontId="4" fillId="2" borderId="11" xfId="22" applyFont="1" applyFill="1" applyBorder="1" applyAlignment="1">
      <alignment horizontal="center" vertical="center" wrapText="1"/>
      <protection/>
    </xf>
    <xf numFmtId="164" fontId="0" fillId="0" borderId="0" xfId="0" applyNumberFormat="1"/>
    <xf numFmtId="164" fontId="0" fillId="3" borderId="11" xfId="22" applyNumberFormat="1" applyFill="1" applyBorder="1" applyAlignment="1">
      <alignment vertical="center"/>
      <protection/>
    </xf>
    <xf numFmtId="164" fontId="0" fillId="0" borderId="6" xfId="22" applyNumberFormat="1" applyBorder="1">
      <alignment/>
      <protection/>
    </xf>
    <xf numFmtId="164" fontId="0" fillId="0" borderId="12" xfId="22" applyNumberFormat="1" applyBorder="1" applyAlignment="1">
      <alignment/>
      <protection/>
    </xf>
    <xf numFmtId="0" fontId="0" fillId="0" borderId="0" xfId="22">
      <alignment/>
      <protection/>
    </xf>
    <xf numFmtId="0" fontId="2" fillId="0" borderId="1" xfId="20"/>
    <xf numFmtId="0" fontId="3" fillId="0" borderId="2" xfId="21"/>
    <xf numFmtId="0" fontId="0" fillId="0" borderId="13" xfId="22" applyBorder="1" applyAlignment="1">
      <alignment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2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 vertical="center" wrapText="1"/>
      <protection/>
    </xf>
    <xf numFmtId="0" fontId="0" fillId="0" borderId="14" xfId="22" applyBorder="1">
      <alignment/>
      <protection/>
    </xf>
    <xf numFmtId="0" fontId="0" fillId="0" borderId="15" xfId="22" applyBorder="1">
      <alignment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4" fillId="0" borderId="10" xfId="22" applyFont="1" applyBorder="1">
      <alignment/>
      <protection/>
    </xf>
    <xf numFmtId="164" fontId="0" fillId="3" borderId="16" xfId="22" applyNumberFormat="1" applyFill="1" applyBorder="1" applyAlignment="1">
      <alignment vertical="center"/>
      <protection/>
    </xf>
    <xf numFmtId="164" fontId="0" fillId="0" borderId="17" xfId="22" applyNumberFormat="1" applyBorder="1">
      <alignment/>
      <protection/>
    </xf>
    <xf numFmtId="164" fontId="0" fillId="0" borderId="17" xfId="22" applyNumberFormat="1" applyBorder="1" applyAlignment="1">
      <alignment/>
      <protection/>
    </xf>
    <xf numFmtId="0" fontId="0" fillId="0" borderId="0" xfId="22">
      <alignment/>
      <protection/>
    </xf>
    <xf numFmtId="0" fontId="2" fillId="0" borderId="1" xfId="20"/>
    <xf numFmtId="0" fontId="3" fillId="0" borderId="2" xfId="21"/>
    <xf numFmtId="0" fontId="0" fillId="0" borderId="0" xfId="22" applyBorder="1">
      <alignment/>
      <protection/>
    </xf>
    <xf numFmtId="0" fontId="0" fillId="0" borderId="18" xfId="22" applyBorder="1">
      <alignment/>
      <protection/>
    </xf>
    <xf numFmtId="0" fontId="4" fillId="2" borderId="17" xfId="22" applyFont="1" applyFill="1" applyBorder="1" applyAlignment="1">
      <alignment horizontal="center" vertical="center" wrapText="1"/>
      <protection/>
    </xf>
    <xf numFmtId="164" fontId="0" fillId="0" borderId="12" xfId="22" applyNumberFormat="1" applyBorder="1">
      <alignment/>
      <protection/>
    </xf>
    <xf numFmtId="2" fontId="0" fillId="0" borderId="17" xfId="22" applyNumberFormat="1" applyBorder="1">
      <alignment/>
      <protection/>
    </xf>
    <xf numFmtId="164" fontId="0" fillId="0" borderId="19" xfId="22" applyNumberFormat="1" applyBorder="1" applyAlignment="1">
      <alignment/>
      <protection/>
    </xf>
    <xf numFmtId="2" fontId="0" fillId="0" borderId="17" xfId="22" applyNumberFormat="1" applyBorder="1" applyAlignment="1">
      <alignment horizontal="right"/>
      <protection/>
    </xf>
    <xf numFmtId="0" fontId="0" fillId="0" borderId="20" xfId="22" applyFont="1" applyBorder="1" applyAlignment="1">
      <alignment/>
      <protection/>
    </xf>
    <xf numFmtId="0" fontId="0" fillId="0" borderId="20" xfId="22" applyFont="1" applyBorder="1" applyAlignment="1">
      <alignment/>
      <protection/>
    </xf>
    <xf numFmtId="0" fontId="0" fillId="0" borderId="13" xfId="22" applyFont="1" applyBorder="1" applyAlignme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164" fontId="4" fillId="0" borderId="10" xfId="22" applyNumberFormat="1" applyFont="1" applyBorder="1">
      <alignment/>
      <protection/>
    </xf>
    <xf numFmtId="2" fontId="0" fillId="0" borderId="0" xfId="22" applyNumberFormat="1" applyBorder="1">
      <alignment/>
      <protection/>
    </xf>
    <xf numFmtId="164" fontId="4" fillId="0" borderId="0" xfId="22" applyNumberFormat="1" applyFont="1" applyBorder="1">
      <alignment/>
      <protection/>
    </xf>
    <xf numFmtId="164" fontId="0" fillId="0" borderId="0" xfId="22" applyNumberFormat="1" applyBorder="1">
      <alignment/>
      <protection/>
    </xf>
    <xf numFmtId="0" fontId="4" fillId="0" borderId="21" xfId="22" applyFont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21" xfId="22" applyFont="1" applyBorder="1" applyAlignment="1">
      <alignment/>
      <protection/>
    </xf>
    <xf numFmtId="2" fontId="4" fillId="0" borderId="10" xfId="22" applyNumberFormat="1" applyFont="1" applyBorder="1">
      <alignment/>
      <protection/>
    </xf>
    <xf numFmtId="0" fontId="2" fillId="0" borderId="1" xfId="20" applyAlignment="1">
      <alignment horizontal="left"/>
    </xf>
    <xf numFmtId="0" fontId="6" fillId="0" borderId="2" xfId="21" applyFont="1"/>
    <xf numFmtId="0" fontId="0" fillId="0" borderId="0" xfId="22" applyFont="1">
      <alignment/>
      <protection/>
    </xf>
    <xf numFmtId="0" fontId="7" fillId="0" borderId="0" xfId="0" applyFont="1"/>
    <xf numFmtId="2" fontId="0" fillId="3" borderId="10" xfId="22" applyNumberFormat="1" applyFill="1" applyBorder="1">
      <alignment/>
      <protection/>
    </xf>
    <xf numFmtId="0" fontId="2" fillId="0" borderId="1" xfId="20" applyFont="1"/>
    <xf numFmtId="0" fontId="3" fillId="0" borderId="2" xfId="21" applyFont="1"/>
    <xf numFmtId="0" fontId="4" fillId="0" borderId="14" xfId="22" applyFont="1" applyBorder="1" applyAlignment="1">
      <alignment wrapText="1"/>
      <protection/>
    </xf>
    <xf numFmtId="0" fontId="4" fillId="0" borderId="14" xfId="22" applyFont="1" applyBorder="1">
      <alignment/>
      <protection/>
    </xf>
    <xf numFmtId="0" fontId="4" fillId="3" borderId="15" xfId="22" applyFont="1" applyFill="1" applyBorder="1" applyAlignment="1">
      <alignment wrapText="1"/>
      <protection/>
    </xf>
    <xf numFmtId="2" fontId="0" fillId="3" borderId="6" xfId="0" applyNumberFormat="1" applyFill="1" applyBorder="1"/>
    <xf numFmtId="0" fontId="0" fillId="0" borderId="22" xfId="22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23" xfId="22" applyBorder="1" applyAlignment="1">
      <alignment/>
      <protection/>
    </xf>
    <xf numFmtId="0" fontId="0" fillId="0" borderId="24" xfId="22" applyBorder="1" applyAlignment="1">
      <alignment horizontal="left" wrapText="1"/>
      <protection/>
    </xf>
    <xf numFmtId="0" fontId="0" fillId="0" borderId="13" xfId="22" applyBorder="1" applyAlignment="1">
      <alignment horizontal="left" wrapText="1"/>
      <protection/>
    </xf>
    <xf numFmtId="0" fontId="0" fillId="0" borderId="21" xfId="22" applyBorder="1" applyAlignment="1">
      <alignment horizontal="left" wrapText="1"/>
      <protection/>
    </xf>
    <xf numFmtId="0" fontId="4" fillId="2" borderId="24" xfId="22" applyFont="1" applyFill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21" xfId="22" applyFont="1" applyBorder="1" applyAlignment="1">
      <alignment horizontal="center" vertical="center"/>
      <protection/>
    </xf>
    <xf numFmtId="0" fontId="0" fillId="0" borderId="24" xfId="22" applyBorder="1" applyAlignment="1">
      <alignment/>
      <protection/>
    </xf>
    <xf numFmtId="0" fontId="0" fillId="0" borderId="13" xfId="22" applyBorder="1" applyAlignment="1">
      <alignment/>
      <protection/>
    </xf>
    <xf numFmtId="0" fontId="0" fillId="0" borderId="21" xfId="22" applyBorder="1" applyAlignment="1">
      <alignment/>
      <protection/>
    </xf>
    <xf numFmtId="0" fontId="4" fillId="3" borderId="25" xfId="22" applyFont="1" applyFill="1" applyBorder="1" applyAlignment="1">
      <alignment vertical="center" wrapText="1"/>
      <protection/>
    </xf>
    <xf numFmtId="0" fontId="4" fillId="3" borderId="26" xfId="22" applyFont="1" applyFill="1" applyBorder="1" applyAlignment="1">
      <alignment vertical="center"/>
      <protection/>
    </xf>
    <xf numFmtId="0" fontId="4" fillId="3" borderId="16" xfId="22" applyFont="1" applyFill="1" applyBorder="1" applyAlignment="1">
      <alignment vertical="center"/>
      <protection/>
    </xf>
    <xf numFmtId="0" fontId="0" fillId="0" borderId="17" xfId="22" applyBorder="1" applyAlignment="1">
      <alignment/>
      <protection/>
    </xf>
    <xf numFmtId="0" fontId="0" fillId="0" borderId="17" xfId="22" applyBorder="1" applyAlignment="1">
      <alignment wrapText="1"/>
      <protection/>
    </xf>
    <xf numFmtId="0" fontId="4" fillId="3" borderId="27" xfId="22" applyFont="1" applyFill="1" applyBorder="1" applyAlignment="1">
      <alignment vertical="center" wrapText="1"/>
      <protection/>
    </xf>
    <xf numFmtId="0" fontId="4" fillId="3" borderId="8" xfId="22" applyFont="1" applyFill="1" applyBorder="1" applyAlignment="1">
      <alignment vertical="center" wrapText="1"/>
      <protection/>
    </xf>
    <xf numFmtId="0" fontId="4" fillId="3" borderId="28" xfId="22" applyFont="1" applyFill="1" applyBorder="1" applyAlignment="1">
      <alignment vertical="center" wrapText="1"/>
      <protection/>
    </xf>
    <xf numFmtId="0" fontId="4" fillId="2" borderId="27" xfId="22" applyFont="1" applyFill="1" applyBorder="1" applyAlignment="1">
      <alignment horizontal="center" vertical="center"/>
      <protection/>
    </xf>
    <xf numFmtId="0" fontId="4" fillId="2" borderId="8" xfId="22" applyFont="1" applyFill="1" applyBorder="1" applyAlignment="1">
      <alignment horizontal="center" vertical="center"/>
      <protection/>
    </xf>
    <xf numFmtId="0" fontId="4" fillId="2" borderId="28" xfId="22" applyFont="1" applyFill="1" applyBorder="1" applyAlignment="1">
      <alignment horizontal="center" vertical="center"/>
      <protection/>
    </xf>
    <xf numFmtId="0" fontId="0" fillId="0" borderId="29" xfId="22" applyFont="1" applyBorder="1" applyAlignment="1">
      <alignment/>
      <protection/>
    </xf>
    <xf numFmtId="0" fontId="0" fillId="0" borderId="30" xfId="22" applyFont="1" applyBorder="1" applyAlignment="1">
      <alignment/>
      <protection/>
    </xf>
    <xf numFmtId="0" fontId="0" fillId="0" borderId="31" xfId="22" applyFont="1" applyBorder="1" applyAlignment="1">
      <alignment/>
      <protection/>
    </xf>
    <xf numFmtId="0" fontId="0" fillId="0" borderId="32" xfId="22" applyFont="1" applyBorder="1" applyAlignment="1">
      <alignment wrapText="1"/>
      <protection/>
    </xf>
    <xf numFmtId="0" fontId="0" fillId="0" borderId="33" xfId="22" applyFont="1" applyBorder="1" applyAlignment="1">
      <alignment wrapText="1"/>
      <protection/>
    </xf>
    <xf numFmtId="0" fontId="0" fillId="0" borderId="34" xfId="22" applyFont="1" applyBorder="1" applyAlignment="1">
      <alignment wrapText="1"/>
      <protection/>
    </xf>
    <xf numFmtId="0" fontId="4" fillId="3" borderId="11" xfId="22" applyFont="1" applyFill="1" applyBorder="1" applyAlignment="1">
      <alignment vertical="center" wrapText="1"/>
      <protection/>
    </xf>
    <xf numFmtId="0" fontId="4" fillId="3" borderId="11" xfId="22" applyFont="1" applyFill="1" applyBorder="1" applyAlignment="1">
      <alignment vertical="center"/>
      <protection/>
    </xf>
    <xf numFmtId="0" fontId="4" fillId="2" borderId="29" xfId="22" applyFont="1" applyFill="1" applyBorder="1" applyAlignment="1">
      <alignment horizontal="center" vertical="center"/>
      <protection/>
    </xf>
    <xf numFmtId="0" fontId="4" fillId="0" borderId="30" xfId="22" applyFont="1" applyBorder="1" applyAlignment="1">
      <alignment horizontal="center" vertical="center"/>
      <protection/>
    </xf>
    <xf numFmtId="0" fontId="4" fillId="0" borderId="31" xfId="22" applyFont="1" applyBorder="1" applyAlignment="1">
      <alignment horizontal="center" vertical="center"/>
      <protection/>
    </xf>
    <xf numFmtId="0" fontId="0" fillId="0" borderId="20" xfId="22" applyFont="1" applyBorder="1" applyAlignment="1">
      <alignment horizontal="left"/>
      <protection/>
    </xf>
    <xf numFmtId="0" fontId="0" fillId="0" borderId="13" xfId="22" applyFont="1" applyBorder="1" applyAlignment="1">
      <alignment horizontal="left"/>
      <protection/>
    </xf>
    <xf numFmtId="0" fontId="0" fillId="0" borderId="21" xfId="22" applyFont="1" applyBorder="1" applyAlignment="1">
      <alignment horizontal="left"/>
      <protection/>
    </xf>
    <xf numFmtId="0" fontId="0" fillId="0" borderId="32" xfId="22" applyBorder="1" applyAlignment="1">
      <alignment wrapText="1"/>
      <protection/>
    </xf>
    <xf numFmtId="0" fontId="0" fillId="0" borderId="33" xfId="22" applyBorder="1" applyAlignment="1">
      <alignment wrapText="1"/>
      <protection/>
    </xf>
    <xf numFmtId="0" fontId="0" fillId="0" borderId="34" xfId="22" applyBorder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 topLeftCell="A10">
      <selection activeCell="A33" sqref="A33:C33"/>
    </sheetView>
  </sheetViews>
  <sheetFormatPr defaultColWidth="9.140625" defaultRowHeight="15"/>
  <cols>
    <col min="1" max="4" width="28.7109375" style="0" customWidth="1"/>
    <col min="5" max="8" width="21.7109375" style="0" customWidth="1"/>
  </cols>
  <sheetData>
    <row r="1" spans="1:4" ht="20.25" thickBot="1">
      <c r="A1" s="34" t="s">
        <v>39</v>
      </c>
      <c r="B1" s="34"/>
      <c r="C1" s="35"/>
      <c r="D1" s="33"/>
    </row>
    <row r="2" spans="1:4" ht="15.75" thickTop="1">
      <c r="A2" s="33"/>
      <c r="B2" s="33"/>
      <c r="C2" s="33"/>
      <c r="D2" s="33"/>
    </row>
    <row r="3" spans="1:4" ht="18" thickBot="1">
      <c r="A3" s="35" t="s">
        <v>48</v>
      </c>
      <c r="B3" s="33"/>
      <c r="C3" s="33"/>
      <c r="D3" s="33"/>
    </row>
    <row r="4" spans="1:4" ht="16.5" thickBot="1" thickTop="1">
      <c r="A4" s="33"/>
      <c r="B4" s="33"/>
      <c r="C4" s="33"/>
      <c r="D4" s="33"/>
    </row>
    <row r="5" spans="1:4" ht="75" customHeight="1">
      <c r="A5" s="20" t="s">
        <v>0</v>
      </c>
      <c r="B5" s="21" t="s">
        <v>51</v>
      </c>
      <c r="C5" s="21" t="s">
        <v>12</v>
      </c>
      <c r="D5" s="22" t="s">
        <v>22</v>
      </c>
    </row>
    <row r="6" spans="1:4" ht="15">
      <c r="A6" s="23" t="s">
        <v>15</v>
      </c>
      <c r="B6" s="40">
        <v>20.6</v>
      </c>
      <c r="C6" s="31">
        <v>0</v>
      </c>
      <c r="D6" s="39">
        <f>SUM(B6*C6)</f>
        <v>0</v>
      </c>
    </row>
    <row r="7" spans="1:4" ht="15">
      <c r="A7" s="23" t="s">
        <v>16</v>
      </c>
      <c r="B7" s="40">
        <v>185.7</v>
      </c>
      <c r="C7" s="31">
        <v>0</v>
      </c>
      <c r="D7" s="39">
        <f aca="true" t="shared" si="0" ref="D7:D12">SUM(B7*C7)</f>
        <v>0</v>
      </c>
    </row>
    <row r="8" spans="1:4" ht="15">
      <c r="A8" s="23" t="s">
        <v>17</v>
      </c>
      <c r="B8" s="40">
        <v>19.8</v>
      </c>
      <c r="C8" s="31">
        <v>0</v>
      </c>
      <c r="D8" s="39">
        <f t="shared" si="0"/>
        <v>0</v>
      </c>
    </row>
    <row r="9" spans="1:4" ht="15">
      <c r="A9" s="23" t="s">
        <v>18</v>
      </c>
      <c r="B9" s="40">
        <v>25.2</v>
      </c>
      <c r="C9" s="31">
        <v>0</v>
      </c>
      <c r="D9" s="39">
        <f t="shared" si="0"/>
        <v>0</v>
      </c>
    </row>
    <row r="10" spans="1:4" ht="15">
      <c r="A10" s="23" t="s">
        <v>5</v>
      </c>
      <c r="B10" s="40">
        <v>30.7</v>
      </c>
      <c r="C10" s="31">
        <v>0</v>
      </c>
      <c r="D10" s="39">
        <f t="shared" si="0"/>
        <v>0</v>
      </c>
    </row>
    <row r="11" spans="1:4" ht="15">
      <c r="A11" s="23" t="s">
        <v>19</v>
      </c>
      <c r="B11" s="40">
        <v>498.9</v>
      </c>
      <c r="C11" s="31">
        <v>0</v>
      </c>
      <c r="D11" s="39">
        <f t="shared" si="0"/>
        <v>0</v>
      </c>
    </row>
    <row r="12" spans="1:4" ht="15">
      <c r="A12" s="23" t="s">
        <v>20</v>
      </c>
      <c r="B12" s="42">
        <v>1.5</v>
      </c>
      <c r="C12" s="31">
        <v>0</v>
      </c>
      <c r="D12" s="39">
        <f t="shared" si="0"/>
        <v>0</v>
      </c>
    </row>
    <row r="13" spans="1:4" ht="15.75" thickBot="1">
      <c r="A13" s="24" t="s">
        <v>7</v>
      </c>
      <c r="B13" s="55">
        <v>782.4</v>
      </c>
      <c r="C13" s="48"/>
      <c r="D13" s="14"/>
    </row>
    <row r="14" spans="1:4" ht="15">
      <c r="A14" s="36"/>
      <c r="B14" s="49"/>
      <c r="C14" s="50"/>
      <c r="D14" s="51"/>
    </row>
    <row r="15" spans="1:4" ht="15.75" thickBot="1">
      <c r="A15" s="67"/>
      <c r="B15" s="68"/>
      <c r="C15" s="68"/>
      <c r="D15" s="69"/>
    </row>
    <row r="16" spans="1:4" ht="15.75" customHeight="1" thickBot="1" thickTop="1">
      <c r="A16" s="79" t="s">
        <v>21</v>
      </c>
      <c r="B16" s="80"/>
      <c r="C16" s="81"/>
      <c r="D16" s="30">
        <f>SUM(D6:D12)</f>
        <v>0</v>
      </c>
    </row>
    <row r="17" spans="1:4" ht="16.5" thickBot="1" thickTop="1">
      <c r="A17" s="36"/>
      <c r="B17" s="36"/>
      <c r="C17" s="36"/>
      <c r="D17" s="36"/>
    </row>
    <row r="18" spans="1:4" ht="16.5" thickBot="1" thickTop="1">
      <c r="A18" s="79" t="s">
        <v>56</v>
      </c>
      <c r="B18" s="80"/>
      <c r="C18" s="81"/>
      <c r="D18" s="30">
        <f>SUM(D16*24)</f>
        <v>0</v>
      </c>
    </row>
    <row r="19" spans="1:4" ht="15.75" thickTop="1">
      <c r="A19" s="37"/>
      <c r="B19" s="37"/>
      <c r="C19" s="37"/>
      <c r="D19" s="37"/>
    </row>
    <row r="20" spans="1:4" ht="30">
      <c r="A20" s="73" t="s">
        <v>9</v>
      </c>
      <c r="B20" s="74"/>
      <c r="C20" s="75"/>
      <c r="D20" s="38" t="s">
        <v>23</v>
      </c>
    </row>
    <row r="21" spans="1:4" ht="17.25">
      <c r="A21" s="76" t="s">
        <v>35</v>
      </c>
      <c r="B21" s="77"/>
      <c r="C21" s="78"/>
      <c r="D21" s="32">
        <v>0</v>
      </c>
    </row>
    <row r="22" spans="1:4" ht="30" customHeight="1">
      <c r="A22" s="70" t="s">
        <v>34</v>
      </c>
      <c r="B22" s="71"/>
      <c r="C22" s="72"/>
      <c r="D22" s="31">
        <v>0</v>
      </c>
    </row>
    <row r="23" spans="1:4" ht="15.75" customHeight="1">
      <c r="A23" s="83" t="s">
        <v>53</v>
      </c>
      <c r="B23" s="83"/>
      <c r="C23" s="83"/>
      <c r="D23" s="31">
        <v>0</v>
      </c>
    </row>
    <row r="24" spans="1:4" ht="15">
      <c r="A24" s="82" t="s">
        <v>32</v>
      </c>
      <c r="B24" s="82"/>
      <c r="C24" s="82"/>
      <c r="D24" s="31">
        <v>0</v>
      </c>
    </row>
    <row r="25" ht="15">
      <c r="D25" s="12"/>
    </row>
    <row r="26" ht="15.75" thickBot="1"/>
    <row r="27" spans="1:4" ht="16.5" thickBot="1" thickTop="1">
      <c r="A27" s="79" t="s">
        <v>57</v>
      </c>
      <c r="B27" s="80"/>
      <c r="C27" s="81"/>
      <c r="D27" s="30">
        <f>SUM(D21*4,D22*4,D23*2,D24*8)</f>
        <v>0</v>
      </c>
    </row>
    <row r="28" ht="15.75" thickTop="1"/>
    <row r="30" ht="15.75" thickBot="1"/>
    <row r="31" spans="1:4" ht="16.9" customHeight="1" thickBot="1" thickTop="1">
      <c r="A31" s="79" t="s">
        <v>24</v>
      </c>
      <c r="B31" s="80"/>
      <c r="C31" s="81"/>
      <c r="D31" s="30">
        <f>SUM(D18/24,D27/24)</f>
        <v>0</v>
      </c>
    </row>
    <row r="32" ht="16.5" thickBot="1" thickTop="1"/>
    <row r="33" spans="1:4" ht="16.5" thickBot="1" thickTop="1">
      <c r="A33" s="79" t="s">
        <v>58</v>
      </c>
      <c r="B33" s="80"/>
      <c r="C33" s="81"/>
      <c r="D33" s="30">
        <f>SUM(D31*24)</f>
        <v>0</v>
      </c>
    </row>
    <row r="34" ht="15.75" thickTop="1"/>
  </sheetData>
  <mergeCells count="11">
    <mergeCell ref="A33:C33"/>
    <mergeCell ref="A24:C24"/>
    <mergeCell ref="A23:C23"/>
    <mergeCell ref="A27:C27"/>
    <mergeCell ref="A31:C31"/>
    <mergeCell ref="A15:D15"/>
    <mergeCell ref="A22:C22"/>
    <mergeCell ref="A20:C20"/>
    <mergeCell ref="A21:C21"/>
    <mergeCell ref="A16:C16"/>
    <mergeCell ref="A18:C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workbookViewId="0" topLeftCell="A1">
      <selection activeCell="A28" sqref="A28:C28"/>
    </sheetView>
  </sheetViews>
  <sheetFormatPr defaultColWidth="9.140625" defaultRowHeight="15"/>
  <cols>
    <col min="1" max="1" width="28.7109375" style="0" customWidth="1"/>
    <col min="2" max="2" width="27.57421875" style="0" customWidth="1"/>
    <col min="3" max="4" width="28.7109375" style="0" customWidth="1"/>
    <col min="5" max="9" width="21.7109375" style="0" customWidth="1"/>
  </cols>
  <sheetData>
    <row r="1" spans="1:5" ht="20.25" thickBot="1">
      <c r="A1" s="56" t="s">
        <v>33</v>
      </c>
      <c r="B1" s="56"/>
      <c r="C1" s="57"/>
      <c r="D1" s="58"/>
      <c r="E1" s="33"/>
    </row>
    <row r="2" spans="1:4" ht="15.75" thickTop="1">
      <c r="A2" s="1"/>
      <c r="B2" s="1"/>
      <c r="C2" s="1"/>
      <c r="D2" s="1"/>
    </row>
    <row r="3" spans="1:4" ht="18" thickBot="1">
      <c r="A3" s="2" t="s">
        <v>49</v>
      </c>
      <c r="B3" s="1"/>
      <c r="C3" s="1"/>
      <c r="D3" s="1"/>
    </row>
    <row r="4" spans="1:4" ht="16.5" thickBot="1" thickTop="1">
      <c r="A4" s="1"/>
      <c r="B4" s="1"/>
      <c r="C4" s="1"/>
      <c r="D4" s="1"/>
    </row>
    <row r="5" spans="1:4" ht="75" customHeight="1">
      <c r="A5" s="3" t="s">
        <v>0</v>
      </c>
      <c r="B5" s="4" t="s">
        <v>54</v>
      </c>
      <c r="C5" s="4" t="s">
        <v>1</v>
      </c>
      <c r="D5" s="5" t="s">
        <v>22</v>
      </c>
    </row>
    <row r="6" spans="1:4" ht="15">
      <c r="A6" s="46" t="s">
        <v>2</v>
      </c>
      <c r="B6" s="40">
        <v>9.8</v>
      </c>
      <c r="C6" s="31">
        <v>0</v>
      </c>
      <c r="D6" s="39">
        <f>SUM(B6*C6)</f>
        <v>0</v>
      </c>
    </row>
    <row r="7" spans="1:4" ht="15">
      <c r="A7" s="46" t="s">
        <v>3</v>
      </c>
      <c r="B7" s="40">
        <v>42.05</v>
      </c>
      <c r="C7" s="31">
        <v>0</v>
      </c>
      <c r="D7" s="39">
        <f aca="true" t="shared" si="0" ref="D7:D10">SUM(B7*C7)</f>
        <v>0</v>
      </c>
    </row>
    <row r="8" spans="1:4" ht="15">
      <c r="A8" s="46" t="s">
        <v>4</v>
      </c>
      <c r="B8" s="40">
        <v>34.47</v>
      </c>
      <c r="C8" s="31">
        <v>0</v>
      </c>
      <c r="D8" s="39">
        <f t="shared" si="0"/>
        <v>0</v>
      </c>
    </row>
    <row r="9" spans="1:4" ht="15">
      <c r="A9" s="46" t="s">
        <v>5</v>
      </c>
      <c r="B9" s="40">
        <v>17.34</v>
      </c>
      <c r="C9" s="31">
        <v>0</v>
      </c>
      <c r="D9" s="39">
        <f t="shared" si="0"/>
        <v>0</v>
      </c>
    </row>
    <row r="10" spans="1:4" ht="15">
      <c r="A10" s="46" t="s">
        <v>6</v>
      </c>
      <c r="B10" s="40">
        <v>161.95</v>
      </c>
      <c r="C10" s="31">
        <v>0</v>
      </c>
      <c r="D10" s="39">
        <f t="shared" si="0"/>
        <v>0</v>
      </c>
    </row>
    <row r="11" spans="1:4" ht="15.75" thickBot="1">
      <c r="A11" s="47" t="s">
        <v>7</v>
      </c>
      <c r="B11" s="55">
        <v>265.61</v>
      </c>
      <c r="C11" s="10"/>
      <c r="D11" s="6"/>
    </row>
    <row r="12" spans="1:4" ht="15.75" thickBot="1">
      <c r="A12" s="7"/>
      <c r="B12" s="8"/>
      <c r="C12" s="8"/>
      <c r="D12" s="9"/>
    </row>
    <row r="13" spans="1:4" ht="15.75" customHeight="1" thickBot="1" thickTop="1">
      <c r="A13" s="84" t="s">
        <v>8</v>
      </c>
      <c r="B13" s="85"/>
      <c r="C13" s="86"/>
      <c r="D13" s="30">
        <f>SUM(D6:D10)</f>
        <v>0</v>
      </c>
    </row>
    <row r="14" ht="15.75" thickBot="1"/>
    <row r="15" spans="1:4" ht="16.5" customHeight="1" thickBot="1" thickTop="1">
      <c r="A15" s="79" t="s">
        <v>56</v>
      </c>
      <c r="B15" s="80"/>
      <c r="C15" s="81"/>
      <c r="D15" s="30">
        <f>SUM(D13*24)</f>
        <v>0</v>
      </c>
    </row>
    <row r="16" spans="1:4" ht="16.5" thickBot="1" thickTop="1">
      <c r="A16" s="1"/>
      <c r="B16" s="1"/>
      <c r="C16" s="1"/>
      <c r="D16" s="1"/>
    </row>
    <row r="17" spans="1:4" ht="30.75" thickBot="1">
      <c r="A17" s="87" t="s">
        <v>9</v>
      </c>
      <c r="B17" s="88"/>
      <c r="C17" s="89"/>
      <c r="D17" s="11" t="s">
        <v>25</v>
      </c>
    </row>
    <row r="18" spans="1:4" ht="15">
      <c r="A18" s="90" t="s">
        <v>29</v>
      </c>
      <c r="B18" s="91"/>
      <c r="C18" s="92"/>
      <c r="D18" s="41">
        <v>0</v>
      </c>
    </row>
    <row r="19" spans="1:4" ht="15">
      <c r="A19" s="44" t="s">
        <v>26</v>
      </c>
      <c r="B19" s="45"/>
      <c r="C19" s="54" t="s">
        <v>30</v>
      </c>
      <c r="D19" s="15">
        <v>0</v>
      </c>
    </row>
    <row r="20" spans="1:4" ht="15.75" thickBot="1">
      <c r="A20" s="93" t="s">
        <v>36</v>
      </c>
      <c r="B20" s="94"/>
      <c r="C20" s="95"/>
      <c r="D20" s="14">
        <v>0</v>
      </c>
    </row>
    <row r="21" ht="15.75" thickBot="1"/>
    <row r="22" spans="1:4" ht="16.5" thickBot="1" thickTop="1">
      <c r="A22" s="79" t="s">
        <v>57</v>
      </c>
      <c r="B22" s="80"/>
      <c r="C22" s="81"/>
      <c r="D22" s="30">
        <f>SUM(D18*2,D19*2,D20*4)</f>
        <v>0</v>
      </c>
    </row>
    <row r="23" ht="15.75" thickTop="1"/>
    <row r="25" ht="15.75" thickBot="1"/>
    <row r="26" spans="1:4" ht="16.5" thickBot="1" thickTop="1">
      <c r="A26" s="79" t="s">
        <v>24</v>
      </c>
      <c r="B26" s="80"/>
      <c r="C26" s="81"/>
      <c r="D26" s="30">
        <f>SUM(D15/24,D22/24)</f>
        <v>0</v>
      </c>
    </row>
    <row r="27" ht="16.5" thickBot="1" thickTop="1"/>
    <row r="28" spans="1:4" ht="16.5" thickBot="1" thickTop="1">
      <c r="A28" s="79" t="s">
        <v>58</v>
      </c>
      <c r="B28" s="80"/>
      <c r="C28" s="81"/>
      <c r="D28" s="30">
        <f>SUM(D26*24)</f>
        <v>0</v>
      </c>
    </row>
    <row r="29" ht="15.75" thickTop="1"/>
  </sheetData>
  <mergeCells count="8">
    <mergeCell ref="A28:C28"/>
    <mergeCell ref="A22:C22"/>
    <mergeCell ref="A26:C26"/>
    <mergeCell ref="A13:C13"/>
    <mergeCell ref="A17:C17"/>
    <mergeCell ref="A18:C18"/>
    <mergeCell ref="A20:C20"/>
    <mergeCell ref="A15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 topLeftCell="A1">
      <selection activeCell="A29" sqref="A29:C29"/>
    </sheetView>
  </sheetViews>
  <sheetFormatPr defaultColWidth="9.140625" defaultRowHeight="15"/>
  <cols>
    <col min="1" max="4" width="28.7109375" style="0" customWidth="1"/>
    <col min="5" max="9" width="21.7109375" style="0" customWidth="1"/>
  </cols>
  <sheetData>
    <row r="1" spans="1:5" ht="20.25" thickBot="1">
      <c r="A1" s="34" t="s">
        <v>33</v>
      </c>
      <c r="B1" s="17"/>
      <c r="C1" s="35"/>
      <c r="D1" s="33"/>
      <c r="E1" s="33"/>
    </row>
    <row r="2" spans="1:4" ht="15.75" thickTop="1">
      <c r="A2" s="16"/>
      <c r="B2" s="16"/>
      <c r="C2" s="16"/>
      <c r="D2" s="16"/>
    </row>
    <row r="3" spans="1:4" ht="18" thickBot="1">
      <c r="A3" s="18" t="s">
        <v>50</v>
      </c>
      <c r="B3" s="16"/>
      <c r="C3" s="16"/>
      <c r="D3" s="16"/>
    </row>
    <row r="4" spans="1:4" ht="16.5" thickBot="1" thickTop="1">
      <c r="A4" s="16"/>
      <c r="B4" s="16"/>
      <c r="C4" s="16"/>
      <c r="D4" s="16"/>
    </row>
    <row r="5" spans="1:4" ht="75" customHeight="1">
      <c r="A5" s="20" t="s">
        <v>0</v>
      </c>
      <c r="B5" s="21" t="s">
        <v>52</v>
      </c>
      <c r="C5" s="21" t="s">
        <v>12</v>
      </c>
      <c r="D5" s="22" t="s">
        <v>22</v>
      </c>
    </row>
    <row r="6" spans="1:4" ht="15">
      <c r="A6" s="23" t="s">
        <v>11</v>
      </c>
      <c r="B6" s="40">
        <v>3</v>
      </c>
      <c r="C6" s="31">
        <v>0</v>
      </c>
      <c r="D6" s="39">
        <f aca="true" t="shared" si="0" ref="D6:D8">SUM(B6*C6)</f>
        <v>0</v>
      </c>
    </row>
    <row r="7" spans="1:4" ht="15">
      <c r="A7" s="23" t="s">
        <v>3</v>
      </c>
      <c r="B7" s="40">
        <v>20.54</v>
      </c>
      <c r="C7" s="31">
        <v>0</v>
      </c>
      <c r="D7" s="39">
        <f t="shared" si="0"/>
        <v>0</v>
      </c>
    </row>
    <row r="8" spans="1:4" ht="15">
      <c r="A8" s="23" t="s">
        <v>13</v>
      </c>
      <c r="B8" s="40">
        <v>10.58</v>
      </c>
      <c r="C8" s="31">
        <v>0</v>
      </c>
      <c r="D8" s="39">
        <f t="shared" si="0"/>
        <v>0</v>
      </c>
    </row>
    <row r="9" spans="1:4" ht="15">
      <c r="A9" s="23" t="s">
        <v>5</v>
      </c>
      <c r="B9" s="40">
        <v>11.62</v>
      </c>
      <c r="C9" s="31">
        <v>0</v>
      </c>
      <c r="D9" s="39">
        <f aca="true" t="shared" si="1" ref="D9">SUM(B9*C9)</f>
        <v>0</v>
      </c>
    </row>
    <row r="10" spans="1:4" ht="15">
      <c r="A10" s="23" t="s">
        <v>31</v>
      </c>
      <c r="B10" s="40">
        <v>70.42</v>
      </c>
      <c r="C10" s="31">
        <v>0</v>
      </c>
      <c r="D10" s="39">
        <f aca="true" t="shared" si="2" ref="D10:D11">SUM(B10*C10)</f>
        <v>0</v>
      </c>
    </row>
    <row r="11" spans="1:4" ht="15">
      <c r="A11" s="23" t="s">
        <v>10</v>
      </c>
      <c r="B11" s="40">
        <v>145.53</v>
      </c>
      <c r="C11" s="31">
        <v>0</v>
      </c>
      <c r="D11" s="39">
        <f t="shared" si="2"/>
        <v>0</v>
      </c>
    </row>
    <row r="12" spans="1:4" ht="15.75" thickBot="1">
      <c r="A12" s="24" t="s">
        <v>7</v>
      </c>
      <c r="B12" s="55">
        <v>261.69</v>
      </c>
      <c r="C12" s="29"/>
      <c r="D12" s="25"/>
    </row>
    <row r="13" spans="1:4" ht="15.75" thickBot="1">
      <c r="A13" s="26"/>
      <c r="B13" s="27"/>
      <c r="C13" s="27"/>
      <c r="D13" s="28"/>
    </row>
    <row r="14" spans="1:4" ht="15.75" customHeight="1" thickBot="1">
      <c r="A14" s="96" t="s">
        <v>8</v>
      </c>
      <c r="B14" s="97"/>
      <c r="C14" s="97"/>
      <c r="D14" s="13">
        <f>SUM(D6:D11)</f>
        <v>0</v>
      </c>
    </row>
    <row r="15" ht="15.75" thickBot="1"/>
    <row r="16" spans="1:4" ht="16.5" thickBot="1" thickTop="1">
      <c r="A16" s="79" t="s">
        <v>56</v>
      </c>
      <c r="B16" s="80"/>
      <c r="C16" s="81"/>
      <c r="D16" s="30">
        <f>SUM(D14*24)</f>
        <v>0</v>
      </c>
    </row>
    <row r="17" spans="1:4" ht="16.5" thickBot="1" thickTop="1">
      <c r="A17" s="16"/>
      <c r="B17" s="16"/>
      <c r="C17" s="16"/>
      <c r="D17" s="16"/>
    </row>
    <row r="18" spans="1:4" ht="30">
      <c r="A18" s="98" t="s">
        <v>9</v>
      </c>
      <c r="B18" s="99"/>
      <c r="C18" s="100"/>
      <c r="D18" s="22" t="s">
        <v>14</v>
      </c>
    </row>
    <row r="19" spans="1:4" ht="17.25">
      <c r="A19" s="101" t="s">
        <v>38</v>
      </c>
      <c r="B19" s="102"/>
      <c r="C19" s="103"/>
      <c r="D19" s="15">
        <v>0</v>
      </c>
    </row>
    <row r="20" spans="1:4" ht="17.25">
      <c r="A20" s="43" t="s">
        <v>27</v>
      </c>
      <c r="B20" s="19"/>
      <c r="C20" s="52" t="s">
        <v>28</v>
      </c>
      <c r="D20" s="15">
        <v>0</v>
      </c>
    </row>
    <row r="21" spans="1:4" ht="14.45" customHeight="1" thickBot="1">
      <c r="A21" s="104" t="s">
        <v>37</v>
      </c>
      <c r="B21" s="105"/>
      <c r="C21" s="106"/>
      <c r="D21" s="14">
        <v>0</v>
      </c>
    </row>
    <row r="22" ht="15.75" thickBot="1">
      <c r="B22" s="53"/>
    </row>
    <row r="23" spans="1:4" ht="16.5" thickBot="1" thickTop="1">
      <c r="A23" s="79" t="s">
        <v>57</v>
      </c>
      <c r="B23" s="80"/>
      <c r="C23" s="81"/>
      <c r="D23" s="30">
        <f>SUM(D19*8,D20*8,D21*4)</f>
        <v>0</v>
      </c>
    </row>
    <row r="24" ht="15.75" thickTop="1"/>
    <row r="26" ht="15.75" thickBot="1"/>
    <row r="27" spans="1:4" ht="16.5" thickBot="1" thickTop="1">
      <c r="A27" s="79" t="s">
        <v>24</v>
      </c>
      <c r="B27" s="80"/>
      <c r="C27" s="81"/>
      <c r="D27" s="30">
        <f>SUM(D16/24,D23/24)</f>
        <v>0</v>
      </c>
    </row>
    <row r="28" ht="16.5" thickBot="1" thickTop="1"/>
    <row r="29" spans="1:4" ht="16.5" thickBot="1" thickTop="1">
      <c r="A29" s="79" t="s">
        <v>58</v>
      </c>
      <c r="B29" s="80"/>
      <c r="C29" s="81"/>
      <c r="D29" s="30">
        <f>SUM(D27*24)</f>
        <v>0</v>
      </c>
    </row>
    <row r="30" ht="15.75" thickTop="1"/>
  </sheetData>
  <mergeCells count="8">
    <mergeCell ref="A29:C29"/>
    <mergeCell ref="A23:C23"/>
    <mergeCell ref="A27:C27"/>
    <mergeCell ref="A14:C14"/>
    <mergeCell ref="A18:C18"/>
    <mergeCell ref="A19:C19"/>
    <mergeCell ref="A21:C21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13F1-36F3-4B31-B6CF-EB4B135E857C}">
  <dimension ref="A1:I10"/>
  <sheetViews>
    <sheetView tabSelected="1" workbookViewId="0" topLeftCell="A1">
      <selection activeCell="C4" sqref="C4"/>
    </sheetView>
  </sheetViews>
  <sheetFormatPr defaultColWidth="9.140625" defaultRowHeight="15"/>
  <cols>
    <col min="1" max="1" width="45.28125" style="0" customWidth="1"/>
    <col min="2" max="2" width="40.7109375" style="0" customWidth="1"/>
    <col min="3" max="3" width="40.8515625" style="0" customWidth="1"/>
  </cols>
  <sheetData>
    <row r="1" spans="1:9" ht="20.25" thickBot="1">
      <c r="A1" s="61" t="s">
        <v>47</v>
      </c>
      <c r="B1" s="61"/>
      <c r="C1" s="62"/>
      <c r="D1" s="59"/>
      <c r="E1" s="59"/>
      <c r="F1" s="59"/>
      <c r="G1" s="59"/>
      <c r="H1" s="59"/>
      <c r="I1" s="59"/>
    </row>
    <row r="2" ht="15.75" thickTop="1"/>
    <row r="3" ht="15.75" thickBot="1"/>
    <row r="4" spans="1:3" ht="59.45" customHeight="1">
      <c r="A4" s="20" t="s">
        <v>40</v>
      </c>
      <c r="B4" s="21" t="s">
        <v>46</v>
      </c>
      <c r="C4" s="22" t="s">
        <v>59</v>
      </c>
    </row>
    <row r="5" spans="1:3" ht="50.1" customHeight="1">
      <c r="A5" s="63" t="s">
        <v>43</v>
      </c>
      <c r="B5" s="40">
        <v>0</v>
      </c>
      <c r="C5" s="40">
        <f>B5*24</f>
        <v>0</v>
      </c>
    </row>
    <row r="6" spans="1:3" ht="30">
      <c r="A6" s="63" t="s">
        <v>44</v>
      </c>
      <c r="B6" s="40">
        <v>0</v>
      </c>
      <c r="C6" s="40">
        <f>B6*24</f>
        <v>0</v>
      </c>
    </row>
    <row r="7" spans="1:3" ht="30">
      <c r="A7" s="63" t="s">
        <v>45</v>
      </c>
      <c r="B7" s="40">
        <v>0</v>
      </c>
      <c r="C7" s="40">
        <f>B7*24</f>
        <v>0</v>
      </c>
    </row>
    <row r="8" spans="1:3" ht="21" customHeight="1">
      <c r="A8" s="63" t="s">
        <v>41</v>
      </c>
      <c r="B8" s="40">
        <f>SUM(B5:B7)</f>
        <v>0</v>
      </c>
      <c r="C8" s="40">
        <f>B8*24</f>
        <v>0</v>
      </c>
    </row>
    <row r="9" spans="1:3" ht="15">
      <c r="A9" s="64" t="s">
        <v>55</v>
      </c>
      <c r="B9" s="40"/>
      <c r="C9" s="40"/>
    </row>
    <row r="10" spans="1:3" ht="19.15" customHeight="1" thickBot="1">
      <c r="A10" s="65" t="s">
        <v>42</v>
      </c>
      <c r="B10" s="60">
        <f>B9+B8</f>
        <v>0</v>
      </c>
      <c r="C10" s="66">
        <f>C8+C9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terminal.adela</dc:creator>
  <cp:keywords/>
  <dc:description/>
  <cp:lastModifiedBy>Horychová Dagmar Ing.</cp:lastModifiedBy>
  <cp:lastPrinted>2021-04-13T09:24:08Z</cp:lastPrinted>
  <dcterms:created xsi:type="dcterms:W3CDTF">2021-04-13T08:13:10Z</dcterms:created>
  <dcterms:modified xsi:type="dcterms:W3CDTF">2023-03-01T10:11:21Z</dcterms:modified>
  <cp:category/>
  <cp:version/>
  <cp:contentType/>
  <cp:contentStatus/>
</cp:coreProperties>
</file>