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 - ÚDRŽBA HOZ HUSÍ LHOT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'2022 - ÚDRŽBA HOZ HUSÍ LHOTA'!$C$74:$K$137</definedName>
    <definedName name="_xlnm.Print_Area" localSheetId="1">'2022 - ÚDRŽBA HOZ HUSÍ LHOTA'!$C$4:$J$37,'2022 - ÚDRŽBA HOZ HUSÍ LHOTA'!$C$43:$J$58,'2022 - ÚDRŽBA HOZ HUSÍ LHOTA'!$C$64:$K$137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'2022 - ÚDRŽBA HOZ HUSÍ LHOTA'!$74:$74</definedName>
  </definedNames>
  <calcPr fullCalcOnLoad="1"/>
</workbook>
</file>

<file path=xl/sharedStrings.xml><?xml version="1.0" encoding="utf-8"?>
<sst xmlns="http://schemas.openxmlformats.org/spreadsheetml/2006/main" count="1187" uniqueCount="412">
  <si>
    <t>Export Komplet</t>
  </si>
  <si>
    <t>VZ</t>
  </si>
  <si>
    <t>2.0</t>
  </si>
  <si>
    <t>ZAMOK</t>
  </si>
  <si>
    <t>False</t>
  </si>
  <si>
    <t>{d965b063-51a7-4e90-81b7-88ceac144b8a}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</si>
  <si>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</si>
  <si>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</si>
  <si>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</si>
  <si>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</si>
  <si>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</si>
  <si>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</si>
  <si>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</si>
  <si>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</si>
  <si>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</si>
  <si>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</si>
  <si>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</si>
  <si>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HUSÍ LHOTA</t>
  </si>
  <si>
    <t>KSO:</t>
  </si>
  <si>
    <t/>
  </si>
  <si>
    <t>CC-CZ:</t>
  </si>
  <si>
    <t>Místo:</t>
  </si>
  <si>
    <t>Husí Lhota, Sukorady u Mladé Boleslavi</t>
  </si>
  <si>
    <t>Datum:</t>
  </si>
  <si>
    <t>25. 10. 2022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</si>
  <si>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</si>
  <si>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</si>
  <si>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</si>
  <si>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</si>
  <si>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</si>
  <si>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</si>
  <si>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</si>
  <si>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</si>
  <si>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</si>
  <si>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</si>
  <si>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</si>
  <si>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</si>
  <si>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</si>
  <si>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</si>
  <si>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</si>
  <si>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</si>
  <si>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</si>
  <si>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</si>
  <si>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</si>
  <si>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</si>
  <si>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</si>
  <si>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</si>
  <si>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</si>
  <si>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</si>
  <si>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</si>
  <si>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</si>
  <si>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</si>
  <si>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</si>
  <si>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</si>
  <si>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</si>
  <si>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</si>
  <si>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</si>
  <si>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</si>
  <si>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</si>
  <si>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</si>
  <si>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</si>
  <si>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</si>
  <si>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</si>
  <si>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</si>
  <si>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</si>
  <si>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</si>
  <si>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</si>
  <si>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</si>
  <si>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</si>
  <si>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</si>
  <si>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</si>
  <si>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</si>
  <si>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</si>
  <si>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</si>
  <si>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</si>
  <si>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</si>
  <si>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</si>
  <si>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</si>
  <si>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</si>
  <si>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</si>
  <si>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</si>
  <si>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</si>
  <si>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</si>
  <si>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</si>
  <si>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</si>
  <si>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</si>
  <si>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</si>
  <si>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</si>
  <si>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</si>
  <si>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</si>
  <si>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</si>
  <si>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</si>
  <si>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</si>
  <si>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</si>
  <si>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</si>
  <si>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</si>
  <si>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</si>
  <si>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</si>
  <si>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</si>
  <si>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</si>
  <si>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</si>
  <si>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</si>
  <si>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</si>
  <si>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</si>
  <si>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</si>
  <si>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</si>
  <si>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</si>
  <si>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</si>
  <si>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</si>
  <si>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</si>
  <si>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-1212666631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</si>
  <si>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</si>
  <si>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</si>
  <si>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</si>
  <si>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</si>
  <si>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</si>
  <si>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(727*7)/10000</t>
  </si>
  <si>
    <t>111103322</t>
  </si>
  <si>
    <t>Kosení po vegetačním období vodního rostlinstva na břehu středně hustého</t>
  </si>
  <si>
    <t>1614434927</t>
  </si>
  <si>
    <t>Kosení travin a vodních rostlin po vegetačním období vodního rostlinstva na břehu středně hustého</t>
  </si>
  <si>
    <t>https://podminky.urs.cz/item/CS_URS_2022_02/111103322</t>
  </si>
  <si>
    <t>(100*4)/10000</t>
  </si>
  <si>
    <t>3</t>
  </si>
  <si>
    <t>111203202</t>
  </si>
  <si>
    <t>Odstranění křovin a stromů s ponecháním kořenů z plochy přes 1000 do 10000 m2</t>
  </si>
  <si>
    <t>m2</t>
  </si>
  <si>
    <t>2142458133</t>
  </si>
  <si>
    <t>Odstranění křovin a stromů s ponecháním kořenů průměru kmene do 100 mm, při jakémkoliv sklonu terénu mimo LTM, při celkové ploše přes 1 000 do 10 000 m2</t>
  </si>
  <si>
    <t>https://podminky.urs.cz/item/CS_URS_2022_02/111203202</t>
  </si>
  <si>
    <t>PSC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</si>
  <si>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3..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</si>
  <si>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112101101</t>
  </si>
  <si>
    <t>Odstranění stromů listnatých průměru kmene přes 100 do 300 mm</t>
  </si>
  <si>
    <t>kus</t>
  </si>
  <si>
    <t>-924166340</t>
  </si>
  <si>
    <t>Odstranění stromů s odřezáním kmene a s odvětvením listnatých, průměru kmene přes 100 do 300 mm</t>
  </si>
  <si>
    <t>https://podminky.urs.cz/item/CS_URS_2022_02/112101101</t>
  </si>
  <si>
    <t xml:space="preserve">Poznámka k souboru cen:
1. Ceny jsou určeny pro odstranění stromů v rámci přípravy staveniště.
2. Ceny lze použít i pro odstranění stromů ze sesuté zeminy, vývratů a polomů.
3. V ceně jsou započteny i náklady na případné nutné odklizení kmene a větví odděleně na vzdálenost do 50 m nebo s naložením na dopravní prostředek.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Ceny nelze užít v případě, kdy je nutné odstraňování stromu po částech; tyto práce lze oceňovat příslušnými cenami katalogu 823-1 Plochy a úprava území.
</t>
  </si>
  <si>
    <t>5</t>
  </si>
  <si>
    <t>112101102</t>
  </si>
  <si>
    <t>Odstranění stromů listnatých průměru kmene přes 300 do 500 mm</t>
  </si>
  <si>
    <t>-728721142</t>
  </si>
  <si>
    <t>Odstranění stromů s odřezáním kmene a s odvětvením listnatých, průměru kmene přes 300 do 500 mm</t>
  </si>
  <si>
    <t>https://podminky.urs.cz/item/CS_URS_2022_02/112101102</t>
  </si>
  <si>
    <t>6</t>
  </si>
  <si>
    <t>112251211</t>
  </si>
  <si>
    <t>Odstranění pařezů rovině nebo na svahu do 1:5 odfrézováním hl do 0,2 m</t>
  </si>
  <si>
    <t>-1726736681</t>
  </si>
  <si>
    <t>Odstranění pařezu odfrézováním nebo odvrtáním hloubky do 200 mm v rovině nebo na svahu do 1:5</t>
  </si>
  <si>
    <t>https://podminky.urs.cz/item/CS_URS_2022_02/112251211</t>
  </si>
  <si>
    <t xml:space="preserve">Poznámka k souboru cen:
1. V ceně nejsou započteny náklady na:
a) případný odvoz odpadu, tyto se oceňují individuálně,
b) zásyp jámy vzniklé frézováním, tyto se oceňují cenami souboru cen 174 11-11.. Zásyp jam po vyfrézovaných pařezech,
c) vykopání a vyhrabání nadrcené dřevní hmoty, tyto práce se oceňují cenami souboru cen 122 91-11.. Odstranění vyfrézované dřevní hmoty.
2. Při měření se započítává plocha náběhových kořenů.
</t>
  </si>
  <si>
    <t>7</t>
  </si>
  <si>
    <t>125703301</t>
  </si>
  <si>
    <t>Čištění melioračních kanálů od naplavenin tl do 250 mm dno nezpevněné</t>
  </si>
  <si>
    <t>m3</t>
  </si>
  <si>
    <t>-1063317798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</si>
  <si>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</si>
  <si>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</si>
  <si>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(0,574+0)/2*(330-0)</t>
  </si>
  <si>
    <t>(0,244+0,574)/2*(410-330)</t>
  </si>
  <si>
    <t>(0,244+0,180)/2*(827-410)</t>
  </si>
  <si>
    <t>8</t>
  </si>
  <si>
    <t>162306112</t>
  </si>
  <si>
    <t>Vodorovné přemístění do 1000 m bez naložení výkopku ze zemin schopných zúrodnění</t>
  </si>
  <si>
    <t>-821660508</t>
  </si>
  <si>
    <t>Vodorovné přemístění výkopku bez naložení, avšak se složením zemin schopných zúrodnění, na vzdálenost přes 500 do 1000 m</t>
  </si>
  <si>
    <t>https://podminky.urs.cz/item/CS_URS_2022_02/162306112</t>
  </si>
  <si>
    <t>9</t>
  </si>
  <si>
    <t>181006111</t>
  </si>
  <si>
    <t>Rozprostření zemin tl vrstvy do 0,1 m schopných zúrodnění v rovině a sklonu do 1:5</t>
  </si>
  <si>
    <t>-1932235618</t>
  </si>
  <si>
    <t>Rozprostření zemin schopných zúrodnění v rovině a ve sklonu do 1:5, tloušťka vrstvy do 0,10 m</t>
  </si>
  <si>
    <t>https://podminky.urs.cz/item/CS_URS_2022_02/181006111</t>
  </si>
  <si>
    <t>215,834/0,1</t>
  </si>
  <si>
    <t>10</t>
  </si>
  <si>
    <t>185803106</t>
  </si>
  <si>
    <t>Shrabání pokoseného divokého porostu s odvozem do 20 km</t>
  </si>
  <si>
    <t>-1453760023</t>
  </si>
  <si>
    <t>Shrabání pokoseného porostu a organických naplavenin s odvozem do 20 km divokého porostu</t>
  </si>
  <si>
    <t>https://podminky.urs.cz/item/CS_URS_2022_02/185803106</t>
  </si>
  <si>
    <t>11</t>
  </si>
  <si>
    <t>185803107</t>
  </si>
  <si>
    <t>Shrabání pokoseného vodního rostlinstva z břehu i z vody s odvozem do 20 km</t>
  </si>
  <si>
    <t>997604701</t>
  </si>
  <si>
    <t>Shrabání pokoseného porostu a organických naplavenin s odvozem do 20 km vodního rostlinstva z břehu i z vody</t>
  </si>
  <si>
    <t>https://podminky.urs.cz/item/CS_URS_2022_02/185803107</t>
  </si>
  <si>
    <t xml:space="preserve">Poznámka k souboru cen:
1. Množství jednotek se určí v hektarech plochy, ze které byl porost shrabán.
2. Cenou 185 80-3108 organických naplavenin, jsou myšleny naplaveniny na břehových plochách po záplavách.
3. V cenách 185 80-3105 až -3107 jsou započteny i náklady na shrábání porostu na hromady na vzdálenost 30 m od okraje hladiny a následné naložení na dopravní prostředek a odvoz shrabu na skládku do 20 km.
4. V ceně 185 80-3108 jsou započteny i náklady na shrábání porostu na hromady na vzdálenost 20 m od okraje hladiny a následné naložení na dopravní prostředek a odvoz shrabu na skládku do 20 km. .
5. V cenách nejsou započteny náklady na uložení shrabu na skládce.
</t>
  </si>
  <si>
    <t>12</t>
  </si>
  <si>
    <t>R-001</t>
  </si>
  <si>
    <t xml:space="preserve">Ekologická likvidace veškeré neupotřeb. dřev. hmoty - z křovin a stromů D kmene do 100 mm - v souladu se zákonem o odpadech č. 541/2020 Sb.v platném znění   </t>
  </si>
  <si>
    <t>-951098433</t>
  </si>
  <si>
    <t xml:space="preserve">Ekologická likvidace veškeré neupotřeb. dřev. hmoty - z křovin a stromů D kmene do 100 mm - v souladu se zákonem o odpadech č. 541/2020 Sb.v platném znění </t>
  </si>
  <si>
    <t>13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</si>
  <si>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</si>
  <si>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</si>
  <si>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</si>
  <si>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-1799292171</t>
  </si>
  <si>
    <t xml:space="preserve">Ekologická likvidace veškeré neupotřeb. dřev. hmoty - větví stromu, včetně kmenu - D kmene do 300 mm - v souladu se zákonem o odpadech č. 541/2020 Sb.v platném znění </t>
  </si>
  <si>
    <t>14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</si>
  <si>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</si>
  <si>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</si>
  <si>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1309883990</t>
  </si>
  <si>
    <t xml:space="preserve">Ekologická likvidace veškeré neupotřeb. dřev. hmoty - větví stromu, včetně kmenu - D kmene 300-500 mm - v souladu se zákonem o odpadech č. 541/2020 Sb.v platném znění </t>
  </si>
  <si>
    <t>R-030</t>
  </si>
  <si>
    <t xml:space="preserve">Vysbírání zbytků větví a kořenů z rozprostřeného sedimentu vč. odvozu a uložení - v souladu se zákonem  o odpadech č. 541/2020 Sb.v platném znění  </t>
  </si>
  <si>
    <t>1508987926</t>
  </si>
  <si>
    <t xml:space="preserve">Vysbírání zbytků větví a kořenů z rozprostřeného sedimentu vč. odvozu a uložení - v souladu se zákonem o odpadech č. 541/2020 Sb.v platném znění </t>
  </si>
  <si>
    <t>16</t>
  </si>
  <si>
    <t>R-032</t>
  </si>
  <si>
    <t xml:space="preserve">Ekologická likvidace divokého porostu - v souladu se zákonem  o odpadech č. 541/2020 Sb.v platném znění   </t>
  </si>
  <si>
    <t>-1492193814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</si>
  <si>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</si>
  <si>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</si>
  <si>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</si>
  <si>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17</t>
  </si>
  <si>
    <t>R-033</t>
  </si>
  <si>
    <t xml:space="preserve">Ekologická likvidace vodního porostu - v souladu se zákonem  o odpadech č. 541/2020 Sb.v platném znění </t>
  </si>
  <si>
    <t>-1718641022</t>
  </si>
  <si>
    <t xml:space="preserve">Ekologická likvidace vodního porostu - v souladu se zákonem o odpadech č. 541/2020 Sb.v platném znění </t>
  </si>
  <si>
    <t>Poznámka k položce:
Porost bude zlikvidován např. uložením na skládce TKO, odvozem na bioplynovou stanici, uložením na polní hnojiště apod., položka neřeší vodorovné přemístění porostu.</t>
  </si>
  <si>
    <t>18</t>
  </si>
  <si>
    <t>R-029</t>
  </si>
  <si>
    <t xml:space="preserve">Vysbírání kamenů z rozprostřeného sedimentu vč. odvozu a uložení - v souladu se zákonem o odpadech č. 541/2020 Sb.v platném znění   </t>
  </si>
  <si>
    <t>-883674054</t>
  </si>
  <si>
    <t xml:space="preserve">Vysbírání kamenů z rozprostřeného sedimentu vč. odvozu a uložení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</si>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</sst>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2" TargetMode="External" /><Relationship Id="rId3" Type="http://schemas.openxmlformats.org/officeDocument/2006/relationships/hyperlink" Target="https://podminky.urs.cz/item/CS_URS_2022_02/111203202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01102" TargetMode="External" /><Relationship Id="rId6" Type="http://schemas.openxmlformats.org/officeDocument/2006/relationships/hyperlink" Target="https://podminky.urs.cz/item/CS_URS_2022_02/112251211" TargetMode="External" /><Relationship Id="rId7" Type="http://schemas.openxmlformats.org/officeDocument/2006/relationships/hyperlink" Target="https://podminky.urs.cz/item/CS_URS_2022_02/125703301" TargetMode="External" /><Relationship Id="rId8" Type="http://schemas.openxmlformats.org/officeDocument/2006/relationships/hyperlink" Target="https://podminky.urs.cz/item/CS_URS_2022_02/162306112" TargetMode="External" /><Relationship Id="rId9" Type="http://schemas.openxmlformats.org/officeDocument/2006/relationships/hyperlink" Target="https://podminky.urs.cz/item/CS_URS_2022_02/181006111" TargetMode="External" /><Relationship Id="rId10" Type="http://schemas.openxmlformats.org/officeDocument/2006/relationships/hyperlink" Target="https://podminky.urs.cz/item/CS_URS_2022_02/185803106" TargetMode="External" /><Relationship Id="rId11" Type="http://schemas.openxmlformats.org/officeDocument/2006/relationships/hyperlink" Target="https://podminky.urs.cz/item/CS_URS_2022_02/185803107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HUSÍ LHOTA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Husí Lhota, Sukorady u Mladé Boleslavi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25. 10. 2022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SPÚ, 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Jana Křivská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14.4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'2022 - ÚDRŽBA HOZ HUSÍ LHOTA'!J28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'2022 - ÚDRŽBA HOZ HUSÍ LHOTA'!P75</f>
        <v>0</v>
      </c>
      <c r="AV55" s="118">
        <f>'2022 - ÚDRŽBA HOZ HUSÍ LHOTA'!J31</f>
        <v>0</v>
      </c>
      <c r="AW55" s="118">
        <f>'2022 - ÚDRŽBA HOZ HUSÍ LHOTA'!J32</f>
        <v>0</v>
      </c>
      <c r="AX55" s="118">
        <f>'2022 - ÚDRŽBA HOZ HUSÍ LHOTA'!J33</f>
        <v>0</v>
      </c>
      <c r="AY55" s="118">
        <f>'2022 - ÚDRŽBA HOZ HUSÍ LHOTA'!J34</f>
        <v>0</v>
      </c>
      <c r="AZ55" s="118">
        <f>'2022 - ÚDRŽBA HOZ HUSÍ LHOTA'!F31</f>
        <v>0</v>
      </c>
      <c r="BA55" s="118">
        <f>'2022 - ÚDRŽBA HOZ HUSÍ LHOTA'!F32</f>
        <v>0</v>
      </c>
      <c r="BB55" s="118">
        <f>'2022 - ÚDRŽBA HOZ HUSÍ LHOTA'!F33</f>
        <v>0</v>
      </c>
      <c r="BC55" s="118">
        <f>'2022 - ÚDRŽBA HOZ HUSÍ LHOTA'!F34</f>
        <v>0</v>
      </c>
      <c r="BD55" s="120">
        <f>'2022 - ÚDRŽBA HOZ HUSÍ LHOTA'!F35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 - ÚDRŽBA HOZ HUSÍ LHOT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79</v>
      </c>
    </row>
    <row r="4" spans="2:46" s="1" customFormat="1" ht="24.95" customHeight="1">
      <c r="B4" s="19"/>
      <c r="D4" s="124" t="s">
        <v>80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25. 10. 2022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">
        <v>19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35</v>
      </c>
      <c r="F22" s="37"/>
      <c r="G22" s="37"/>
      <c r="H22" s="37"/>
      <c r="I22" s="126" t="s">
        <v>28</v>
      </c>
      <c r="J22" s="129" t="s">
        <v>19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36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37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38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40</v>
      </c>
      <c r="G30" s="37"/>
      <c r="H30" s="37"/>
      <c r="I30" s="138" t="s">
        <v>39</v>
      </c>
      <c r="J30" s="138" t="s">
        <v>41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42</v>
      </c>
      <c r="E31" s="126" t="s">
        <v>43</v>
      </c>
      <c r="F31" s="140">
        <f>ROUND((SUM(BE75:BE137)),2)</f>
        <v>0</v>
      </c>
      <c r="G31" s="37"/>
      <c r="H31" s="37"/>
      <c r="I31" s="141">
        <v>0.21</v>
      </c>
      <c r="J31" s="140">
        <f>ROUND(((SUM(BE75:BE137))*I31),2)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44</v>
      </c>
      <c r="F32" s="140">
        <f>ROUND((SUM(BF75:BF137)),2)</f>
        <v>0</v>
      </c>
      <c r="G32" s="37"/>
      <c r="H32" s="37"/>
      <c r="I32" s="141">
        <v>0.15</v>
      </c>
      <c r="J32" s="140">
        <f>ROUND(((SUM(BF75:BF137))*I32),2)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45</v>
      </c>
      <c r="F33" s="140">
        <f>ROUND((SUM(BG75:BG137)),2)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46</v>
      </c>
      <c r="F34" s="140">
        <f>ROUND((SUM(BH75:BH137)),2)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47</v>
      </c>
      <c r="F35" s="140">
        <f>ROUND((SUM(BI75:BI137)),2)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48</v>
      </c>
      <c r="E37" s="144"/>
      <c r="F37" s="144"/>
      <c r="G37" s="145" t="s">
        <v>49</v>
      </c>
      <c r="H37" s="146" t="s">
        <v>50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81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HUSÍ LHOTA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Husí Lhota, Sukorady u Mladé Boleslavi</v>
      </c>
      <c r="G48" s="39"/>
      <c r="H48" s="39"/>
      <c r="I48" s="31" t="s">
        <v>23</v>
      </c>
      <c r="J48" s="71" t="str">
        <f>IF(J10="","",J10)</f>
        <v>25. 10. 2022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>SPÚ, OVHS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>Ing. Jana Křivská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82</v>
      </c>
      <c r="D53" s="154"/>
      <c r="E53" s="154"/>
      <c r="F53" s="154"/>
      <c r="G53" s="154"/>
      <c r="H53" s="154"/>
      <c r="I53" s="154"/>
      <c r="J53" s="155" t="s">
        <v>83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70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>
      <c r="A56" s="9"/>
      <c r="B56" s="157"/>
      <c r="C56" s="158"/>
      <c r="D56" s="159" t="s">
        <v>85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86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87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HUSÍ LHOTA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Husí Lhota, Sukorady u Mladé Boleslavi</v>
      </c>
      <c r="G69" s="39"/>
      <c r="H69" s="39"/>
      <c r="I69" s="31" t="s">
        <v>23</v>
      </c>
      <c r="J69" s="71" t="str">
        <f>IF(J10="","",J10)</f>
        <v>25. 10. 2022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>SPÚ, OVHS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34</v>
      </c>
      <c r="J72" s="35" t="str">
        <f>E22</f>
        <v>Ing. Jana Křivská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88</v>
      </c>
      <c r="D74" s="172" t="s">
        <v>57</v>
      </c>
      <c r="E74" s="172" t="s">
        <v>53</v>
      </c>
      <c r="F74" s="172" t="s">
        <v>54</v>
      </c>
      <c r="G74" s="172" t="s">
        <v>89</v>
      </c>
      <c r="H74" s="172" t="s">
        <v>90</v>
      </c>
      <c r="I74" s="172" t="s">
        <v>91</v>
      </c>
      <c r="J74" s="172" t="s">
        <v>83</v>
      </c>
      <c r="K74" s="173" t="s">
        <v>92</v>
      </c>
      <c r="L74" s="174"/>
      <c r="M74" s="91" t="s">
        <v>19</v>
      </c>
      <c r="N74" s="92" t="s">
        <v>42</v>
      </c>
      <c r="O74" s="92" t="s">
        <v>93</v>
      </c>
      <c r="P74" s="92" t="s">
        <v>94</v>
      </c>
      <c r="Q74" s="92" t="s">
        <v>95</v>
      </c>
      <c r="R74" s="92" t="s">
        <v>96</v>
      </c>
      <c r="S74" s="92" t="s">
        <v>97</v>
      </c>
      <c r="T74" s="93" t="s">
        <v>98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99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71</v>
      </c>
      <c r="AU75" s="16" t="s">
        <v>84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71</v>
      </c>
      <c r="E76" s="183" t="s">
        <v>100</v>
      </c>
      <c r="F76" s="183" t="s">
        <v>101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77</v>
      </c>
      <c r="AT76" s="192" t="s">
        <v>71</v>
      </c>
      <c r="AU76" s="192" t="s">
        <v>72</v>
      </c>
      <c r="AY76" s="191" t="s">
        <v>102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71</v>
      </c>
      <c r="E77" s="194" t="s">
        <v>77</v>
      </c>
      <c r="F77" s="194" t="s">
        <v>103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SUM(P78:P137)</f>
        <v>0</v>
      </c>
      <c r="Q77" s="188"/>
      <c r="R77" s="189">
        <f>SUM(R78:R137)</f>
        <v>0</v>
      </c>
      <c r="S77" s="188"/>
      <c r="T77" s="190">
        <f>SUM(T78:T137)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77</v>
      </c>
      <c r="AT77" s="192" t="s">
        <v>71</v>
      </c>
      <c r="AU77" s="192" t="s">
        <v>77</v>
      </c>
      <c r="AY77" s="191" t="s">
        <v>102</v>
      </c>
      <c r="BK77" s="193">
        <f>SUM(BK78:BK137)</f>
        <v>0</v>
      </c>
    </row>
    <row r="78" spans="1:65" s="2" customFormat="1" ht="14.4" customHeight="1">
      <c r="A78" s="37"/>
      <c r="B78" s="38"/>
      <c r="C78" s="196" t="s">
        <v>77</v>
      </c>
      <c r="D78" s="196" t="s">
        <v>104</v>
      </c>
      <c r="E78" s="197" t="s">
        <v>105</v>
      </c>
      <c r="F78" s="198" t="s">
        <v>106</v>
      </c>
      <c r="G78" s="199" t="s">
        <v>107</v>
      </c>
      <c r="H78" s="200">
        <v>0.509</v>
      </c>
      <c r="I78" s="201"/>
      <c r="J78" s="202">
        <f>ROUND(I78*H78,2)</f>
        <v>0</v>
      </c>
      <c r="K78" s="198" t="s">
        <v>108</v>
      </c>
      <c r="L78" s="43"/>
      <c r="M78" s="203" t="s">
        <v>19</v>
      </c>
      <c r="N78" s="204" t="s">
        <v>43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109</v>
      </c>
      <c r="AT78" s="207" t="s">
        <v>104</v>
      </c>
      <c r="AU78" s="207" t="s">
        <v>79</v>
      </c>
      <c r="AY78" s="16" t="s">
        <v>102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77</v>
      </c>
      <c r="BK78" s="208">
        <f>ROUND(I78*H78,2)</f>
        <v>0</v>
      </c>
      <c r="BL78" s="16" t="s">
        <v>109</v>
      </c>
      <c r="BM78" s="207" t="s">
        <v>110</v>
      </c>
    </row>
    <row r="79" spans="1:47" s="2" customFormat="1" ht="12">
      <c r="A79" s="37"/>
      <c r="B79" s="38"/>
      <c r="C79" s="39"/>
      <c r="D79" s="209" t="s">
        <v>111</v>
      </c>
      <c r="E79" s="39"/>
      <c r="F79" s="210" t="s">
        <v>112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111</v>
      </c>
      <c r="AU79" s="16" t="s">
        <v>79</v>
      </c>
    </row>
    <row r="80" spans="1:47" s="2" customFormat="1" ht="12">
      <c r="A80" s="37"/>
      <c r="B80" s="38"/>
      <c r="C80" s="39"/>
      <c r="D80" s="214" t="s">
        <v>113</v>
      </c>
      <c r="E80" s="39"/>
      <c r="F80" s="215" t="s">
        <v>114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113</v>
      </c>
      <c r="AU80" s="16" t="s">
        <v>79</v>
      </c>
    </row>
    <row r="81" spans="1:51" s="13" customFormat="1" ht="12">
      <c r="A81" s="13"/>
      <c r="B81" s="216"/>
      <c r="C81" s="217"/>
      <c r="D81" s="209" t="s">
        <v>115</v>
      </c>
      <c r="E81" s="218" t="s">
        <v>19</v>
      </c>
      <c r="F81" s="219" t="s">
        <v>116</v>
      </c>
      <c r="G81" s="217"/>
      <c r="H81" s="220">
        <v>0.509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115</v>
      </c>
      <c r="AU81" s="226" t="s">
        <v>79</v>
      </c>
      <c r="AV81" s="13" t="s">
        <v>79</v>
      </c>
      <c r="AW81" s="13" t="s">
        <v>33</v>
      </c>
      <c r="AX81" s="13" t="s">
        <v>77</v>
      </c>
      <c r="AY81" s="226" t="s">
        <v>102</v>
      </c>
    </row>
    <row r="82" spans="1:65" s="2" customFormat="1" ht="14.4" customHeight="1">
      <c r="A82" s="37"/>
      <c r="B82" s="38"/>
      <c r="C82" s="196" t="s">
        <v>79</v>
      </c>
      <c r="D82" s="196" t="s">
        <v>104</v>
      </c>
      <c r="E82" s="197" t="s">
        <v>117</v>
      </c>
      <c r="F82" s="198" t="s">
        <v>118</v>
      </c>
      <c r="G82" s="199" t="s">
        <v>107</v>
      </c>
      <c r="H82" s="200">
        <v>0.04</v>
      </c>
      <c r="I82" s="201"/>
      <c r="J82" s="202">
        <f>ROUND(I82*H82,2)</f>
        <v>0</v>
      </c>
      <c r="K82" s="198" t="s">
        <v>108</v>
      </c>
      <c r="L82" s="43"/>
      <c r="M82" s="203" t="s">
        <v>19</v>
      </c>
      <c r="N82" s="204" t="s">
        <v>43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109</v>
      </c>
      <c r="AT82" s="207" t="s">
        <v>104</v>
      </c>
      <c r="AU82" s="207" t="s">
        <v>79</v>
      </c>
      <c r="AY82" s="16" t="s">
        <v>102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77</v>
      </c>
      <c r="BK82" s="208">
        <f>ROUND(I82*H82,2)</f>
        <v>0</v>
      </c>
      <c r="BL82" s="16" t="s">
        <v>109</v>
      </c>
      <c r="BM82" s="207" t="s">
        <v>119</v>
      </c>
    </row>
    <row r="83" spans="1:47" s="2" customFormat="1" ht="12">
      <c r="A83" s="37"/>
      <c r="B83" s="38"/>
      <c r="C83" s="39"/>
      <c r="D83" s="209" t="s">
        <v>111</v>
      </c>
      <c r="E83" s="39"/>
      <c r="F83" s="210" t="s">
        <v>120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111</v>
      </c>
      <c r="AU83" s="16" t="s">
        <v>79</v>
      </c>
    </row>
    <row r="84" spans="1:47" s="2" customFormat="1" ht="12">
      <c r="A84" s="37"/>
      <c r="B84" s="38"/>
      <c r="C84" s="39"/>
      <c r="D84" s="214" t="s">
        <v>113</v>
      </c>
      <c r="E84" s="39"/>
      <c r="F84" s="215" t="s">
        <v>121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113</v>
      </c>
      <c r="AU84" s="16" t="s">
        <v>79</v>
      </c>
    </row>
    <row r="85" spans="1:51" s="13" customFormat="1" ht="12">
      <c r="A85" s="13"/>
      <c r="B85" s="216"/>
      <c r="C85" s="217"/>
      <c r="D85" s="209" t="s">
        <v>115</v>
      </c>
      <c r="E85" s="218" t="s">
        <v>19</v>
      </c>
      <c r="F85" s="219" t="s">
        <v>122</v>
      </c>
      <c r="G85" s="217"/>
      <c r="H85" s="220">
        <v>0.04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115</v>
      </c>
      <c r="AU85" s="226" t="s">
        <v>79</v>
      </c>
      <c r="AV85" s="13" t="s">
        <v>79</v>
      </c>
      <c r="AW85" s="13" t="s">
        <v>33</v>
      </c>
      <c r="AX85" s="13" t="s">
        <v>77</v>
      </c>
      <c r="AY85" s="226" t="s">
        <v>102</v>
      </c>
    </row>
    <row r="86" spans="1:65" s="2" customFormat="1" ht="14.4" customHeight="1">
      <c r="A86" s="37"/>
      <c r="B86" s="38"/>
      <c r="C86" s="196" t="s">
        <v>123</v>
      </c>
      <c r="D86" s="196" t="s">
        <v>104</v>
      </c>
      <c r="E86" s="197" t="s">
        <v>124</v>
      </c>
      <c r="F86" s="198" t="s">
        <v>125</v>
      </c>
      <c r="G86" s="199" t="s">
        <v>126</v>
      </c>
      <c r="H86" s="200">
        <v>1025</v>
      </c>
      <c r="I86" s="201"/>
      <c r="J86" s="202">
        <f>ROUND(I86*H86,2)</f>
        <v>0</v>
      </c>
      <c r="K86" s="198" t="s">
        <v>108</v>
      </c>
      <c r="L86" s="43"/>
      <c r="M86" s="203" t="s">
        <v>19</v>
      </c>
      <c r="N86" s="204" t="s">
        <v>43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109</v>
      </c>
      <c r="AT86" s="207" t="s">
        <v>104</v>
      </c>
      <c r="AU86" s="207" t="s">
        <v>79</v>
      </c>
      <c r="AY86" s="16" t="s">
        <v>102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77</v>
      </c>
      <c r="BK86" s="208">
        <f>ROUND(I86*H86,2)</f>
        <v>0</v>
      </c>
      <c r="BL86" s="16" t="s">
        <v>109</v>
      </c>
      <c r="BM86" s="207" t="s">
        <v>127</v>
      </c>
    </row>
    <row r="87" spans="1:47" s="2" customFormat="1" ht="12">
      <c r="A87" s="37"/>
      <c r="B87" s="38"/>
      <c r="C87" s="39"/>
      <c r="D87" s="209" t="s">
        <v>111</v>
      </c>
      <c r="E87" s="39"/>
      <c r="F87" s="210" t="s">
        <v>128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111</v>
      </c>
      <c r="AU87" s="16" t="s">
        <v>79</v>
      </c>
    </row>
    <row r="88" spans="1:47" s="2" customFormat="1" ht="12">
      <c r="A88" s="37"/>
      <c r="B88" s="38"/>
      <c r="C88" s="39"/>
      <c r="D88" s="214" t="s">
        <v>113</v>
      </c>
      <c r="E88" s="39"/>
      <c r="F88" s="215" t="s">
        <v>129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113</v>
      </c>
      <c r="AU88" s="16" t="s">
        <v>79</v>
      </c>
    </row>
    <row r="89" spans="1:47" s="2" customFormat="1" ht="12">
      <c r="A89" s="37"/>
      <c r="B89" s="38"/>
      <c r="C89" s="39"/>
      <c r="D89" s="209" t="s">
        <v>130</v>
      </c>
      <c r="E89" s="39"/>
      <c r="F89" s="227" t="s">
        <v>131</v>
      </c>
      <c r="G89" s="39"/>
      <c r="H89" s="39"/>
      <c r="I89" s="211"/>
      <c r="J89" s="39"/>
      <c r="K89" s="39"/>
      <c r="L89" s="43"/>
      <c r="M89" s="212"/>
      <c r="N89" s="213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130</v>
      </c>
      <c r="AU89" s="16" t="s">
        <v>79</v>
      </c>
    </row>
    <row r="90" spans="1:65" s="2" customFormat="1" ht="14.4" customHeight="1">
      <c r="A90" s="37"/>
      <c r="B90" s="38"/>
      <c r="C90" s="196" t="s">
        <v>109</v>
      </c>
      <c r="D90" s="196" t="s">
        <v>104</v>
      </c>
      <c r="E90" s="197" t="s">
        <v>132</v>
      </c>
      <c r="F90" s="198" t="s">
        <v>133</v>
      </c>
      <c r="G90" s="199" t="s">
        <v>134</v>
      </c>
      <c r="H90" s="200">
        <v>27</v>
      </c>
      <c r="I90" s="201"/>
      <c r="J90" s="202">
        <f>ROUND(I90*H90,2)</f>
        <v>0</v>
      </c>
      <c r="K90" s="198" t="s">
        <v>108</v>
      </c>
      <c r="L90" s="43"/>
      <c r="M90" s="203" t="s">
        <v>19</v>
      </c>
      <c r="N90" s="204" t="s">
        <v>43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109</v>
      </c>
      <c r="AT90" s="207" t="s">
        <v>104</v>
      </c>
      <c r="AU90" s="207" t="s">
        <v>79</v>
      </c>
      <c r="AY90" s="16" t="s">
        <v>102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77</v>
      </c>
      <c r="BK90" s="208">
        <f>ROUND(I90*H90,2)</f>
        <v>0</v>
      </c>
      <c r="BL90" s="16" t="s">
        <v>109</v>
      </c>
      <c r="BM90" s="207" t="s">
        <v>135</v>
      </c>
    </row>
    <row r="91" spans="1:47" s="2" customFormat="1" ht="12">
      <c r="A91" s="37"/>
      <c r="B91" s="38"/>
      <c r="C91" s="39"/>
      <c r="D91" s="209" t="s">
        <v>111</v>
      </c>
      <c r="E91" s="39"/>
      <c r="F91" s="210" t="s">
        <v>136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111</v>
      </c>
      <c r="AU91" s="16" t="s">
        <v>79</v>
      </c>
    </row>
    <row r="92" spans="1:47" s="2" customFormat="1" ht="12">
      <c r="A92" s="37"/>
      <c r="B92" s="38"/>
      <c r="C92" s="39"/>
      <c r="D92" s="214" t="s">
        <v>113</v>
      </c>
      <c r="E92" s="39"/>
      <c r="F92" s="215" t="s">
        <v>137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113</v>
      </c>
      <c r="AU92" s="16" t="s">
        <v>79</v>
      </c>
    </row>
    <row r="93" spans="1:47" s="2" customFormat="1" ht="12">
      <c r="A93" s="37"/>
      <c r="B93" s="38"/>
      <c r="C93" s="39"/>
      <c r="D93" s="209" t="s">
        <v>130</v>
      </c>
      <c r="E93" s="39"/>
      <c r="F93" s="227" t="s">
        <v>138</v>
      </c>
      <c r="G93" s="39"/>
      <c r="H93" s="39"/>
      <c r="I93" s="211"/>
      <c r="J93" s="39"/>
      <c r="K93" s="39"/>
      <c r="L93" s="43"/>
      <c r="M93" s="212"/>
      <c r="N93" s="213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130</v>
      </c>
      <c r="AU93" s="16" t="s">
        <v>79</v>
      </c>
    </row>
    <row r="94" spans="1:65" s="2" customFormat="1" ht="14.4" customHeight="1">
      <c r="A94" s="37"/>
      <c r="B94" s="38"/>
      <c r="C94" s="196" t="s">
        <v>139</v>
      </c>
      <c r="D94" s="196" t="s">
        <v>104</v>
      </c>
      <c r="E94" s="197" t="s">
        <v>140</v>
      </c>
      <c r="F94" s="198" t="s">
        <v>141</v>
      </c>
      <c r="G94" s="199" t="s">
        <v>134</v>
      </c>
      <c r="H94" s="200">
        <v>5</v>
      </c>
      <c r="I94" s="201"/>
      <c r="J94" s="202">
        <f>ROUND(I94*H94,2)</f>
        <v>0</v>
      </c>
      <c r="K94" s="198" t="s">
        <v>108</v>
      </c>
      <c r="L94" s="43"/>
      <c r="M94" s="203" t="s">
        <v>19</v>
      </c>
      <c r="N94" s="204" t="s">
        <v>43</v>
      </c>
      <c r="O94" s="83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7" t="s">
        <v>109</v>
      </c>
      <c r="AT94" s="207" t="s">
        <v>104</v>
      </c>
      <c r="AU94" s="207" t="s">
        <v>79</v>
      </c>
      <c r="AY94" s="16" t="s">
        <v>102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77</v>
      </c>
      <c r="BK94" s="208">
        <f>ROUND(I94*H94,2)</f>
        <v>0</v>
      </c>
      <c r="BL94" s="16" t="s">
        <v>109</v>
      </c>
      <c r="BM94" s="207" t="s">
        <v>142</v>
      </c>
    </row>
    <row r="95" spans="1:47" s="2" customFormat="1" ht="12">
      <c r="A95" s="37"/>
      <c r="B95" s="38"/>
      <c r="C95" s="39"/>
      <c r="D95" s="209" t="s">
        <v>111</v>
      </c>
      <c r="E95" s="39"/>
      <c r="F95" s="210" t="s">
        <v>143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111</v>
      </c>
      <c r="AU95" s="16" t="s">
        <v>79</v>
      </c>
    </row>
    <row r="96" spans="1:47" s="2" customFormat="1" ht="12">
      <c r="A96" s="37"/>
      <c r="B96" s="38"/>
      <c r="C96" s="39"/>
      <c r="D96" s="214" t="s">
        <v>113</v>
      </c>
      <c r="E96" s="39"/>
      <c r="F96" s="215" t="s">
        <v>144</v>
      </c>
      <c r="G96" s="39"/>
      <c r="H96" s="39"/>
      <c r="I96" s="211"/>
      <c r="J96" s="39"/>
      <c r="K96" s="39"/>
      <c r="L96" s="43"/>
      <c r="M96" s="212"/>
      <c r="N96" s="213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113</v>
      </c>
      <c r="AU96" s="16" t="s">
        <v>79</v>
      </c>
    </row>
    <row r="97" spans="1:47" s="2" customFormat="1" ht="12">
      <c r="A97" s="37"/>
      <c r="B97" s="38"/>
      <c r="C97" s="39"/>
      <c r="D97" s="209" t="s">
        <v>130</v>
      </c>
      <c r="E97" s="39"/>
      <c r="F97" s="227" t="s">
        <v>138</v>
      </c>
      <c r="G97" s="39"/>
      <c r="H97" s="39"/>
      <c r="I97" s="211"/>
      <c r="J97" s="39"/>
      <c r="K97" s="39"/>
      <c r="L97" s="43"/>
      <c r="M97" s="212"/>
      <c r="N97" s="213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130</v>
      </c>
      <c r="AU97" s="16" t="s">
        <v>79</v>
      </c>
    </row>
    <row r="98" spans="1:65" s="2" customFormat="1" ht="14.4" customHeight="1">
      <c r="A98" s="37"/>
      <c r="B98" s="38"/>
      <c r="C98" s="196" t="s">
        <v>145</v>
      </c>
      <c r="D98" s="196" t="s">
        <v>104</v>
      </c>
      <c r="E98" s="197" t="s">
        <v>146</v>
      </c>
      <c r="F98" s="198" t="s">
        <v>147</v>
      </c>
      <c r="G98" s="199" t="s">
        <v>126</v>
      </c>
      <c r="H98" s="200">
        <v>3</v>
      </c>
      <c r="I98" s="201"/>
      <c r="J98" s="202">
        <f>ROUND(I98*H98,2)</f>
        <v>0</v>
      </c>
      <c r="K98" s="198" t="s">
        <v>108</v>
      </c>
      <c r="L98" s="43"/>
      <c r="M98" s="203" t="s">
        <v>19</v>
      </c>
      <c r="N98" s="204" t="s">
        <v>43</v>
      </c>
      <c r="O98" s="83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109</v>
      </c>
      <c r="AT98" s="207" t="s">
        <v>104</v>
      </c>
      <c r="AU98" s="207" t="s">
        <v>79</v>
      </c>
      <c r="AY98" s="16" t="s">
        <v>102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77</v>
      </c>
      <c r="BK98" s="208">
        <f>ROUND(I98*H98,2)</f>
        <v>0</v>
      </c>
      <c r="BL98" s="16" t="s">
        <v>109</v>
      </c>
      <c r="BM98" s="207" t="s">
        <v>148</v>
      </c>
    </row>
    <row r="99" spans="1:47" s="2" customFormat="1" ht="12">
      <c r="A99" s="37"/>
      <c r="B99" s="38"/>
      <c r="C99" s="39"/>
      <c r="D99" s="209" t="s">
        <v>111</v>
      </c>
      <c r="E99" s="39"/>
      <c r="F99" s="210" t="s">
        <v>149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111</v>
      </c>
      <c r="AU99" s="16" t="s">
        <v>79</v>
      </c>
    </row>
    <row r="100" spans="1:47" s="2" customFormat="1" ht="12">
      <c r="A100" s="37"/>
      <c r="B100" s="38"/>
      <c r="C100" s="39"/>
      <c r="D100" s="214" t="s">
        <v>113</v>
      </c>
      <c r="E100" s="39"/>
      <c r="F100" s="215" t="s">
        <v>150</v>
      </c>
      <c r="G100" s="39"/>
      <c r="H100" s="39"/>
      <c r="I100" s="211"/>
      <c r="J100" s="39"/>
      <c r="K100" s="39"/>
      <c r="L100" s="43"/>
      <c r="M100" s="212"/>
      <c r="N100" s="21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113</v>
      </c>
      <c r="AU100" s="16" t="s">
        <v>79</v>
      </c>
    </row>
    <row r="101" spans="1:47" s="2" customFormat="1" ht="12">
      <c r="A101" s="37"/>
      <c r="B101" s="38"/>
      <c r="C101" s="39"/>
      <c r="D101" s="209" t="s">
        <v>130</v>
      </c>
      <c r="E101" s="39"/>
      <c r="F101" s="227" t="s">
        <v>151</v>
      </c>
      <c r="G101" s="39"/>
      <c r="H101" s="39"/>
      <c r="I101" s="211"/>
      <c r="J101" s="39"/>
      <c r="K101" s="39"/>
      <c r="L101" s="43"/>
      <c r="M101" s="212"/>
      <c r="N101" s="213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130</v>
      </c>
      <c r="AU101" s="16" t="s">
        <v>79</v>
      </c>
    </row>
    <row r="102" spans="1:65" s="2" customFormat="1" ht="14.4" customHeight="1">
      <c r="A102" s="37"/>
      <c r="B102" s="38"/>
      <c r="C102" s="196" t="s">
        <v>152</v>
      </c>
      <c r="D102" s="196" t="s">
        <v>104</v>
      </c>
      <c r="E102" s="197" t="s">
        <v>153</v>
      </c>
      <c r="F102" s="198" t="s">
        <v>154</v>
      </c>
      <c r="G102" s="199" t="s">
        <v>155</v>
      </c>
      <c r="H102" s="200">
        <v>215.834</v>
      </c>
      <c r="I102" s="201"/>
      <c r="J102" s="202">
        <f>ROUND(I102*H102,2)</f>
        <v>0</v>
      </c>
      <c r="K102" s="198" t="s">
        <v>108</v>
      </c>
      <c r="L102" s="43"/>
      <c r="M102" s="203" t="s">
        <v>19</v>
      </c>
      <c r="N102" s="204" t="s">
        <v>43</v>
      </c>
      <c r="O102" s="83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7" t="s">
        <v>109</v>
      </c>
      <c r="AT102" s="207" t="s">
        <v>104</v>
      </c>
      <c r="AU102" s="207" t="s">
        <v>79</v>
      </c>
      <c r="AY102" s="16" t="s">
        <v>102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6" t="s">
        <v>77</v>
      </c>
      <c r="BK102" s="208">
        <f>ROUND(I102*H102,2)</f>
        <v>0</v>
      </c>
      <c r="BL102" s="16" t="s">
        <v>109</v>
      </c>
      <c r="BM102" s="207" t="s">
        <v>156</v>
      </c>
    </row>
    <row r="103" spans="1:47" s="2" customFormat="1" ht="12">
      <c r="A103" s="37"/>
      <c r="B103" s="38"/>
      <c r="C103" s="39"/>
      <c r="D103" s="209" t="s">
        <v>111</v>
      </c>
      <c r="E103" s="39"/>
      <c r="F103" s="210" t="s">
        <v>157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111</v>
      </c>
      <c r="AU103" s="16" t="s">
        <v>79</v>
      </c>
    </row>
    <row r="104" spans="1:47" s="2" customFormat="1" ht="12">
      <c r="A104" s="37"/>
      <c r="B104" s="38"/>
      <c r="C104" s="39"/>
      <c r="D104" s="214" t="s">
        <v>113</v>
      </c>
      <c r="E104" s="39"/>
      <c r="F104" s="215" t="s">
        <v>158</v>
      </c>
      <c r="G104" s="39"/>
      <c r="H104" s="39"/>
      <c r="I104" s="211"/>
      <c r="J104" s="39"/>
      <c r="K104" s="39"/>
      <c r="L104" s="43"/>
      <c r="M104" s="212"/>
      <c r="N104" s="21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113</v>
      </c>
      <c r="AU104" s="16" t="s">
        <v>79</v>
      </c>
    </row>
    <row r="105" spans="1:51" s="13" customFormat="1" ht="12">
      <c r="A105" s="13"/>
      <c r="B105" s="216"/>
      <c r="C105" s="217"/>
      <c r="D105" s="209" t="s">
        <v>115</v>
      </c>
      <c r="E105" s="218" t="s">
        <v>19</v>
      </c>
      <c r="F105" s="219" t="s">
        <v>159</v>
      </c>
      <c r="G105" s="217"/>
      <c r="H105" s="220">
        <v>94.71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6" t="s">
        <v>115</v>
      </c>
      <c r="AU105" s="226" t="s">
        <v>79</v>
      </c>
      <c r="AV105" s="13" t="s">
        <v>79</v>
      </c>
      <c r="AW105" s="13" t="s">
        <v>33</v>
      </c>
      <c r="AX105" s="13" t="s">
        <v>72</v>
      </c>
      <c r="AY105" s="226" t="s">
        <v>102</v>
      </c>
    </row>
    <row r="106" spans="1:51" s="13" customFormat="1" ht="12">
      <c r="A106" s="13"/>
      <c r="B106" s="216"/>
      <c r="C106" s="217"/>
      <c r="D106" s="209" t="s">
        <v>115</v>
      </c>
      <c r="E106" s="218" t="s">
        <v>19</v>
      </c>
      <c r="F106" s="219" t="s">
        <v>160</v>
      </c>
      <c r="G106" s="217"/>
      <c r="H106" s="220">
        <v>32.72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6" t="s">
        <v>115</v>
      </c>
      <c r="AU106" s="226" t="s">
        <v>79</v>
      </c>
      <c r="AV106" s="13" t="s">
        <v>79</v>
      </c>
      <c r="AW106" s="13" t="s">
        <v>33</v>
      </c>
      <c r="AX106" s="13" t="s">
        <v>72</v>
      </c>
      <c r="AY106" s="226" t="s">
        <v>102</v>
      </c>
    </row>
    <row r="107" spans="1:51" s="13" customFormat="1" ht="12">
      <c r="A107" s="13"/>
      <c r="B107" s="216"/>
      <c r="C107" s="217"/>
      <c r="D107" s="209" t="s">
        <v>115</v>
      </c>
      <c r="E107" s="218" t="s">
        <v>19</v>
      </c>
      <c r="F107" s="219" t="s">
        <v>161</v>
      </c>
      <c r="G107" s="217"/>
      <c r="H107" s="220">
        <v>88.404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115</v>
      </c>
      <c r="AU107" s="226" t="s">
        <v>79</v>
      </c>
      <c r="AV107" s="13" t="s">
        <v>79</v>
      </c>
      <c r="AW107" s="13" t="s">
        <v>33</v>
      </c>
      <c r="AX107" s="13" t="s">
        <v>72</v>
      </c>
      <c r="AY107" s="226" t="s">
        <v>102</v>
      </c>
    </row>
    <row r="108" spans="1:65" s="2" customFormat="1" ht="14.4" customHeight="1">
      <c r="A108" s="37"/>
      <c r="B108" s="38"/>
      <c r="C108" s="196" t="s">
        <v>162</v>
      </c>
      <c r="D108" s="196" t="s">
        <v>104</v>
      </c>
      <c r="E108" s="197" t="s">
        <v>163</v>
      </c>
      <c r="F108" s="198" t="s">
        <v>164</v>
      </c>
      <c r="G108" s="199" t="s">
        <v>155</v>
      </c>
      <c r="H108" s="200">
        <v>215.834</v>
      </c>
      <c r="I108" s="201"/>
      <c r="J108" s="202">
        <f>ROUND(I108*H108,2)</f>
        <v>0</v>
      </c>
      <c r="K108" s="198" t="s">
        <v>108</v>
      </c>
      <c r="L108" s="43"/>
      <c r="M108" s="203" t="s">
        <v>19</v>
      </c>
      <c r="N108" s="204" t="s">
        <v>43</v>
      </c>
      <c r="O108" s="83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7" t="s">
        <v>109</v>
      </c>
      <c r="AT108" s="207" t="s">
        <v>104</v>
      </c>
      <c r="AU108" s="207" t="s">
        <v>79</v>
      </c>
      <c r="AY108" s="16" t="s">
        <v>102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6" t="s">
        <v>77</v>
      </c>
      <c r="BK108" s="208">
        <f>ROUND(I108*H108,2)</f>
        <v>0</v>
      </c>
      <c r="BL108" s="16" t="s">
        <v>109</v>
      </c>
      <c r="BM108" s="207" t="s">
        <v>165</v>
      </c>
    </row>
    <row r="109" spans="1:47" s="2" customFormat="1" ht="12">
      <c r="A109" s="37"/>
      <c r="B109" s="38"/>
      <c r="C109" s="39"/>
      <c r="D109" s="209" t="s">
        <v>111</v>
      </c>
      <c r="E109" s="39"/>
      <c r="F109" s="210" t="s">
        <v>166</v>
      </c>
      <c r="G109" s="39"/>
      <c r="H109" s="39"/>
      <c r="I109" s="211"/>
      <c r="J109" s="39"/>
      <c r="K109" s="39"/>
      <c r="L109" s="43"/>
      <c r="M109" s="212"/>
      <c r="N109" s="213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111</v>
      </c>
      <c r="AU109" s="16" t="s">
        <v>79</v>
      </c>
    </row>
    <row r="110" spans="1:47" s="2" customFormat="1" ht="12">
      <c r="A110" s="37"/>
      <c r="B110" s="38"/>
      <c r="C110" s="39"/>
      <c r="D110" s="214" t="s">
        <v>113</v>
      </c>
      <c r="E110" s="39"/>
      <c r="F110" s="215" t="s">
        <v>167</v>
      </c>
      <c r="G110" s="39"/>
      <c r="H110" s="39"/>
      <c r="I110" s="211"/>
      <c r="J110" s="39"/>
      <c r="K110" s="39"/>
      <c r="L110" s="43"/>
      <c r="M110" s="212"/>
      <c r="N110" s="213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113</v>
      </c>
      <c r="AU110" s="16" t="s">
        <v>79</v>
      </c>
    </row>
    <row r="111" spans="1:65" s="2" customFormat="1" ht="14.4" customHeight="1">
      <c r="A111" s="37"/>
      <c r="B111" s="38"/>
      <c r="C111" s="196" t="s">
        <v>168</v>
      </c>
      <c r="D111" s="196" t="s">
        <v>104</v>
      </c>
      <c r="E111" s="197" t="s">
        <v>169</v>
      </c>
      <c r="F111" s="198" t="s">
        <v>170</v>
      </c>
      <c r="G111" s="199" t="s">
        <v>126</v>
      </c>
      <c r="H111" s="200">
        <v>2158.34</v>
      </c>
      <c r="I111" s="201"/>
      <c r="J111" s="202">
        <f>ROUND(I111*H111,2)</f>
        <v>0</v>
      </c>
      <c r="K111" s="198" t="s">
        <v>108</v>
      </c>
      <c r="L111" s="43"/>
      <c r="M111" s="203" t="s">
        <v>19</v>
      </c>
      <c r="N111" s="204" t="s">
        <v>43</v>
      </c>
      <c r="O111" s="83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7" t="s">
        <v>109</v>
      </c>
      <c r="AT111" s="207" t="s">
        <v>104</v>
      </c>
      <c r="AU111" s="207" t="s">
        <v>79</v>
      </c>
      <c r="AY111" s="16" t="s">
        <v>102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6" t="s">
        <v>77</v>
      </c>
      <c r="BK111" s="208">
        <f>ROUND(I111*H111,2)</f>
        <v>0</v>
      </c>
      <c r="BL111" s="16" t="s">
        <v>109</v>
      </c>
      <c r="BM111" s="207" t="s">
        <v>171</v>
      </c>
    </row>
    <row r="112" spans="1:47" s="2" customFormat="1" ht="12">
      <c r="A112" s="37"/>
      <c r="B112" s="38"/>
      <c r="C112" s="39"/>
      <c r="D112" s="209" t="s">
        <v>111</v>
      </c>
      <c r="E112" s="39"/>
      <c r="F112" s="210" t="s">
        <v>172</v>
      </c>
      <c r="G112" s="39"/>
      <c r="H112" s="39"/>
      <c r="I112" s="211"/>
      <c r="J112" s="39"/>
      <c r="K112" s="39"/>
      <c r="L112" s="43"/>
      <c r="M112" s="212"/>
      <c r="N112" s="213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111</v>
      </c>
      <c r="AU112" s="16" t="s">
        <v>79</v>
      </c>
    </row>
    <row r="113" spans="1:47" s="2" customFormat="1" ht="12">
      <c r="A113" s="37"/>
      <c r="B113" s="38"/>
      <c r="C113" s="39"/>
      <c r="D113" s="214" t="s">
        <v>113</v>
      </c>
      <c r="E113" s="39"/>
      <c r="F113" s="215" t="s">
        <v>173</v>
      </c>
      <c r="G113" s="39"/>
      <c r="H113" s="39"/>
      <c r="I113" s="211"/>
      <c r="J113" s="39"/>
      <c r="K113" s="39"/>
      <c r="L113" s="43"/>
      <c r="M113" s="212"/>
      <c r="N113" s="213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113</v>
      </c>
      <c r="AU113" s="16" t="s">
        <v>79</v>
      </c>
    </row>
    <row r="114" spans="1:51" s="13" customFormat="1" ht="12">
      <c r="A114" s="13"/>
      <c r="B114" s="216"/>
      <c r="C114" s="217"/>
      <c r="D114" s="209" t="s">
        <v>115</v>
      </c>
      <c r="E114" s="218" t="s">
        <v>19</v>
      </c>
      <c r="F114" s="219" t="s">
        <v>174</v>
      </c>
      <c r="G114" s="217"/>
      <c r="H114" s="220">
        <v>2158.34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6" t="s">
        <v>115</v>
      </c>
      <c r="AU114" s="226" t="s">
        <v>79</v>
      </c>
      <c r="AV114" s="13" t="s">
        <v>79</v>
      </c>
      <c r="AW114" s="13" t="s">
        <v>33</v>
      </c>
      <c r="AX114" s="13" t="s">
        <v>72</v>
      </c>
      <c r="AY114" s="226" t="s">
        <v>102</v>
      </c>
    </row>
    <row r="115" spans="1:65" s="2" customFormat="1" ht="14.4" customHeight="1">
      <c r="A115" s="37"/>
      <c r="B115" s="38"/>
      <c r="C115" s="196" t="s">
        <v>175</v>
      </c>
      <c r="D115" s="196" t="s">
        <v>104</v>
      </c>
      <c r="E115" s="197" t="s">
        <v>176</v>
      </c>
      <c r="F115" s="198" t="s">
        <v>177</v>
      </c>
      <c r="G115" s="199" t="s">
        <v>107</v>
      </c>
      <c r="H115" s="200">
        <v>0.509</v>
      </c>
      <c r="I115" s="201"/>
      <c r="J115" s="202">
        <f>ROUND(I115*H115,2)</f>
        <v>0</v>
      </c>
      <c r="K115" s="198" t="s">
        <v>108</v>
      </c>
      <c r="L115" s="43"/>
      <c r="M115" s="203" t="s">
        <v>19</v>
      </c>
      <c r="N115" s="204" t="s">
        <v>43</v>
      </c>
      <c r="O115" s="83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07" t="s">
        <v>109</v>
      </c>
      <c r="AT115" s="207" t="s">
        <v>104</v>
      </c>
      <c r="AU115" s="207" t="s">
        <v>79</v>
      </c>
      <c r="AY115" s="16" t="s">
        <v>102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6" t="s">
        <v>77</v>
      </c>
      <c r="BK115" s="208">
        <f>ROUND(I115*H115,2)</f>
        <v>0</v>
      </c>
      <c r="BL115" s="16" t="s">
        <v>109</v>
      </c>
      <c r="BM115" s="207" t="s">
        <v>178</v>
      </c>
    </row>
    <row r="116" spans="1:47" s="2" customFormat="1" ht="12">
      <c r="A116" s="37"/>
      <c r="B116" s="38"/>
      <c r="C116" s="39"/>
      <c r="D116" s="209" t="s">
        <v>111</v>
      </c>
      <c r="E116" s="39"/>
      <c r="F116" s="210" t="s">
        <v>179</v>
      </c>
      <c r="G116" s="39"/>
      <c r="H116" s="39"/>
      <c r="I116" s="211"/>
      <c r="J116" s="39"/>
      <c r="K116" s="39"/>
      <c r="L116" s="43"/>
      <c r="M116" s="212"/>
      <c r="N116" s="213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111</v>
      </c>
      <c r="AU116" s="16" t="s">
        <v>79</v>
      </c>
    </row>
    <row r="117" spans="1:47" s="2" customFormat="1" ht="12">
      <c r="A117" s="37"/>
      <c r="B117" s="38"/>
      <c r="C117" s="39"/>
      <c r="D117" s="214" t="s">
        <v>113</v>
      </c>
      <c r="E117" s="39"/>
      <c r="F117" s="215" t="s">
        <v>180</v>
      </c>
      <c r="G117" s="39"/>
      <c r="H117" s="39"/>
      <c r="I117" s="211"/>
      <c r="J117" s="39"/>
      <c r="K117" s="39"/>
      <c r="L117" s="43"/>
      <c r="M117" s="212"/>
      <c r="N117" s="213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113</v>
      </c>
      <c r="AU117" s="16" t="s">
        <v>79</v>
      </c>
    </row>
    <row r="118" spans="1:65" s="2" customFormat="1" ht="14.4" customHeight="1">
      <c r="A118" s="37"/>
      <c r="B118" s="38"/>
      <c r="C118" s="196" t="s">
        <v>181</v>
      </c>
      <c r="D118" s="196" t="s">
        <v>104</v>
      </c>
      <c r="E118" s="197" t="s">
        <v>182</v>
      </c>
      <c r="F118" s="198" t="s">
        <v>183</v>
      </c>
      <c r="G118" s="199" t="s">
        <v>107</v>
      </c>
      <c r="H118" s="200">
        <v>0.04</v>
      </c>
      <c r="I118" s="201"/>
      <c r="J118" s="202">
        <f>ROUND(I118*H118,2)</f>
        <v>0</v>
      </c>
      <c r="K118" s="198" t="s">
        <v>108</v>
      </c>
      <c r="L118" s="43"/>
      <c r="M118" s="203" t="s">
        <v>19</v>
      </c>
      <c r="N118" s="204" t="s">
        <v>43</v>
      </c>
      <c r="O118" s="83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7" t="s">
        <v>109</v>
      </c>
      <c r="AT118" s="207" t="s">
        <v>104</v>
      </c>
      <c r="AU118" s="207" t="s">
        <v>79</v>
      </c>
      <c r="AY118" s="16" t="s">
        <v>102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6" t="s">
        <v>77</v>
      </c>
      <c r="BK118" s="208">
        <f>ROUND(I118*H118,2)</f>
        <v>0</v>
      </c>
      <c r="BL118" s="16" t="s">
        <v>109</v>
      </c>
      <c r="BM118" s="207" t="s">
        <v>184</v>
      </c>
    </row>
    <row r="119" spans="1:47" s="2" customFormat="1" ht="12">
      <c r="A119" s="37"/>
      <c r="B119" s="38"/>
      <c r="C119" s="39"/>
      <c r="D119" s="209" t="s">
        <v>111</v>
      </c>
      <c r="E119" s="39"/>
      <c r="F119" s="210" t="s">
        <v>185</v>
      </c>
      <c r="G119" s="39"/>
      <c r="H119" s="39"/>
      <c r="I119" s="211"/>
      <c r="J119" s="39"/>
      <c r="K119" s="39"/>
      <c r="L119" s="43"/>
      <c r="M119" s="212"/>
      <c r="N119" s="213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111</v>
      </c>
      <c r="AU119" s="16" t="s">
        <v>79</v>
      </c>
    </row>
    <row r="120" spans="1:47" s="2" customFormat="1" ht="12">
      <c r="A120" s="37"/>
      <c r="B120" s="38"/>
      <c r="C120" s="39"/>
      <c r="D120" s="214" t="s">
        <v>113</v>
      </c>
      <c r="E120" s="39"/>
      <c r="F120" s="215" t="s">
        <v>186</v>
      </c>
      <c r="G120" s="39"/>
      <c r="H120" s="39"/>
      <c r="I120" s="211"/>
      <c r="J120" s="39"/>
      <c r="K120" s="39"/>
      <c r="L120" s="43"/>
      <c r="M120" s="212"/>
      <c r="N120" s="213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113</v>
      </c>
      <c r="AU120" s="16" t="s">
        <v>79</v>
      </c>
    </row>
    <row r="121" spans="1:47" s="2" customFormat="1" ht="12">
      <c r="A121" s="37"/>
      <c r="B121" s="38"/>
      <c r="C121" s="39"/>
      <c r="D121" s="209" t="s">
        <v>130</v>
      </c>
      <c r="E121" s="39"/>
      <c r="F121" s="227" t="s">
        <v>187</v>
      </c>
      <c r="G121" s="39"/>
      <c r="H121" s="39"/>
      <c r="I121" s="211"/>
      <c r="J121" s="39"/>
      <c r="K121" s="39"/>
      <c r="L121" s="43"/>
      <c r="M121" s="212"/>
      <c r="N121" s="213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130</v>
      </c>
      <c r="AU121" s="16" t="s">
        <v>79</v>
      </c>
    </row>
    <row r="122" spans="1:65" s="2" customFormat="1" ht="22.2" customHeight="1">
      <c r="A122" s="37"/>
      <c r="B122" s="38"/>
      <c r="C122" s="196" t="s">
        <v>188</v>
      </c>
      <c r="D122" s="196" t="s">
        <v>104</v>
      </c>
      <c r="E122" s="197" t="s">
        <v>189</v>
      </c>
      <c r="F122" s="198" t="s">
        <v>190</v>
      </c>
      <c r="G122" s="199" t="s">
        <v>126</v>
      </c>
      <c r="H122" s="200">
        <v>1025</v>
      </c>
      <c r="I122" s="201"/>
      <c r="J122" s="202">
        <f>ROUND(I122*H122,2)</f>
        <v>0</v>
      </c>
      <c r="K122" s="198" t="s">
        <v>19</v>
      </c>
      <c r="L122" s="43"/>
      <c r="M122" s="203" t="s">
        <v>19</v>
      </c>
      <c r="N122" s="204" t="s">
        <v>43</v>
      </c>
      <c r="O122" s="83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7" t="s">
        <v>109</v>
      </c>
      <c r="AT122" s="207" t="s">
        <v>104</v>
      </c>
      <c r="AU122" s="207" t="s">
        <v>79</v>
      </c>
      <c r="AY122" s="16" t="s">
        <v>102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6" t="s">
        <v>77</v>
      </c>
      <c r="BK122" s="208">
        <f>ROUND(I122*H122,2)</f>
        <v>0</v>
      </c>
      <c r="BL122" s="16" t="s">
        <v>109</v>
      </c>
      <c r="BM122" s="207" t="s">
        <v>191</v>
      </c>
    </row>
    <row r="123" spans="1:47" s="2" customFormat="1" ht="12">
      <c r="A123" s="37"/>
      <c r="B123" s="38"/>
      <c r="C123" s="39"/>
      <c r="D123" s="209" t="s">
        <v>111</v>
      </c>
      <c r="E123" s="39"/>
      <c r="F123" s="210" t="s">
        <v>192</v>
      </c>
      <c r="G123" s="39"/>
      <c r="H123" s="39"/>
      <c r="I123" s="211"/>
      <c r="J123" s="39"/>
      <c r="K123" s="39"/>
      <c r="L123" s="43"/>
      <c r="M123" s="212"/>
      <c r="N123" s="213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111</v>
      </c>
      <c r="AU123" s="16" t="s">
        <v>79</v>
      </c>
    </row>
    <row r="124" spans="1:65" s="2" customFormat="1" ht="22.2" customHeight="1">
      <c r="A124" s="37"/>
      <c r="B124" s="38"/>
      <c r="C124" s="196" t="s">
        <v>193</v>
      </c>
      <c r="D124" s="196" t="s">
        <v>104</v>
      </c>
      <c r="E124" s="197" t="s">
        <v>194</v>
      </c>
      <c r="F124" s="198" t="s">
        <v>195</v>
      </c>
      <c r="G124" s="199" t="s">
        <v>196</v>
      </c>
      <c r="H124" s="200">
        <v>27</v>
      </c>
      <c r="I124" s="201"/>
      <c r="J124" s="202">
        <f>ROUND(I124*H124,2)</f>
        <v>0</v>
      </c>
      <c r="K124" s="198" t="s">
        <v>19</v>
      </c>
      <c r="L124" s="43"/>
      <c r="M124" s="203" t="s">
        <v>19</v>
      </c>
      <c r="N124" s="204" t="s">
        <v>43</v>
      </c>
      <c r="O124" s="83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7" t="s">
        <v>109</v>
      </c>
      <c r="AT124" s="207" t="s">
        <v>104</v>
      </c>
      <c r="AU124" s="207" t="s">
        <v>79</v>
      </c>
      <c r="AY124" s="16" t="s">
        <v>102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6" t="s">
        <v>77</v>
      </c>
      <c r="BK124" s="208">
        <f>ROUND(I124*H124,2)</f>
        <v>0</v>
      </c>
      <c r="BL124" s="16" t="s">
        <v>109</v>
      </c>
      <c r="BM124" s="207" t="s">
        <v>197</v>
      </c>
    </row>
    <row r="125" spans="1:47" s="2" customFormat="1" ht="12">
      <c r="A125" s="37"/>
      <c r="B125" s="38"/>
      <c r="C125" s="39"/>
      <c r="D125" s="209" t="s">
        <v>111</v>
      </c>
      <c r="E125" s="39"/>
      <c r="F125" s="210" t="s">
        <v>198</v>
      </c>
      <c r="G125" s="39"/>
      <c r="H125" s="39"/>
      <c r="I125" s="211"/>
      <c r="J125" s="39"/>
      <c r="K125" s="39"/>
      <c r="L125" s="43"/>
      <c r="M125" s="212"/>
      <c r="N125" s="213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111</v>
      </c>
      <c r="AU125" s="16" t="s">
        <v>79</v>
      </c>
    </row>
    <row r="126" spans="1:65" s="2" customFormat="1" ht="22.2" customHeight="1">
      <c r="A126" s="37"/>
      <c r="B126" s="38"/>
      <c r="C126" s="196" t="s">
        <v>199</v>
      </c>
      <c r="D126" s="196" t="s">
        <v>104</v>
      </c>
      <c r="E126" s="197" t="s">
        <v>200</v>
      </c>
      <c r="F126" s="198" t="s">
        <v>201</v>
      </c>
      <c r="G126" s="199" t="s">
        <v>196</v>
      </c>
      <c r="H126" s="200">
        <v>5</v>
      </c>
      <c r="I126" s="201"/>
      <c r="J126" s="202">
        <f>ROUND(I126*H126,2)</f>
        <v>0</v>
      </c>
      <c r="K126" s="198" t="s">
        <v>19</v>
      </c>
      <c r="L126" s="43"/>
      <c r="M126" s="203" t="s">
        <v>19</v>
      </c>
      <c r="N126" s="204" t="s">
        <v>43</v>
      </c>
      <c r="O126" s="83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7" t="s">
        <v>109</v>
      </c>
      <c r="AT126" s="207" t="s">
        <v>104</v>
      </c>
      <c r="AU126" s="207" t="s">
        <v>79</v>
      </c>
      <c r="AY126" s="16" t="s">
        <v>102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6" t="s">
        <v>77</v>
      </c>
      <c r="BK126" s="208">
        <f>ROUND(I126*H126,2)</f>
        <v>0</v>
      </c>
      <c r="BL126" s="16" t="s">
        <v>109</v>
      </c>
      <c r="BM126" s="207" t="s">
        <v>202</v>
      </c>
    </row>
    <row r="127" spans="1:47" s="2" customFormat="1" ht="12">
      <c r="A127" s="37"/>
      <c r="B127" s="38"/>
      <c r="C127" s="39"/>
      <c r="D127" s="209" t="s">
        <v>111</v>
      </c>
      <c r="E127" s="39"/>
      <c r="F127" s="210" t="s">
        <v>203</v>
      </c>
      <c r="G127" s="39"/>
      <c r="H127" s="39"/>
      <c r="I127" s="211"/>
      <c r="J127" s="39"/>
      <c r="K127" s="39"/>
      <c r="L127" s="43"/>
      <c r="M127" s="212"/>
      <c r="N127" s="213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111</v>
      </c>
      <c r="AU127" s="16" t="s">
        <v>79</v>
      </c>
    </row>
    <row r="128" spans="1:65" s="2" customFormat="1" ht="22.2" customHeight="1">
      <c r="A128" s="37"/>
      <c r="B128" s="38"/>
      <c r="C128" s="196" t="s">
        <v>8</v>
      </c>
      <c r="D128" s="196" t="s">
        <v>104</v>
      </c>
      <c r="E128" s="197" t="s">
        <v>204</v>
      </c>
      <c r="F128" s="198" t="s">
        <v>205</v>
      </c>
      <c r="G128" s="199" t="s">
        <v>126</v>
      </c>
      <c r="H128" s="200">
        <v>2158</v>
      </c>
      <c r="I128" s="201"/>
      <c r="J128" s="202">
        <f>ROUND(I128*H128,2)</f>
        <v>0</v>
      </c>
      <c r="K128" s="198" t="s">
        <v>19</v>
      </c>
      <c r="L128" s="43"/>
      <c r="M128" s="203" t="s">
        <v>19</v>
      </c>
      <c r="N128" s="204" t="s">
        <v>43</v>
      </c>
      <c r="O128" s="83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7" t="s">
        <v>109</v>
      </c>
      <c r="AT128" s="207" t="s">
        <v>104</v>
      </c>
      <c r="AU128" s="207" t="s">
        <v>79</v>
      </c>
      <c r="AY128" s="16" t="s">
        <v>102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6" t="s">
        <v>77</v>
      </c>
      <c r="BK128" s="208">
        <f>ROUND(I128*H128,2)</f>
        <v>0</v>
      </c>
      <c r="BL128" s="16" t="s">
        <v>109</v>
      </c>
      <c r="BM128" s="207" t="s">
        <v>206</v>
      </c>
    </row>
    <row r="129" spans="1:47" s="2" customFormat="1" ht="12">
      <c r="A129" s="37"/>
      <c r="B129" s="38"/>
      <c r="C129" s="39"/>
      <c r="D129" s="209" t="s">
        <v>111</v>
      </c>
      <c r="E129" s="39"/>
      <c r="F129" s="210" t="s">
        <v>207</v>
      </c>
      <c r="G129" s="39"/>
      <c r="H129" s="39"/>
      <c r="I129" s="211"/>
      <c r="J129" s="39"/>
      <c r="K129" s="39"/>
      <c r="L129" s="43"/>
      <c r="M129" s="212"/>
      <c r="N129" s="213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111</v>
      </c>
      <c r="AU129" s="16" t="s">
        <v>79</v>
      </c>
    </row>
    <row r="130" spans="1:65" s="2" customFormat="1" ht="19.8" customHeight="1">
      <c r="A130" s="37"/>
      <c r="B130" s="38"/>
      <c r="C130" s="196" t="s">
        <v>208</v>
      </c>
      <c r="D130" s="196" t="s">
        <v>104</v>
      </c>
      <c r="E130" s="197" t="s">
        <v>209</v>
      </c>
      <c r="F130" s="198" t="s">
        <v>210</v>
      </c>
      <c r="G130" s="199" t="s">
        <v>107</v>
      </c>
      <c r="H130" s="200">
        <v>0.509</v>
      </c>
      <c r="I130" s="201"/>
      <c r="J130" s="202">
        <f>ROUND(I130*H130,2)</f>
        <v>0</v>
      </c>
      <c r="K130" s="198" t="s">
        <v>19</v>
      </c>
      <c r="L130" s="43"/>
      <c r="M130" s="203" t="s">
        <v>19</v>
      </c>
      <c r="N130" s="204" t="s">
        <v>43</v>
      </c>
      <c r="O130" s="83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7" t="s">
        <v>109</v>
      </c>
      <c r="AT130" s="207" t="s">
        <v>104</v>
      </c>
      <c r="AU130" s="207" t="s">
        <v>79</v>
      </c>
      <c r="AY130" s="16" t="s">
        <v>102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6" t="s">
        <v>77</v>
      </c>
      <c r="BK130" s="208">
        <f>ROUND(I130*H130,2)</f>
        <v>0</v>
      </c>
      <c r="BL130" s="16" t="s">
        <v>109</v>
      </c>
      <c r="BM130" s="207" t="s">
        <v>211</v>
      </c>
    </row>
    <row r="131" spans="1:47" s="2" customFormat="1" ht="12">
      <c r="A131" s="37"/>
      <c r="B131" s="38"/>
      <c r="C131" s="39"/>
      <c r="D131" s="209" t="s">
        <v>111</v>
      </c>
      <c r="E131" s="39"/>
      <c r="F131" s="210" t="s">
        <v>212</v>
      </c>
      <c r="G131" s="39"/>
      <c r="H131" s="39"/>
      <c r="I131" s="211"/>
      <c r="J131" s="39"/>
      <c r="K131" s="39"/>
      <c r="L131" s="43"/>
      <c r="M131" s="212"/>
      <c r="N131" s="213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111</v>
      </c>
      <c r="AU131" s="16" t="s">
        <v>79</v>
      </c>
    </row>
    <row r="132" spans="1:47" s="2" customFormat="1" ht="12">
      <c r="A132" s="37"/>
      <c r="B132" s="38"/>
      <c r="C132" s="39"/>
      <c r="D132" s="209" t="s">
        <v>213</v>
      </c>
      <c r="E132" s="39"/>
      <c r="F132" s="227" t="s">
        <v>214</v>
      </c>
      <c r="G132" s="39"/>
      <c r="H132" s="39"/>
      <c r="I132" s="211"/>
      <c r="J132" s="39"/>
      <c r="K132" s="39"/>
      <c r="L132" s="43"/>
      <c r="M132" s="212"/>
      <c r="N132" s="213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213</v>
      </c>
      <c r="AU132" s="16" t="s">
        <v>79</v>
      </c>
    </row>
    <row r="133" spans="1:65" s="2" customFormat="1" ht="19.8" customHeight="1">
      <c r="A133" s="37"/>
      <c r="B133" s="38"/>
      <c r="C133" s="196" t="s">
        <v>215</v>
      </c>
      <c r="D133" s="196" t="s">
        <v>104</v>
      </c>
      <c r="E133" s="197" t="s">
        <v>216</v>
      </c>
      <c r="F133" s="198" t="s">
        <v>217</v>
      </c>
      <c r="G133" s="199" t="s">
        <v>107</v>
      </c>
      <c r="H133" s="200">
        <v>0.04</v>
      </c>
      <c r="I133" s="201"/>
      <c r="J133" s="202">
        <f>ROUND(I133*H133,2)</f>
        <v>0</v>
      </c>
      <c r="K133" s="198" t="s">
        <v>19</v>
      </c>
      <c r="L133" s="43"/>
      <c r="M133" s="203" t="s">
        <v>19</v>
      </c>
      <c r="N133" s="204" t="s">
        <v>43</v>
      </c>
      <c r="O133" s="83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7" t="s">
        <v>109</v>
      </c>
      <c r="AT133" s="207" t="s">
        <v>104</v>
      </c>
      <c r="AU133" s="207" t="s">
        <v>79</v>
      </c>
      <c r="AY133" s="16" t="s">
        <v>102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6" t="s">
        <v>77</v>
      </c>
      <c r="BK133" s="208">
        <f>ROUND(I133*H133,2)</f>
        <v>0</v>
      </c>
      <c r="BL133" s="16" t="s">
        <v>109</v>
      </c>
      <c r="BM133" s="207" t="s">
        <v>218</v>
      </c>
    </row>
    <row r="134" spans="1:47" s="2" customFormat="1" ht="12">
      <c r="A134" s="37"/>
      <c r="B134" s="38"/>
      <c r="C134" s="39"/>
      <c r="D134" s="209" t="s">
        <v>111</v>
      </c>
      <c r="E134" s="39"/>
      <c r="F134" s="210" t="s">
        <v>219</v>
      </c>
      <c r="G134" s="39"/>
      <c r="H134" s="39"/>
      <c r="I134" s="211"/>
      <c r="J134" s="39"/>
      <c r="K134" s="39"/>
      <c r="L134" s="43"/>
      <c r="M134" s="212"/>
      <c r="N134" s="213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111</v>
      </c>
      <c r="AU134" s="16" t="s">
        <v>79</v>
      </c>
    </row>
    <row r="135" spans="1:47" s="2" customFormat="1" ht="12">
      <c r="A135" s="37"/>
      <c r="B135" s="38"/>
      <c r="C135" s="39"/>
      <c r="D135" s="209" t="s">
        <v>213</v>
      </c>
      <c r="E135" s="39"/>
      <c r="F135" s="227" t="s">
        <v>220</v>
      </c>
      <c r="G135" s="39"/>
      <c r="H135" s="39"/>
      <c r="I135" s="211"/>
      <c r="J135" s="39"/>
      <c r="K135" s="39"/>
      <c r="L135" s="43"/>
      <c r="M135" s="212"/>
      <c r="N135" s="213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213</v>
      </c>
      <c r="AU135" s="16" t="s">
        <v>79</v>
      </c>
    </row>
    <row r="136" spans="1:65" s="2" customFormat="1" ht="22.2" customHeight="1">
      <c r="A136" s="37"/>
      <c r="B136" s="38"/>
      <c r="C136" s="196" t="s">
        <v>221</v>
      </c>
      <c r="D136" s="196" t="s">
        <v>104</v>
      </c>
      <c r="E136" s="197" t="s">
        <v>222</v>
      </c>
      <c r="F136" s="198" t="s">
        <v>223</v>
      </c>
      <c r="G136" s="199" t="s">
        <v>126</v>
      </c>
      <c r="H136" s="200">
        <v>2158</v>
      </c>
      <c r="I136" s="201"/>
      <c r="J136" s="202">
        <f>ROUND(I136*H136,2)</f>
        <v>0</v>
      </c>
      <c r="K136" s="198" t="s">
        <v>19</v>
      </c>
      <c r="L136" s="43"/>
      <c r="M136" s="203" t="s">
        <v>19</v>
      </c>
      <c r="N136" s="204" t="s">
        <v>43</v>
      </c>
      <c r="O136" s="83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7" t="s">
        <v>109</v>
      </c>
      <c r="AT136" s="207" t="s">
        <v>104</v>
      </c>
      <c r="AU136" s="207" t="s">
        <v>79</v>
      </c>
      <c r="AY136" s="16" t="s">
        <v>102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6" t="s">
        <v>77</v>
      </c>
      <c r="BK136" s="208">
        <f>ROUND(I136*H136,2)</f>
        <v>0</v>
      </c>
      <c r="BL136" s="16" t="s">
        <v>109</v>
      </c>
      <c r="BM136" s="207" t="s">
        <v>224</v>
      </c>
    </row>
    <row r="137" spans="1:47" s="2" customFormat="1" ht="12">
      <c r="A137" s="37"/>
      <c r="B137" s="38"/>
      <c r="C137" s="39"/>
      <c r="D137" s="209" t="s">
        <v>111</v>
      </c>
      <c r="E137" s="39"/>
      <c r="F137" s="210" t="s">
        <v>225</v>
      </c>
      <c r="G137" s="39"/>
      <c r="H137" s="39"/>
      <c r="I137" s="211"/>
      <c r="J137" s="39"/>
      <c r="K137" s="39"/>
      <c r="L137" s="43"/>
      <c r="M137" s="228"/>
      <c r="N137" s="229"/>
      <c r="O137" s="230"/>
      <c r="P137" s="230"/>
      <c r="Q137" s="230"/>
      <c r="R137" s="230"/>
      <c r="S137" s="230"/>
      <c r="T137" s="23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111</v>
      </c>
      <c r="AU137" s="16" t="s">
        <v>79</v>
      </c>
    </row>
    <row r="138" spans="1:31" s="2" customFormat="1" ht="6.95" customHeight="1">
      <c r="A138" s="37"/>
      <c r="B138" s="58"/>
      <c r="C138" s="59"/>
      <c r="D138" s="59"/>
      <c r="E138" s="59"/>
      <c r="F138" s="59"/>
      <c r="G138" s="59"/>
      <c r="H138" s="59"/>
      <c r="I138" s="59"/>
      <c r="J138" s="59"/>
      <c r="K138" s="59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74:K137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313"/>
    <hyperlink ref="F84" r:id="rId2" display="https://podminky.urs.cz/item/CS_URS_2022_02/111103322"/>
    <hyperlink ref="F88" r:id="rId3" display="https://podminky.urs.cz/item/CS_URS_2022_02/111203202"/>
    <hyperlink ref="F92" r:id="rId4" display="https://podminky.urs.cz/item/CS_URS_2022_02/112101101"/>
    <hyperlink ref="F96" r:id="rId5" display="https://podminky.urs.cz/item/CS_URS_2022_02/112101102"/>
    <hyperlink ref="F100" r:id="rId6" display="https://podminky.urs.cz/item/CS_URS_2022_02/112251211"/>
    <hyperlink ref="F104" r:id="rId7" display="https://podminky.urs.cz/item/CS_URS_2022_02/125703301"/>
    <hyperlink ref="F110" r:id="rId8" display="https://podminky.urs.cz/item/CS_URS_2022_02/162306112"/>
    <hyperlink ref="F113" r:id="rId9" display="https://podminky.urs.cz/item/CS_URS_2022_02/181006111"/>
    <hyperlink ref="F117" r:id="rId10" display="https://podminky.urs.cz/item/CS_URS_2022_02/185803106"/>
    <hyperlink ref="F120" r:id="rId11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226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227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228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229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230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231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232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233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234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235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236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76</v>
      </c>
      <c r="F18" s="243" t="s">
        <v>237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238</v>
      </c>
      <c r="F19" s="243" t="s">
        <v>239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240</v>
      </c>
      <c r="F20" s="243" t="s">
        <v>241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242</v>
      </c>
      <c r="F21" s="243" t="s">
        <v>243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244</v>
      </c>
      <c r="F22" s="243" t="s">
        <v>245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246</v>
      </c>
      <c r="F23" s="243" t="s">
        <v>247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248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249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250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251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252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253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254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255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256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88</v>
      </c>
      <c r="F36" s="243"/>
      <c r="G36" s="243" t="s">
        <v>257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258</v>
      </c>
      <c r="F37" s="243"/>
      <c r="G37" s="243" t="s">
        <v>259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53</v>
      </c>
      <c r="F38" s="243"/>
      <c r="G38" s="243" t="s">
        <v>260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54</v>
      </c>
      <c r="F39" s="243"/>
      <c r="G39" s="243" t="s">
        <v>261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89</v>
      </c>
      <c r="F40" s="243"/>
      <c r="G40" s="243" t="s">
        <v>262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90</v>
      </c>
      <c r="F41" s="243"/>
      <c r="G41" s="243" t="s">
        <v>263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264</v>
      </c>
      <c r="F42" s="243"/>
      <c r="G42" s="243" t="s">
        <v>265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266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267</v>
      </c>
      <c r="F44" s="243"/>
      <c r="G44" s="243" t="s">
        <v>268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92</v>
      </c>
      <c r="F45" s="243"/>
      <c r="G45" s="243" t="s">
        <v>269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270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271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272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273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274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275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276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277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278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279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280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281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282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283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284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285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286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287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288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289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290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291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292</v>
      </c>
      <c r="D76" s="261"/>
      <c r="E76" s="261"/>
      <c r="F76" s="261" t="s">
        <v>293</v>
      </c>
      <c r="G76" s="262"/>
      <c r="H76" s="261" t="s">
        <v>54</v>
      </c>
      <c r="I76" s="261" t="s">
        <v>57</v>
      </c>
      <c r="J76" s="261" t="s">
        <v>294</v>
      </c>
      <c r="K76" s="260"/>
    </row>
    <row r="77" spans="2:11" s="1" customFormat="1" ht="17.25" customHeight="1">
      <c r="B77" s="258"/>
      <c r="C77" s="263" t="s">
        <v>295</v>
      </c>
      <c r="D77" s="263"/>
      <c r="E77" s="263"/>
      <c r="F77" s="264" t="s">
        <v>296</v>
      </c>
      <c r="G77" s="265"/>
      <c r="H77" s="263"/>
      <c r="I77" s="263"/>
      <c r="J77" s="263" t="s">
        <v>297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53</v>
      </c>
      <c r="D79" s="268"/>
      <c r="E79" s="268"/>
      <c r="F79" s="269" t="s">
        <v>298</v>
      </c>
      <c r="G79" s="270"/>
      <c r="H79" s="246" t="s">
        <v>299</v>
      </c>
      <c r="I79" s="246" t="s">
        <v>300</v>
      </c>
      <c r="J79" s="246">
        <v>20</v>
      </c>
      <c r="K79" s="260"/>
    </row>
    <row r="80" spans="2:11" s="1" customFormat="1" ht="15" customHeight="1">
      <c r="B80" s="258"/>
      <c r="C80" s="246" t="s">
        <v>301</v>
      </c>
      <c r="D80" s="246"/>
      <c r="E80" s="246"/>
      <c r="F80" s="269" t="s">
        <v>298</v>
      </c>
      <c r="G80" s="270"/>
      <c r="H80" s="246" t="s">
        <v>302</v>
      </c>
      <c r="I80" s="246" t="s">
        <v>300</v>
      </c>
      <c r="J80" s="246">
        <v>120</v>
      </c>
      <c r="K80" s="260"/>
    </row>
    <row r="81" spans="2:11" s="1" customFormat="1" ht="15" customHeight="1">
      <c r="B81" s="271"/>
      <c r="C81" s="246" t="s">
        <v>303</v>
      </c>
      <c r="D81" s="246"/>
      <c r="E81" s="246"/>
      <c r="F81" s="269" t="s">
        <v>304</v>
      </c>
      <c r="G81" s="270"/>
      <c r="H81" s="246" t="s">
        <v>305</v>
      </c>
      <c r="I81" s="246" t="s">
        <v>300</v>
      </c>
      <c r="J81" s="246">
        <v>50</v>
      </c>
      <c r="K81" s="260"/>
    </row>
    <row r="82" spans="2:11" s="1" customFormat="1" ht="15" customHeight="1">
      <c r="B82" s="271"/>
      <c r="C82" s="246" t="s">
        <v>306</v>
      </c>
      <c r="D82" s="246"/>
      <c r="E82" s="246"/>
      <c r="F82" s="269" t="s">
        <v>298</v>
      </c>
      <c r="G82" s="270"/>
      <c r="H82" s="246" t="s">
        <v>307</v>
      </c>
      <c r="I82" s="246" t="s">
        <v>308</v>
      </c>
      <c r="J82" s="246"/>
      <c r="K82" s="260"/>
    </row>
    <row r="83" spans="2:11" s="1" customFormat="1" ht="15" customHeight="1">
      <c r="B83" s="271"/>
      <c r="C83" s="272" t="s">
        <v>309</v>
      </c>
      <c r="D83" s="272"/>
      <c r="E83" s="272"/>
      <c r="F83" s="273" t="s">
        <v>304</v>
      </c>
      <c r="G83" s="272"/>
      <c r="H83" s="272" t="s">
        <v>310</v>
      </c>
      <c r="I83" s="272" t="s">
        <v>300</v>
      </c>
      <c r="J83" s="272">
        <v>15</v>
      </c>
      <c r="K83" s="260"/>
    </row>
    <row r="84" spans="2:11" s="1" customFormat="1" ht="15" customHeight="1">
      <c r="B84" s="271"/>
      <c r="C84" s="272" t="s">
        <v>311</v>
      </c>
      <c r="D84" s="272"/>
      <c r="E84" s="272"/>
      <c r="F84" s="273" t="s">
        <v>304</v>
      </c>
      <c r="G84" s="272"/>
      <c r="H84" s="272" t="s">
        <v>312</v>
      </c>
      <c r="I84" s="272" t="s">
        <v>300</v>
      </c>
      <c r="J84" s="272">
        <v>15</v>
      </c>
      <c r="K84" s="260"/>
    </row>
    <row r="85" spans="2:11" s="1" customFormat="1" ht="15" customHeight="1">
      <c r="B85" s="271"/>
      <c r="C85" s="272" t="s">
        <v>313</v>
      </c>
      <c r="D85" s="272"/>
      <c r="E85" s="272"/>
      <c r="F85" s="273" t="s">
        <v>304</v>
      </c>
      <c r="G85" s="272"/>
      <c r="H85" s="272" t="s">
        <v>314</v>
      </c>
      <c r="I85" s="272" t="s">
        <v>300</v>
      </c>
      <c r="J85" s="272">
        <v>20</v>
      </c>
      <c r="K85" s="260"/>
    </row>
    <row r="86" spans="2:11" s="1" customFormat="1" ht="15" customHeight="1">
      <c r="B86" s="271"/>
      <c r="C86" s="272" t="s">
        <v>315</v>
      </c>
      <c r="D86" s="272"/>
      <c r="E86" s="272"/>
      <c r="F86" s="273" t="s">
        <v>304</v>
      </c>
      <c r="G86" s="272"/>
      <c r="H86" s="272" t="s">
        <v>316</v>
      </c>
      <c r="I86" s="272" t="s">
        <v>300</v>
      </c>
      <c r="J86" s="272">
        <v>20</v>
      </c>
      <c r="K86" s="260"/>
    </row>
    <row r="87" spans="2:11" s="1" customFormat="1" ht="15" customHeight="1">
      <c r="B87" s="271"/>
      <c r="C87" s="246" t="s">
        <v>317</v>
      </c>
      <c r="D87" s="246"/>
      <c r="E87" s="246"/>
      <c r="F87" s="269" t="s">
        <v>304</v>
      </c>
      <c r="G87" s="270"/>
      <c r="H87" s="246" t="s">
        <v>318</v>
      </c>
      <c r="I87" s="246" t="s">
        <v>300</v>
      </c>
      <c r="J87" s="246">
        <v>50</v>
      </c>
      <c r="K87" s="260"/>
    </row>
    <row r="88" spans="2:11" s="1" customFormat="1" ht="15" customHeight="1">
      <c r="B88" s="271"/>
      <c r="C88" s="246" t="s">
        <v>319</v>
      </c>
      <c r="D88" s="246"/>
      <c r="E88" s="246"/>
      <c r="F88" s="269" t="s">
        <v>304</v>
      </c>
      <c r="G88" s="270"/>
      <c r="H88" s="246" t="s">
        <v>320</v>
      </c>
      <c r="I88" s="246" t="s">
        <v>300</v>
      </c>
      <c r="J88" s="246">
        <v>20</v>
      </c>
      <c r="K88" s="260"/>
    </row>
    <row r="89" spans="2:11" s="1" customFormat="1" ht="15" customHeight="1">
      <c r="B89" s="271"/>
      <c r="C89" s="246" t="s">
        <v>321</v>
      </c>
      <c r="D89" s="246"/>
      <c r="E89" s="246"/>
      <c r="F89" s="269" t="s">
        <v>304</v>
      </c>
      <c r="G89" s="270"/>
      <c r="H89" s="246" t="s">
        <v>322</v>
      </c>
      <c r="I89" s="246" t="s">
        <v>300</v>
      </c>
      <c r="J89" s="246">
        <v>20</v>
      </c>
      <c r="K89" s="260"/>
    </row>
    <row r="90" spans="2:11" s="1" customFormat="1" ht="15" customHeight="1">
      <c r="B90" s="271"/>
      <c r="C90" s="246" t="s">
        <v>323</v>
      </c>
      <c r="D90" s="246"/>
      <c r="E90" s="246"/>
      <c r="F90" s="269" t="s">
        <v>304</v>
      </c>
      <c r="G90" s="270"/>
      <c r="H90" s="246" t="s">
        <v>324</v>
      </c>
      <c r="I90" s="246" t="s">
        <v>300</v>
      </c>
      <c r="J90" s="246">
        <v>50</v>
      </c>
      <c r="K90" s="260"/>
    </row>
    <row r="91" spans="2:11" s="1" customFormat="1" ht="15" customHeight="1">
      <c r="B91" s="271"/>
      <c r="C91" s="246" t="s">
        <v>325</v>
      </c>
      <c r="D91" s="246"/>
      <c r="E91" s="246"/>
      <c r="F91" s="269" t="s">
        <v>304</v>
      </c>
      <c r="G91" s="270"/>
      <c r="H91" s="246" t="s">
        <v>325</v>
      </c>
      <c r="I91" s="246" t="s">
        <v>300</v>
      </c>
      <c r="J91" s="246">
        <v>50</v>
      </c>
      <c r="K91" s="260"/>
    </row>
    <row r="92" spans="2:11" s="1" customFormat="1" ht="15" customHeight="1">
      <c r="B92" s="271"/>
      <c r="C92" s="246" t="s">
        <v>326</v>
      </c>
      <c r="D92" s="246"/>
      <c r="E92" s="246"/>
      <c r="F92" s="269" t="s">
        <v>304</v>
      </c>
      <c r="G92" s="270"/>
      <c r="H92" s="246" t="s">
        <v>327</v>
      </c>
      <c r="I92" s="246" t="s">
        <v>300</v>
      </c>
      <c r="J92" s="246">
        <v>255</v>
      </c>
      <c r="K92" s="260"/>
    </row>
    <row r="93" spans="2:11" s="1" customFormat="1" ht="15" customHeight="1">
      <c r="B93" s="271"/>
      <c r="C93" s="246" t="s">
        <v>328</v>
      </c>
      <c r="D93" s="246"/>
      <c r="E93" s="246"/>
      <c r="F93" s="269" t="s">
        <v>298</v>
      </c>
      <c r="G93" s="270"/>
      <c r="H93" s="246" t="s">
        <v>329</v>
      </c>
      <c r="I93" s="246" t="s">
        <v>330</v>
      </c>
      <c r="J93" s="246"/>
      <c r="K93" s="260"/>
    </row>
    <row r="94" spans="2:11" s="1" customFormat="1" ht="15" customHeight="1">
      <c r="B94" s="271"/>
      <c r="C94" s="246" t="s">
        <v>331</v>
      </c>
      <c r="D94" s="246"/>
      <c r="E94" s="246"/>
      <c r="F94" s="269" t="s">
        <v>298</v>
      </c>
      <c r="G94" s="270"/>
      <c r="H94" s="246" t="s">
        <v>332</v>
      </c>
      <c r="I94" s="246" t="s">
        <v>333</v>
      </c>
      <c r="J94" s="246"/>
      <c r="K94" s="260"/>
    </row>
    <row r="95" spans="2:11" s="1" customFormat="1" ht="15" customHeight="1">
      <c r="B95" s="271"/>
      <c r="C95" s="246" t="s">
        <v>334</v>
      </c>
      <c r="D95" s="246"/>
      <c r="E95" s="246"/>
      <c r="F95" s="269" t="s">
        <v>298</v>
      </c>
      <c r="G95" s="270"/>
      <c r="H95" s="246" t="s">
        <v>334</v>
      </c>
      <c r="I95" s="246" t="s">
        <v>333</v>
      </c>
      <c r="J95" s="246"/>
      <c r="K95" s="260"/>
    </row>
    <row r="96" spans="2:11" s="1" customFormat="1" ht="15" customHeight="1">
      <c r="B96" s="271"/>
      <c r="C96" s="246" t="s">
        <v>38</v>
      </c>
      <c r="D96" s="246"/>
      <c r="E96" s="246"/>
      <c r="F96" s="269" t="s">
        <v>298</v>
      </c>
      <c r="G96" s="270"/>
      <c r="H96" s="246" t="s">
        <v>335</v>
      </c>
      <c r="I96" s="246" t="s">
        <v>333</v>
      </c>
      <c r="J96" s="246"/>
      <c r="K96" s="260"/>
    </row>
    <row r="97" spans="2:11" s="1" customFormat="1" ht="15" customHeight="1">
      <c r="B97" s="271"/>
      <c r="C97" s="246" t="s">
        <v>48</v>
      </c>
      <c r="D97" s="246"/>
      <c r="E97" s="246"/>
      <c r="F97" s="269" t="s">
        <v>298</v>
      </c>
      <c r="G97" s="270"/>
      <c r="H97" s="246" t="s">
        <v>336</v>
      </c>
      <c r="I97" s="246" t="s">
        <v>333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337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292</v>
      </c>
      <c r="D103" s="261"/>
      <c r="E103" s="261"/>
      <c r="F103" s="261" t="s">
        <v>293</v>
      </c>
      <c r="G103" s="262"/>
      <c r="H103" s="261" t="s">
        <v>54</v>
      </c>
      <c r="I103" s="261" t="s">
        <v>57</v>
      </c>
      <c r="J103" s="261" t="s">
        <v>294</v>
      </c>
      <c r="K103" s="260"/>
    </row>
    <row r="104" spans="2:11" s="1" customFormat="1" ht="17.25" customHeight="1">
      <c r="B104" s="258"/>
      <c r="C104" s="263" t="s">
        <v>295</v>
      </c>
      <c r="D104" s="263"/>
      <c r="E104" s="263"/>
      <c r="F104" s="264" t="s">
        <v>296</v>
      </c>
      <c r="G104" s="265"/>
      <c r="H104" s="263"/>
      <c r="I104" s="263"/>
      <c r="J104" s="263" t="s">
        <v>297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53</v>
      </c>
      <c r="D106" s="268"/>
      <c r="E106" s="268"/>
      <c r="F106" s="269" t="s">
        <v>298</v>
      </c>
      <c r="G106" s="246"/>
      <c r="H106" s="246" t="s">
        <v>338</v>
      </c>
      <c r="I106" s="246" t="s">
        <v>300</v>
      </c>
      <c r="J106" s="246">
        <v>20</v>
      </c>
      <c r="K106" s="260"/>
    </row>
    <row r="107" spans="2:11" s="1" customFormat="1" ht="15" customHeight="1">
      <c r="B107" s="258"/>
      <c r="C107" s="246" t="s">
        <v>301</v>
      </c>
      <c r="D107" s="246"/>
      <c r="E107" s="246"/>
      <c r="F107" s="269" t="s">
        <v>298</v>
      </c>
      <c r="G107" s="246"/>
      <c r="H107" s="246" t="s">
        <v>338</v>
      </c>
      <c r="I107" s="246" t="s">
        <v>300</v>
      </c>
      <c r="J107" s="246">
        <v>120</v>
      </c>
      <c r="K107" s="260"/>
    </row>
    <row r="108" spans="2:11" s="1" customFormat="1" ht="15" customHeight="1">
      <c r="B108" s="271"/>
      <c r="C108" s="246" t="s">
        <v>303</v>
      </c>
      <c r="D108" s="246"/>
      <c r="E108" s="246"/>
      <c r="F108" s="269" t="s">
        <v>304</v>
      </c>
      <c r="G108" s="246"/>
      <c r="H108" s="246" t="s">
        <v>338</v>
      </c>
      <c r="I108" s="246" t="s">
        <v>300</v>
      </c>
      <c r="J108" s="246">
        <v>50</v>
      </c>
      <c r="K108" s="260"/>
    </row>
    <row r="109" spans="2:11" s="1" customFormat="1" ht="15" customHeight="1">
      <c r="B109" s="271"/>
      <c r="C109" s="246" t="s">
        <v>306</v>
      </c>
      <c r="D109" s="246"/>
      <c r="E109" s="246"/>
      <c r="F109" s="269" t="s">
        <v>298</v>
      </c>
      <c r="G109" s="246"/>
      <c r="H109" s="246" t="s">
        <v>338</v>
      </c>
      <c r="I109" s="246" t="s">
        <v>308</v>
      </c>
      <c r="J109" s="246"/>
      <c r="K109" s="260"/>
    </row>
    <row r="110" spans="2:11" s="1" customFormat="1" ht="15" customHeight="1">
      <c r="B110" s="271"/>
      <c r="C110" s="246" t="s">
        <v>317</v>
      </c>
      <c r="D110" s="246"/>
      <c r="E110" s="246"/>
      <c r="F110" s="269" t="s">
        <v>304</v>
      </c>
      <c r="G110" s="246"/>
      <c r="H110" s="246" t="s">
        <v>338</v>
      </c>
      <c r="I110" s="246" t="s">
        <v>300</v>
      </c>
      <c r="J110" s="246">
        <v>50</v>
      </c>
      <c r="K110" s="260"/>
    </row>
    <row r="111" spans="2:11" s="1" customFormat="1" ht="15" customHeight="1">
      <c r="B111" s="271"/>
      <c r="C111" s="246" t="s">
        <v>325</v>
      </c>
      <c r="D111" s="246"/>
      <c r="E111" s="246"/>
      <c r="F111" s="269" t="s">
        <v>304</v>
      </c>
      <c r="G111" s="246"/>
      <c r="H111" s="246" t="s">
        <v>338</v>
      </c>
      <c r="I111" s="246" t="s">
        <v>300</v>
      </c>
      <c r="J111" s="246">
        <v>50</v>
      </c>
      <c r="K111" s="260"/>
    </row>
    <row r="112" spans="2:11" s="1" customFormat="1" ht="15" customHeight="1">
      <c r="B112" s="271"/>
      <c r="C112" s="246" t="s">
        <v>323</v>
      </c>
      <c r="D112" s="246"/>
      <c r="E112" s="246"/>
      <c r="F112" s="269" t="s">
        <v>304</v>
      </c>
      <c r="G112" s="246"/>
      <c r="H112" s="246" t="s">
        <v>338</v>
      </c>
      <c r="I112" s="246" t="s">
        <v>300</v>
      </c>
      <c r="J112" s="246">
        <v>50</v>
      </c>
      <c r="K112" s="260"/>
    </row>
    <row r="113" spans="2:11" s="1" customFormat="1" ht="15" customHeight="1">
      <c r="B113" s="271"/>
      <c r="C113" s="246" t="s">
        <v>53</v>
      </c>
      <c r="D113" s="246"/>
      <c r="E113" s="246"/>
      <c r="F113" s="269" t="s">
        <v>298</v>
      </c>
      <c r="G113" s="246"/>
      <c r="H113" s="246" t="s">
        <v>339</v>
      </c>
      <c r="I113" s="246" t="s">
        <v>300</v>
      </c>
      <c r="J113" s="246">
        <v>20</v>
      </c>
      <c r="K113" s="260"/>
    </row>
    <row r="114" spans="2:11" s="1" customFormat="1" ht="15" customHeight="1">
      <c r="B114" s="271"/>
      <c r="C114" s="246" t="s">
        <v>340</v>
      </c>
      <c r="D114" s="246"/>
      <c r="E114" s="246"/>
      <c r="F114" s="269" t="s">
        <v>298</v>
      </c>
      <c r="G114" s="246"/>
      <c r="H114" s="246" t="s">
        <v>341</v>
      </c>
      <c r="I114" s="246" t="s">
        <v>300</v>
      </c>
      <c r="J114" s="246">
        <v>120</v>
      </c>
      <c r="K114" s="260"/>
    </row>
    <row r="115" spans="2:11" s="1" customFormat="1" ht="15" customHeight="1">
      <c r="B115" s="271"/>
      <c r="C115" s="246" t="s">
        <v>38</v>
      </c>
      <c r="D115" s="246"/>
      <c r="E115" s="246"/>
      <c r="F115" s="269" t="s">
        <v>298</v>
      </c>
      <c r="G115" s="246"/>
      <c r="H115" s="246" t="s">
        <v>342</v>
      </c>
      <c r="I115" s="246" t="s">
        <v>333</v>
      </c>
      <c r="J115" s="246"/>
      <c r="K115" s="260"/>
    </row>
    <row r="116" spans="2:11" s="1" customFormat="1" ht="15" customHeight="1">
      <c r="B116" s="271"/>
      <c r="C116" s="246" t="s">
        <v>48</v>
      </c>
      <c r="D116" s="246"/>
      <c r="E116" s="246"/>
      <c r="F116" s="269" t="s">
        <v>298</v>
      </c>
      <c r="G116" s="246"/>
      <c r="H116" s="246" t="s">
        <v>343</v>
      </c>
      <c r="I116" s="246" t="s">
        <v>333</v>
      </c>
      <c r="J116" s="246"/>
      <c r="K116" s="260"/>
    </row>
    <row r="117" spans="2:11" s="1" customFormat="1" ht="15" customHeight="1">
      <c r="B117" s="271"/>
      <c r="C117" s="246" t="s">
        <v>57</v>
      </c>
      <c r="D117" s="246"/>
      <c r="E117" s="246"/>
      <c r="F117" s="269" t="s">
        <v>298</v>
      </c>
      <c r="G117" s="246"/>
      <c r="H117" s="246" t="s">
        <v>344</v>
      </c>
      <c r="I117" s="246" t="s">
        <v>345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346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292</v>
      </c>
      <c r="D123" s="261"/>
      <c r="E123" s="261"/>
      <c r="F123" s="261" t="s">
        <v>293</v>
      </c>
      <c r="G123" s="262"/>
      <c r="H123" s="261" t="s">
        <v>54</v>
      </c>
      <c r="I123" s="261" t="s">
        <v>57</v>
      </c>
      <c r="J123" s="261" t="s">
        <v>294</v>
      </c>
      <c r="K123" s="290"/>
    </row>
    <row r="124" spans="2:11" s="1" customFormat="1" ht="17.25" customHeight="1">
      <c r="B124" s="289"/>
      <c r="C124" s="263" t="s">
        <v>295</v>
      </c>
      <c r="D124" s="263"/>
      <c r="E124" s="263"/>
      <c r="F124" s="264" t="s">
        <v>296</v>
      </c>
      <c r="G124" s="265"/>
      <c r="H124" s="263"/>
      <c r="I124" s="263"/>
      <c r="J124" s="263" t="s">
        <v>297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301</v>
      </c>
      <c r="D126" s="268"/>
      <c r="E126" s="268"/>
      <c r="F126" s="269" t="s">
        <v>298</v>
      </c>
      <c r="G126" s="246"/>
      <c r="H126" s="246" t="s">
        <v>338</v>
      </c>
      <c r="I126" s="246" t="s">
        <v>300</v>
      </c>
      <c r="J126" s="246">
        <v>120</v>
      </c>
      <c r="K126" s="294"/>
    </row>
    <row r="127" spans="2:11" s="1" customFormat="1" ht="15" customHeight="1">
      <c r="B127" s="291"/>
      <c r="C127" s="246" t="s">
        <v>347</v>
      </c>
      <c r="D127" s="246"/>
      <c r="E127" s="246"/>
      <c r="F127" s="269" t="s">
        <v>298</v>
      </c>
      <c r="G127" s="246"/>
      <c r="H127" s="246" t="s">
        <v>348</v>
      </c>
      <c r="I127" s="246" t="s">
        <v>300</v>
      </c>
      <c r="J127" s="246" t="s">
        <v>349</v>
      </c>
      <c r="K127" s="294"/>
    </row>
    <row r="128" spans="2:11" s="1" customFormat="1" ht="15" customHeight="1">
      <c r="B128" s="291"/>
      <c r="C128" s="246" t="s">
        <v>246</v>
      </c>
      <c r="D128" s="246"/>
      <c r="E128" s="246"/>
      <c r="F128" s="269" t="s">
        <v>298</v>
      </c>
      <c r="G128" s="246"/>
      <c r="H128" s="246" t="s">
        <v>350</v>
      </c>
      <c r="I128" s="246" t="s">
        <v>300</v>
      </c>
      <c r="J128" s="246" t="s">
        <v>349</v>
      </c>
      <c r="K128" s="294"/>
    </row>
    <row r="129" spans="2:11" s="1" customFormat="1" ht="15" customHeight="1">
      <c r="B129" s="291"/>
      <c r="C129" s="246" t="s">
        <v>309</v>
      </c>
      <c r="D129" s="246"/>
      <c r="E129" s="246"/>
      <c r="F129" s="269" t="s">
        <v>304</v>
      </c>
      <c r="G129" s="246"/>
      <c r="H129" s="246" t="s">
        <v>310</v>
      </c>
      <c r="I129" s="246" t="s">
        <v>300</v>
      </c>
      <c r="J129" s="246">
        <v>15</v>
      </c>
      <c r="K129" s="294"/>
    </row>
    <row r="130" spans="2:11" s="1" customFormat="1" ht="15" customHeight="1">
      <c r="B130" s="291"/>
      <c r="C130" s="272" t="s">
        <v>311</v>
      </c>
      <c r="D130" s="272"/>
      <c r="E130" s="272"/>
      <c r="F130" s="273" t="s">
        <v>304</v>
      </c>
      <c r="G130" s="272"/>
      <c r="H130" s="272" t="s">
        <v>312</v>
      </c>
      <c r="I130" s="272" t="s">
        <v>300</v>
      </c>
      <c r="J130" s="272">
        <v>15</v>
      </c>
      <c r="K130" s="294"/>
    </row>
    <row r="131" spans="2:11" s="1" customFormat="1" ht="15" customHeight="1">
      <c r="B131" s="291"/>
      <c r="C131" s="272" t="s">
        <v>313</v>
      </c>
      <c r="D131" s="272"/>
      <c r="E131" s="272"/>
      <c r="F131" s="273" t="s">
        <v>304</v>
      </c>
      <c r="G131" s="272"/>
      <c r="H131" s="272" t="s">
        <v>314</v>
      </c>
      <c r="I131" s="272" t="s">
        <v>300</v>
      </c>
      <c r="J131" s="272">
        <v>20</v>
      </c>
      <c r="K131" s="294"/>
    </row>
    <row r="132" spans="2:11" s="1" customFormat="1" ht="15" customHeight="1">
      <c r="B132" s="291"/>
      <c r="C132" s="272" t="s">
        <v>315</v>
      </c>
      <c r="D132" s="272"/>
      <c r="E132" s="272"/>
      <c r="F132" s="273" t="s">
        <v>304</v>
      </c>
      <c r="G132" s="272"/>
      <c r="H132" s="272" t="s">
        <v>316</v>
      </c>
      <c r="I132" s="272" t="s">
        <v>300</v>
      </c>
      <c r="J132" s="272">
        <v>20</v>
      </c>
      <c r="K132" s="294"/>
    </row>
    <row r="133" spans="2:11" s="1" customFormat="1" ht="15" customHeight="1">
      <c r="B133" s="291"/>
      <c r="C133" s="246" t="s">
        <v>303</v>
      </c>
      <c r="D133" s="246"/>
      <c r="E133" s="246"/>
      <c r="F133" s="269" t="s">
        <v>304</v>
      </c>
      <c r="G133" s="246"/>
      <c r="H133" s="246" t="s">
        <v>338</v>
      </c>
      <c r="I133" s="246" t="s">
        <v>300</v>
      </c>
      <c r="J133" s="246">
        <v>50</v>
      </c>
      <c r="K133" s="294"/>
    </row>
    <row r="134" spans="2:11" s="1" customFormat="1" ht="15" customHeight="1">
      <c r="B134" s="291"/>
      <c r="C134" s="246" t="s">
        <v>317</v>
      </c>
      <c r="D134" s="246"/>
      <c r="E134" s="246"/>
      <c r="F134" s="269" t="s">
        <v>304</v>
      </c>
      <c r="G134" s="246"/>
      <c r="H134" s="246" t="s">
        <v>338</v>
      </c>
      <c r="I134" s="246" t="s">
        <v>300</v>
      </c>
      <c r="J134" s="246">
        <v>50</v>
      </c>
      <c r="K134" s="294"/>
    </row>
    <row r="135" spans="2:11" s="1" customFormat="1" ht="15" customHeight="1">
      <c r="B135" s="291"/>
      <c r="C135" s="246" t="s">
        <v>323</v>
      </c>
      <c r="D135" s="246"/>
      <c r="E135" s="246"/>
      <c r="F135" s="269" t="s">
        <v>304</v>
      </c>
      <c r="G135" s="246"/>
      <c r="H135" s="246" t="s">
        <v>338</v>
      </c>
      <c r="I135" s="246" t="s">
        <v>300</v>
      </c>
      <c r="J135" s="246">
        <v>50</v>
      </c>
      <c r="K135" s="294"/>
    </row>
    <row r="136" spans="2:11" s="1" customFormat="1" ht="15" customHeight="1">
      <c r="B136" s="291"/>
      <c r="C136" s="246" t="s">
        <v>325</v>
      </c>
      <c r="D136" s="246"/>
      <c r="E136" s="246"/>
      <c r="F136" s="269" t="s">
        <v>304</v>
      </c>
      <c r="G136" s="246"/>
      <c r="H136" s="246" t="s">
        <v>338</v>
      </c>
      <c r="I136" s="246" t="s">
        <v>300</v>
      </c>
      <c r="J136" s="246">
        <v>50</v>
      </c>
      <c r="K136" s="294"/>
    </row>
    <row r="137" spans="2:11" s="1" customFormat="1" ht="15" customHeight="1">
      <c r="B137" s="291"/>
      <c r="C137" s="246" t="s">
        <v>326</v>
      </c>
      <c r="D137" s="246"/>
      <c r="E137" s="246"/>
      <c r="F137" s="269" t="s">
        <v>304</v>
      </c>
      <c r="G137" s="246"/>
      <c r="H137" s="246" t="s">
        <v>351</v>
      </c>
      <c r="I137" s="246" t="s">
        <v>300</v>
      </c>
      <c r="J137" s="246">
        <v>255</v>
      </c>
      <c r="K137" s="294"/>
    </row>
    <row r="138" spans="2:11" s="1" customFormat="1" ht="15" customHeight="1">
      <c r="B138" s="291"/>
      <c r="C138" s="246" t="s">
        <v>328</v>
      </c>
      <c r="D138" s="246"/>
      <c r="E138" s="246"/>
      <c r="F138" s="269" t="s">
        <v>298</v>
      </c>
      <c r="G138" s="246"/>
      <c r="H138" s="246" t="s">
        <v>352</v>
      </c>
      <c r="I138" s="246" t="s">
        <v>330</v>
      </c>
      <c r="J138" s="246"/>
      <c r="K138" s="294"/>
    </row>
    <row r="139" spans="2:11" s="1" customFormat="1" ht="15" customHeight="1">
      <c r="B139" s="291"/>
      <c r="C139" s="246" t="s">
        <v>331</v>
      </c>
      <c r="D139" s="246"/>
      <c r="E139" s="246"/>
      <c r="F139" s="269" t="s">
        <v>298</v>
      </c>
      <c r="G139" s="246"/>
      <c r="H139" s="246" t="s">
        <v>353</v>
      </c>
      <c r="I139" s="246" t="s">
        <v>333</v>
      </c>
      <c r="J139" s="246"/>
      <c r="K139" s="294"/>
    </row>
    <row r="140" spans="2:11" s="1" customFormat="1" ht="15" customHeight="1">
      <c r="B140" s="291"/>
      <c r="C140" s="246" t="s">
        <v>334</v>
      </c>
      <c r="D140" s="246"/>
      <c r="E140" s="246"/>
      <c r="F140" s="269" t="s">
        <v>298</v>
      </c>
      <c r="G140" s="246"/>
      <c r="H140" s="246" t="s">
        <v>334</v>
      </c>
      <c r="I140" s="246" t="s">
        <v>333</v>
      </c>
      <c r="J140" s="246"/>
      <c r="K140" s="294"/>
    </row>
    <row r="141" spans="2:11" s="1" customFormat="1" ht="15" customHeight="1">
      <c r="B141" s="291"/>
      <c r="C141" s="246" t="s">
        <v>38</v>
      </c>
      <c r="D141" s="246"/>
      <c r="E141" s="246"/>
      <c r="F141" s="269" t="s">
        <v>298</v>
      </c>
      <c r="G141" s="246"/>
      <c r="H141" s="246" t="s">
        <v>354</v>
      </c>
      <c r="I141" s="246" t="s">
        <v>333</v>
      </c>
      <c r="J141" s="246"/>
      <c r="K141" s="294"/>
    </row>
    <row r="142" spans="2:11" s="1" customFormat="1" ht="15" customHeight="1">
      <c r="B142" s="291"/>
      <c r="C142" s="246" t="s">
        <v>355</v>
      </c>
      <c r="D142" s="246"/>
      <c r="E142" s="246"/>
      <c r="F142" s="269" t="s">
        <v>298</v>
      </c>
      <c r="G142" s="246"/>
      <c r="H142" s="246" t="s">
        <v>356</v>
      </c>
      <c r="I142" s="246" t="s">
        <v>333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357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292</v>
      </c>
      <c r="D148" s="261"/>
      <c r="E148" s="261"/>
      <c r="F148" s="261" t="s">
        <v>293</v>
      </c>
      <c r="G148" s="262"/>
      <c r="H148" s="261" t="s">
        <v>54</v>
      </c>
      <c r="I148" s="261" t="s">
        <v>57</v>
      </c>
      <c r="J148" s="261" t="s">
        <v>294</v>
      </c>
      <c r="K148" s="260"/>
    </row>
    <row r="149" spans="2:11" s="1" customFormat="1" ht="17.25" customHeight="1">
      <c r="B149" s="258"/>
      <c r="C149" s="263" t="s">
        <v>295</v>
      </c>
      <c r="D149" s="263"/>
      <c r="E149" s="263"/>
      <c r="F149" s="264" t="s">
        <v>296</v>
      </c>
      <c r="G149" s="265"/>
      <c r="H149" s="263"/>
      <c r="I149" s="263"/>
      <c r="J149" s="263" t="s">
        <v>297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301</v>
      </c>
      <c r="D151" s="246"/>
      <c r="E151" s="246"/>
      <c r="F151" s="299" t="s">
        <v>298</v>
      </c>
      <c r="G151" s="246"/>
      <c r="H151" s="298" t="s">
        <v>338</v>
      </c>
      <c r="I151" s="298" t="s">
        <v>300</v>
      </c>
      <c r="J151" s="298">
        <v>120</v>
      </c>
      <c r="K151" s="294"/>
    </row>
    <row r="152" spans="2:11" s="1" customFormat="1" ht="15" customHeight="1">
      <c r="B152" s="271"/>
      <c r="C152" s="298" t="s">
        <v>347</v>
      </c>
      <c r="D152" s="246"/>
      <c r="E152" s="246"/>
      <c r="F152" s="299" t="s">
        <v>298</v>
      </c>
      <c r="G152" s="246"/>
      <c r="H152" s="298" t="s">
        <v>358</v>
      </c>
      <c r="I152" s="298" t="s">
        <v>300</v>
      </c>
      <c r="J152" s="298" t="s">
        <v>349</v>
      </c>
      <c r="K152" s="294"/>
    </row>
    <row r="153" spans="2:11" s="1" customFormat="1" ht="15" customHeight="1">
      <c r="B153" s="271"/>
      <c r="C153" s="298" t="s">
        <v>246</v>
      </c>
      <c r="D153" s="246"/>
      <c r="E153" s="246"/>
      <c r="F153" s="299" t="s">
        <v>298</v>
      </c>
      <c r="G153" s="246"/>
      <c r="H153" s="298" t="s">
        <v>359</v>
      </c>
      <c r="I153" s="298" t="s">
        <v>300</v>
      </c>
      <c r="J153" s="298" t="s">
        <v>349</v>
      </c>
      <c r="K153" s="294"/>
    </row>
    <row r="154" spans="2:11" s="1" customFormat="1" ht="15" customHeight="1">
      <c r="B154" s="271"/>
      <c r="C154" s="298" t="s">
        <v>303</v>
      </c>
      <c r="D154" s="246"/>
      <c r="E154" s="246"/>
      <c r="F154" s="299" t="s">
        <v>304</v>
      </c>
      <c r="G154" s="246"/>
      <c r="H154" s="298" t="s">
        <v>338</v>
      </c>
      <c r="I154" s="298" t="s">
        <v>300</v>
      </c>
      <c r="J154" s="298">
        <v>50</v>
      </c>
      <c r="K154" s="294"/>
    </row>
    <row r="155" spans="2:11" s="1" customFormat="1" ht="15" customHeight="1">
      <c r="B155" s="271"/>
      <c r="C155" s="298" t="s">
        <v>306</v>
      </c>
      <c r="D155" s="246"/>
      <c r="E155" s="246"/>
      <c r="F155" s="299" t="s">
        <v>298</v>
      </c>
      <c r="G155" s="246"/>
      <c r="H155" s="298" t="s">
        <v>338</v>
      </c>
      <c r="I155" s="298" t="s">
        <v>308</v>
      </c>
      <c r="J155" s="298"/>
      <c r="K155" s="294"/>
    </row>
    <row r="156" spans="2:11" s="1" customFormat="1" ht="15" customHeight="1">
      <c r="B156" s="271"/>
      <c r="C156" s="298" t="s">
        <v>317</v>
      </c>
      <c r="D156" s="246"/>
      <c r="E156" s="246"/>
      <c r="F156" s="299" t="s">
        <v>304</v>
      </c>
      <c r="G156" s="246"/>
      <c r="H156" s="298" t="s">
        <v>338</v>
      </c>
      <c r="I156" s="298" t="s">
        <v>300</v>
      </c>
      <c r="J156" s="298">
        <v>50</v>
      </c>
      <c r="K156" s="294"/>
    </row>
    <row r="157" spans="2:11" s="1" customFormat="1" ht="15" customHeight="1">
      <c r="B157" s="271"/>
      <c r="C157" s="298" t="s">
        <v>325</v>
      </c>
      <c r="D157" s="246"/>
      <c r="E157" s="246"/>
      <c r="F157" s="299" t="s">
        <v>304</v>
      </c>
      <c r="G157" s="246"/>
      <c r="H157" s="298" t="s">
        <v>338</v>
      </c>
      <c r="I157" s="298" t="s">
        <v>300</v>
      </c>
      <c r="J157" s="298">
        <v>50</v>
      </c>
      <c r="K157" s="294"/>
    </row>
    <row r="158" spans="2:11" s="1" customFormat="1" ht="15" customHeight="1">
      <c r="B158" s="271"/>
      <c r="C158" s="298" t="s">
        <v>323</v>
      </c>
      <c r="D158" s="246"/>
      <c r="E158" s="246"/>
      <c r="F158" s="299" t="s">
        <v>304</v>
      </c>
      <c r="G158" s="246"/>
      <c r="H158" s="298" t="s">
        <v>338</v>
      </c>
      <c r="I158" s="298" t="s">
        <v>300</v>
      </c>
      <c r="J158" s="298">
        <v>50</v>
      </c>
      <c r="K158" s="294"/>
    </row>
    <row r="159" spans="2:11" s="1" customFormat="1" ht="15" customHeight="1">
      <c r="B159" s="271"/>
      <c r="C159" s="298" t="s">
        <v>82</v>
      </c>
      <c r="D159" s="246"/>
      <c r="E159" s="246"/>
      <c r="F159" s="299" t="s">
        <v>298</v>
      </c>
      <c r="G159" s="246"/>
      <c r="H159" s="298" t="s">
        <v>360</v>
      </c>
      <c r="I159" s="298" t="s">
        <v>300</v>
      </c>
      <c r="J159" s="298" t="s">
        <v>361</v>
      </c>
      <c r="K159" s="294"/>
    </row>
    <row r="160" spans="2:11" s="1" customFormat="1" ht="15" customHeight="1">
      <c r="B160" s="271"/>
      <c r="C160" s="298" t="s">
        <v>362</v>
      </c>
      <c r="D160" s="246"/>
      <c r="E160" s="246"/>
      <c r="F160" s="299" t="s">
        <v>298</v>
      </c>
      <c r="G160" s="246"/>
      <c r="H160" s="298" t="s">
        <v>363</v>
      </c>
      <c r="I160" s="298" t="s">
        <v>333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364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292</v>
      </c>
      <c r="D166" s="261"/>
      <c r="E166" s="261"/>
      <c r="F166" s="261" t="s">
        <v>293</v>
      </c>
      <c r="G166" s="303"/>
      <c r="H166" s="304" t="s">
        <v>54</v>
      </c>
      <c r="I166" s="304" t="s">
        <v>57</v>
      </c>
      <c r="J166" s="261" t="s">
        <v>294</v>
      </c>
      <c r="K166" s="238"/>
    </row>
    <row r="167" spans="2:11" s="1" customFormat="1" ht="17.25" customHeight="1">
      <c r="B167" s="239"/>
      <c r="C167" s="263" t="s">
        <v>295</v>
      </c>
      <c r="D167" s="263"/>
      <c r="E167" s="263"/>
      <c r="F167" s="264" t="s">
        <v>296</v>
      </c>
      <c r="G167" s="305"/>
      <c r="H167" s="306"/>
      <c r="I167" s="306"/>
      <c r="J167" s="263" t="s">
        <v>297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301</v>
      </c>
      <c r="D169" s="246"/>
      <c r="E169" s="246"/>
      <c r="F169" s="269" t="s">
        <v>298</v>
      </c>
      <c r="G169" s="246"/>
      <c r="H169" s="246" t="s">
        <v>338</v>
      </c>
      <c r="I169" s="246" t="s">
        <v>300</v>
      </c>
      <c r="J169" s="246">
        <v>120</v>
      </c>
      <c r="K169" s="294"/>
    </row>
    <row r="170" spans="2:11" s="1" customFormat="1" ht="15" customHeight="1">
      <c r="B170" s="271"/>
      <c r="C170" s="246" t="s">
        <v>347</v>
      </c>
      <c r="D170" s="246"/>
      <c r="E170" s="246"/>
      <c r="F170" s="269" t="s">
        <v>298</v>
      </c>
      <c r="G170" s="246"/>
      <c r="H170" s="246" t="s">
        <v>348</v>
      </c>
      <c r="I170" s="246" t="s">
        <v>300</v>
      </c>
      <c r="J170" s="246" t="s">
        <v>349</v>
      </c>
      <c r="K170" s="294"/>
    </row>
    <row r="171" spans="2:11" s="1" customFormat="1" ht="15" customHeight="1">
      <c r="B171" s="271"/>
      <c r="C171" s="246" t="s">
        <v>246</v>
      </c>
      <c r="D171" s="246"/>
      <c r="E171" s="246"/>
      <c r="F171" s="269" t="s">
        <v>298</v>
      </c>
      <c r="G171" s="246"/>
      <c r="H171" s="246" t="s">
        <v>365</v>
      </c>
      <c r="I171" s="246" t="s">
        <v>300</v>
      </c>
      <c r="J171" s="246" t="s">
        <v>349</v>
      </c>
      <c r="K171" s="294"/>
    </row>
    <row r="172" spans="2:11" s="1" customFormat="1" ht="15" customHeight="1">
      <c r="B172" s="271"/>
      <c r="C172" s="246" t="s">
        <v>303</v>
      </c>
      <c r="D172" s="246"/>
      <c r="E172" s="246"/>
      <c r="F172" s="269" t="s">
        <v>304</v>
      </c>
      <c r="G172" s="246"/>
      <c r="H172" s="246" t="s">
        <v>365</v>
      </c>
      <c r="I172" s="246" t="s">
        <v>300</v>
      </c>
      <c r="J172" s="246">
        <v>50</v>
      </c>
      <c r="K172" s="294"/>
    </row>
    <row r="173" spans="2:11" s="1" customFormat="1" ht="15" customHeight="1">
      <c r="B173" s="271"/>
      <c r="C173" s="246" t="s">
        <v>306</v>
      </c>
      <c r="D173" s="246"/>
      <c r="E173" s="246"/>
      <c r="F173" s="269" t="s">
        <v>298</v>
      </c>
      <c r="G173" s="246"/>
      <c r="H173" s="246" t="s">
        <v>365</v>
      </c>
      <c r="I173" s="246" t="s">
        <v>308</v>
      </c>
      <c r="J173" s="246"/>
      <c r="K173" s="294"/>
    </row>
    <row r="174" spans="2:11" s="1" customFormat="1" ht="15" customHeight="1">
      <c r="B174" s="271"/>
      <c r="C174" s="246" t="s">
        <v>317</v>
      </c>
      <c r="D174" s="246"/>
      <c r="E174" s="246"/>
      <c r="F174" s="269" t="s">
        <v>304</v>
      </c>
      <c r="G174" s="246"/>
      <c r="H174" s="246" t="s">
        <v>365</v>
      </c>
      <c r="I174" s="246" t="s">
        <v>300</v>
      </c>
      <c r="J174" s="246">
        <v>50</v>
      </c>
      <c r="K174" s="294"/>
    </row>
    <row r="175" spans="2:11" s="1" customFormat="1" ht="15" customHeight="1">
      <c r="B175" s="271"/>
      <c r="C175" s="246" t="s">
        <v>325</v>
      </c>
      <c r="D175" s="246"/>
      <c r="E175" s="246"/>
      <c r="F175" s="269" t="s">
        <v>304</v>
      </c>
      <c r="G175" s="246"/>
      <c r="H175" s="246" t="s">
        <v>365</v>
      </c>
      <c r="I175" s="246" t="s">
        <v>300</v>
      </c>
      <c r="J175" s="246">
        <v>50</v>
      </c>
      <c r="K175" s="294"/>
    </row>
    <row r="176" spans="2:11" s="1" customFormat="1" ht="15" customHeight="1">
      <c r="B176" s="271"/>
      <c r="C176" s="246" t="s">
        <v>323</v>
      </c>
      <c r="D176" s="246"/>
      <c r="E176" s="246"/>
      <c r="F176" s="269" t="s">
        <v>304</v>
      </c>
      <c r="G176" s="246"/>
      <c r="H176" s="246" t="s">
        <v>365</v>
      </c>
      <c r="I176" s="246" t="s">
        <v>300</v>
      </c>
      <c r="J176" s="246">
        <v>50</v>
      </c>
      <c r="K176" s="294"/>
    </row>
    <row r="177" spans="2:11" s="1" customFormat="1" ht="15" customHeight="1">
      <c r="B177" s="271"/>
      <c r="C177" s="246" t="s">
        <v>88</v>
      </c>
      <c r="D177" s="246"/>
      <c r="E177" s="246"/>
      <c r="F177" s="269" t="s">
        <v>298</v>
      </c>
      <c r="G177" s="246"/>
      <c r="H177" s="246" t="s">
        <v>366</v>
      </c>
      <c r="I177" s="246" t="s">
        <v>367</v>
      </c>
      <c r="J177" s="246"/>
      <c r="K177" s="294"/>
    </row>
    <row r="178" spans="2:11" s="1" customFormat="1" ht="15" customHeight="1">
      <c r="B178" s="271"/>
      <c r="C178" s="246" t="s">
        <v>57</v>
      </c>
      <c r="D178" s="246"/>
      <c r="E178" s="246"/>
      <c r="F178" s="269" t="s">
        <v>298</v>
      </c>
      <c r="G178" s="246"/>
      <c r="H178" s="246" t="s">
        <v>368</v>
      </c>
      <c r="I178" s="246" t="s">
        <v>369</v>
      </c>
      <c r="J178" s="246">
        <v>1</v>
      </c>
      <c r="K178" s="294"/>
    </row>
    <row r="179" spans="2:11" s="1" customFormat="1" ht="15" customHeight="1">
      <c r="B179" s="271"/>
      <c r="C179" s="246" t="s">
        <v>53</v>
      </c>
      <c r="D179" s="246"/>
      <c r="E179" s="246"/>
      <c r="F179" s="269" t="s">
        <v>298</v>
      </c>
      <c r="G179" s="246"/>
      <c r="H179" s="246" t="s">
        <v>370</v>
      </c>
      <c r="I179" s="246" t="s">
        <v>300</v>
      </c>
      <c r="J179" s="246">
        <v>20</v>
      </c>
      <c r="K179" s="294"/>
    </row>
    <row r="180" spans="2:11" s="1" customFormat="1" ht="15" customHeight="1">
      <c r="B180" s="271"/>
      <c r="C180" s="246" t="s">
        <v>54</v>
      </c>
      <c r="D180" s="246"/>
      <c r="E180" s="246"/>
      <c r="F180" s="269" t="s">
        <v>298</v>
      </c>
      <c r="G180" s="246"/>
      <c r="H180" s="246" t="s">
        <v>371</v>
      </c>
      <c r="I180" s="246" t="s">
        <v>300</v>
      </c>
      <c r="J180" s="246">
        <v>255</v>
      </c>
      <c r="K180" s="294"/>
    </row>
    <row r="181" spans="2:11" s="1" customFormat="1" ht="15" customHeight="1">
      <c r="B181" s="271"/>
      <c r="C181" s="246" t="s">
        <v>89</v>
      </c>
      <c r="D181" s="246"/>
      <c r="E181" s="246"/>
      <c r="F181" s="269" t="s">
        <v>298</v>
      </c>
      <c r="G181" s="246"/>
      <c r="H181" s="246" t="s">
        <v>262</v>
      </c>
      <c r="I181" s="246" t="s">
        <v>300</v>
      </c>
      <c r="J181" s="246">
        <v>10</v>
      </c>
      <c r="K181" s="294"/>
    </row>
    <row r="182" spans="2:11" s="1" customFormat="1" ht="15" customHeight="1">
      <c r="B182" s="271"/>
      <c r="C182" s="246" t="s">
        <v>90</v>
      </c>
      <c r="D182" s="246"/>
      <c r="E182" s="246"/>
      <c r="F182" s="269" t="s">
        <v>298</v>
      </c>
      <c r="G182" s="246"/>
      <c r="H182" s="246" t="s">
        <v>372</v>
      </c>
      <c r="I182" s="246" t="s">
        <v>333</v>
      </c>
      <c r="J182" s="246"/>
      <c r="K182" s="294"/>
    </row>
    <row r="183" spans="2:11" s="1" customFormat="1" ht="15" customHeight="1">
      <c r="B183" s="271"/>
      <c r="C183" s="246" t="s">
        <v>373</v>
      </c>
      <c r="D183" s="246"/>
      <c r="E183" s="246"/>
      <c r="F183" s="269" t="s">
        <v>298</v>
      </c>
      <c r="G183" s="246"/>
      <c r="H183" s="246" t="s">
        <v>374</v>
      </c>
      <c r="I183" s="246" t="s">
        <v>333</v>
      </c>
      <c r="J183" s="246"/>
      <c r="K183" s="294"/>
    </row>
    <row r="184" spans="2:11" s="1" customFormat="1" ht="15" customHeight="1">
      <c r="B184" s="271"/>
      <c r="C184" s="246" t="s">
        <v>362</v>
      </c>
      <c r="D184" s="246"/>
      <c r="E184" s="246"/>
      <c r="F184" s="269" t="s">
        <v>298</v>
      </c>
      <c r="G184" s="246"/>
      <c r="H184" s="246" t="s">
        <v>375</v>
      </c>
      <c r="I184" s="246" t="s">
        <v>333</v>
      </c>
      <c r="J184" s="246"/>
      <c r="K184" s="294"/>
    </row>
    <row r="185" spans="2:11" s="1" customFormat="1" ht="15" customHeight="1">
      <c r="B185" s="271"/>
      <c r="C185" s="246" t="s">
        <v>92</v>
      </c>
      <c r="D185" s="246"/>
      <c r="E185" s="246"/>
      <c r="F185" s="269" t="s">
        <v>304</v>
      </c>
      <c r="G185" s="246"/>
      <c r="H185" s="246" t="s">
        <v>376</v>
      </c>
      <c r="I185" s="246" t="s">
        <v>300</v>
      </c>
      <c r="J185" s="246">
        <v>50</v>
      </c>
      <c r="K185" s="294"/>
    </row>
    <row r="186" spans="2:11" s="1" customFormat="1" ht="15" customHeight="1">
      <c r="B186" s="271"/>
      <c r="C186" s="246" t="s">
        <v>377</v>
      </c>
      <c r="D186" s="246"/>
      <c r="E186" s="246"/>
      <c r="F186" s="269" t="s">
        <v>304</v>
      </c>
      <c r="G186" s="246"/>
      <c r="H186" s="246" t="s">
        <v>378</v>
      </c>
      <c r="I186" s="246" t="s">
        <v>379</v>
      </c>
      <c r="J186" s="246"/>
      <c r="K186" s="294"/>
    </row>
    <row r="187" spans="2:11" s="1" customFormat="1" ht="15" customHeight="1">
      <c r="B187" s="271"/>
      <c r="C187" s="246" t="s">
        <v>380</v>
      </c>
      <c r="D187" s="246"/>
      <c r="E187" s="246"/>
      <c r="F187" s="269" t="s">
        <v>304</v>
      </c>
      <c r="G187" s="246"/>
      <c r="H187" s="246" t="s">
        <v>381</v>
      </c>
      <c r="I187" s="246" t="s">
        <v>379</v>
      </c>
      <c r="J187" s="246"/>
      <c r="K187" s="294"/>
    </row>
    <row r="188" spans="2:11" s="1" customFormat="1" ht="15" customHeight="1">
      <c r="B188" s="271"/>
      <c r="C188" s="246" t="s">
        <v>382</v>
      </c>
      <c r="D188" s="246"/>
      <c r="E188" s="246"/>
      <c r="F188" s="269" t="s">
        <v>304</v>
      </c>
      <c r="G188" s="246"/>
      <c r="H188" s="246" t="s">
        <v>383</v>
      </c>
      <c r="I188" s="246" t="s">
        <v>379</v>
      </c>
      <c r="J188" s="246"/>
      <c r="K188" s="294"/>
    </row>
    <row r="189" spans="2:11" s="1" customFormat="1" ht="15" customHeight="1">
      <c r="B189" s="271"/>
      <c r="C189" s="307" t="s">
        <v>384</v>
      </c>
      <c r="D189" s="246"/>
      <c r="E189" s="246"/>
      <c r="F189" s="269" t="s">
        <v>304</v>
      </c>
      <c r="G189" s="246"/>
      <c r="H189" s="246" t="s">
        <v>385</v>
      </c>
      <c r="I189" s="246" t="s">
        <v>386</v>
      </c>
      <c r="J189" s="308" t="s">
        <v>387</v>
      </c>
      <c r="K189" s="294"/>
    </row>
    <row r="190" spans="2:11" s="1" customFormat="1" ht="15" customHeight="1">
      <c r="B190" s="271"/>
      <c r="C190" s="307" t="s">
        <v>42</v>
      </c>
      <c r="D190" s="246"/>
      <c r="E190" s="246"/>
      <c r="F190" s="269" t="s">
        <v>298</v>
      </c>
      <c r="G190" s="246"/>
      <c r="H190" s="243" t="s">
        <v>388</v>
      </c>
      <c r="I190" s="246" t="s">
        <v>389</v>
      </c>
      <c r="J190" s="246"/>
      <c r="K190" s="294"/>
    </row>
    <row r="191" spans="2:11" s="1" customFormat="1" ht="15" customHeight="1">
      <c r="B191" s="271"/>
      <c r="C191" s="307" t="s">
        <v>390</v>
      </c>
      <c r="D191" s="246"/>
      <c r="E191" s="246"/>
      <c r="F191" s="269" t="s">
        <v>298</v>
      </c>
      <c r="G191" s="246"/>
      <c r="H191" s="246" t="s">
        <v>391</v>
      </c>
      <c r="I191" s="246" t="s">
        <v>333</v>
      </c>
      <c r="J191" s="246"/>
      <c r="K191" s="294"/>
    </row>
    <row r="192" spans="2:11" s="1" customFormat="1" ht="15" customHeight="1">
      <c r="B192" s="271"/>
      <c r="C192" s="307" t="s">
        <v>392</v>
      </c>
      <c r="D192" s="246"/>
      <c r="E192" s="246"/>
      <c r="F192" s="269" t="s">
        <v>298</v>
      </c>
      <c r="G192" s="246"/>
      <c r="H192" s="246" t="s">
        <v>393</v>
      </c>
      <c r="I192" s="246" t="s">
        <v>333</v>
      </c>
      <c r="J192" s="246"/>
      <c r="K192" s="294"/>
    </row>
    <row r="193" spans="2:11" s="1" customFormat="1" ht="15" customHeight="1">
      <c r="B193" s="271"/>
      <c r="C193" s="307" t="s">
        <v>394</v>
      </c>
      <c r="D193" s="246"/>
      <c r="E193" s="246"/>
      <c r="F193" s="269" t="s">
        <v>304</v>
      </c>
      <c r="G193" s="246"/>
      <c r="H193" s="246" t="s">
        <v>395</v>
      </c>
      <c r="I193" s="246" t="s">
        <v>333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396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397</v>
      </c>
      <c r="D200" s="310"/>
      <c r="E200" s="310"/>
      <c r="F200" s="310" t="s">
        <v>398</v>
      </c>
      <c r="G200" s="311"/>
      <c r="H200" s="310" t="s">
        <v>399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389</v>
      </c>
      <c r="D202" s="246"/>
      <c r="E202" s="246"/>
      <c r="F202" s="269" t="s">
        <v>43</v>
      </c>
      <c r="G202" s="246"/>
      <c r="H202" s="246" t="s">
        <v>400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44</v>
      </c>
      <c r="G203" s="246"/>
      <c r="H203" s="246" t="s">
        <v>401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47</v>
      </c>
      <c r="G204" s="246"/>
      <c r="H204" s="246" t="s">
        <v>402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45</v>
      </c>
      <c r="G205" s="246"/>
      <c r="H205" s="246" t="s">
        <v>403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46</v>
      </c>
      <c r="G206" s="246"/>
      <c r="H206" s="246" t="s">
        <v>404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345</v>
      </c>
      <c r="D208" s="246"/>
      <c r="E208" s="246"/>
      <c r="F208" s="269" t="s">
        <v>76</v>
      </c>
      <c r="G208" s="246"/>
      <c r="H208" s="246" t="s">
        <v>405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240</v>
      </c>
      <c r="G209" s="246"/>
      <c r="H209" s="246" t="s">
        <v>241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238</v>
      </c>
      <c r="G210" s="246"/>
      <c r="H210" s="246" t="s">
        <v>406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242</v>
      </c>
      <c r="G211" s="307"/>
      <c r="H211" s="298" t="s">
        <v>243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244</v>
      </c>
      <c r="G212" s="307"/>
      <c r="H212" s="298" t="s">
        <v>407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369</v>
      </c>
      <c r="D214" s="246"/>
      <c r="E214" s="246"/>
      <c r="F214" s="269">
        <v>1</v>
      </c>
      <c r="G214" s="307"/>
      <c r="H214" s="298" t="s">
        <v>408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409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410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411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2022-10-25T12:15:07Z</dcterms:created>
  <dcterms:modified xsi:type="dcterms:W3CDTF">2022-10-25T12:15:09Z</dcterms:modified>
  <cp:category/>
  <cp:version/>
  <cp:contentType/>
  <cp:contentStatus/>
</cp:coreProperties>
</file>