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3-2022 - Údržba HOZ Sl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'003-2022 - Údržba HOZ Sla...'!$C$82:$K$128</definedName>
    <definedName name="_xlnm.Print_Area" localSheetId="1">'003-2022 - Údržba HOZ Sla...'!$C$4:$J$39,'003-2022 - Údržba HOZ Sla...'!$C$45:$J$64,'003-2022 - Údržba HOZ Sla...'!$C$70:$K$128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'003-2022 - Údržba HOZ Sla...'!$82:$82</definedName>
  </definedNames>
  <calcPr fullCalcOnLoad="1"/>
</workbook>
</file>

<file path=xl/sharedStrings.xml><?xml version="1.0" encoding="utf-8"?>
<sst xmlns="http://schemas.openxmlformats.org/spreadsheetml/2006/main" count="1068" uniqueCount="376">
  <si>
    <t>Export Komplet</t>
  </si>
  <si>
    <t>VZ</t>
  </si>
  <si>
    <t>2.0</t>
  </si>
  <si>
    <t>ZAMOK</t>
  </si>
  <si>
    <t>False</t>
  </si>
  <si>
    <t>{9e5e2a3f-ff3e-423e-b282-4dac0eac6bea}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</si>
  <si>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</si>
  <si>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</si>
  <si>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</si>
  <si>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</si>
  <si>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</si>
  <si>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</si>
  <si>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</si>
  <si>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</si>
  <si>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</si>
  <si>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</si>
  <si>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</si>
  <si>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Slatina pod Hazmburkem</t>
  </si>
  <si>
    <t>KSO:</t>
  </si>
  <si>
    <t/>
  </si>
  <si>
    <t>CC-CZ:</t>
  </si>
  <si>
    <t>Místo:</t>
  </si>
  <si>
    <t>Slatina pod Hazmburkem</t>
  </si>
  <si>
    <t>Datum:</t>
  </si>
  <si>
    <t>5. 9. 2022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</si>
  <si>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</si>
  <si>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</si>
  <si>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</si>
  <si>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</si>
  <si>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</si>
  <si>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</si>
  <si>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</si>
  <si>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</si>
  <si>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</si>
  <si>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</si>
  <si>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</si>
  <si>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</si>
  <si>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</si>
  <si>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</si>
  <si>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</si>
  <si>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</si>
  <si>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</si>
  <si>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</si>
  <si>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</si>
  <si>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</si>
  <si>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</si>
  <si>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</si>
  <si>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</si>
  <si>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</si>
  <si>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</si>
  <si>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</si>
  <si>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</si>
  <si>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</si>
  <si>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</si>
  <si>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</si>
  <si>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</si>
  <si>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</si>
  <si>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</si>
  <si>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</si>
  <si>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</si>
  <si>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</si>
  <si>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</si>
  <si>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</si>
  <si>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</si>
  <si>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</si>
  <si>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</si>
  <si>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</si>
  <si>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</si>
  <si>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</si>
  <si>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</si>
  <si>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</si>
  <si>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</si>
  <si>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</si>
  <si>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</si>
  <si>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</si>
  <si>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</si>
  <si>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</si>
  <si>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</si>
  <si>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</si>
  <si>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{34c8c936-7f37-462d-98f8-ad941e4d8421}</t>
  </si>
  <si>
    <t>2</t>
  </si>
  <si>
    <t>KRYCÍ LIST SOUPISU PRACÍ</t>
  </si>
  <si>
    <t>Objekt:</t>
  </si>
  <si>
    <t>003/2022 - Údržba HOZ Slatina pod Hazmburkem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</si>
  <si>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</si>
  <si>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</si>
  <si>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</si>
  <si>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</si>
  <si>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</si>
  <si>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</si>
  <si>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</si>
  <si>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</si>
  <si>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</si>
  <si>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</si>
  <si>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</si>
  <si>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</si>
  <si>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</si>
  <si>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</si>
  <si>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</si>
  <si>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</si>
  <si>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</si>
  <si>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</si>
  <si>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</si>
  <si>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</si>
  <si>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</si>
  <si>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</si>
  <si>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</si>
  <si>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</si>
  <si>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</si>
  <si>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</si>
  <si>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K</t>
  </si>
  <si>
    <t>111103212</t>
  </si>
  <si>
    <t>Kosení ve vegetačním období divokého porostu středně hustého</t>
  </si>
  <si>
    <t>ha</t>
  </si>
  <si>
    <t>CS ÚRS 2022 02</t>
  </si>
  <si>
    <t>4</t>
  </si>
  <si>
    <t>34929490</t>
  </si>
  <si>
    <t>PP</t>
  </si>
  <si>
    <t>Kosení travin a vodních rostlin ve vegetačním období divokého porostu středně hustého</t>
  </si>
  <si>
    <t>Online PSC</t>
  </si>
  <si>
    <t>https://podminky.urs.cz/item/CS_URS_2022_02/111103212</t>
  </si>
  <si>
    <t>VV</t>
  </si>
  <si>
    <t>(180*5)/10000</t>
  </si>
  <si>
    <t>10</t>
  </si>
  <si>
    <t>111103222</t>
  </si>
  <si>
    <t>Kosení ve vegetačním období vodního rostlinstva na břehu středně hustého</t>
  </si>
  <si>
    <t>-1711009809</t>
  </si>
  <si>
    <t>Kosení travin a vodních rostlin ve vegetačním období vodního rostlinstva na břehu středně hustého</t>
  </si>
  <si>
    <t>https://podminky.urs.cz/item/CS_URS_2022_02/111103222</t>
  </si>
  <si>
    <t>(190*5)/10000</t>
  </si>
  <si>
    <t>3</t>
  </si>
  <si>
    <t>125703311</t>
  </si>
  <si>
    <t>Čištění melioračních kanálů od naplavenin tl přes 250 do 500 mm nezpevněné dno</t>
  </si>
  <si>
    <t>m3</t>
  </si>
  <si>
    <t>-4522246</t>
  </si>
  <si>
    <t>Čištění melioračních kanálů s úpravou svahu do výšky naplavené vrstvy tloušťky naplavené vrstvy přes 250 do 500 mm, se dnem nezpevněným</t>
  </si>
  <si>
    <t>https://podminky.urs.cz/item/CS_URS_2022_02/125703311</t>
  </si>
  <si>
    <t>((0,63+0,2625)/2)*30</t>
  </si>
  <si>
    <t>((0,2625+0,42)/2)*52</t>
  </si>
  <si>
    <t>((0,42+0,78)/2)*50</t>
  </si>
  <si>
    <t>((0,78+0,1425)/2)*105</t>
  </si>
  <si>
    <t>((0,1425+0,525)/2)*30</t>
  </si>
  <si>
    <t>Součet</t>
  </si>
  <si>
    <t>125703321</t>
  </si>
  <si>
    <t>Čištění melioračních kanálů od naplavenin tl přes 500 mm nezpevněné dno</t>
  </si>
  <si>
    <t>2035402969</t>
  </si>
  <si>
    <t>Čištění melioračních kanálů s úpravou svahu do výšky naplavené vrstvy tloušťky naplavené vrstvy přes 500 mm, se dnem nezpevněným</t>
  </si>
  <si>
    <t>https://podminky.urs.cz/item/CS_URS_2022_02/125703321</t>
  </si>
  <si>
    <t>((0,72+1,12)/2)*33</t>
  </si>
  <si>
    <t>((1,12+0,63)/2)*53</t>
  </si>
  <si>
    <t>12</t>
  </si>
  <si>
    <t>181006111</t>
  </si>
  <si>
    <t>Rozprostření zemin tl vrstvy do 0,1 m schopných zúrodnění v rovině a sklonu do 1:5</t>
  </si>
  <si>
    <t>m2</t>
  </si>
  <si>
    <t>1158556716</t>
  </si>
  <si>
    <t>Rozprostření zemin schopných zúrodnění v rovině a ve sklonu do 1:5, tloušťka vrstvy do 0,10 m</t>
  </si>
  <si>
    <t>https://podminky.urs.cz/item/CS_URS_2022_02/181006111</t>
  </si>
  <si>
    <t>7</t>
  </si>
  <si>
    <t>185803106</t>
  </si>
  <si>
    <t>Shrabání pokoseného divokého porostu s odvozem do 20 km</t>
  </si>
  <si>
    <t>-739539701</t>
  </si>
  <si>
    <t>Shrabání pokoseného porostu a organických naplavenin s odvozem do 20 km divokého porostu</t>
  </si>
  <si>
    <t>https://podminky.urs.cz/item/CS_URS_2022_02/185803106</t>
  </si>
  <si>
    <t>8</t>
  </si>
  <si>
    <t>185803107</t>
  </si>
  <si>
    <t>Shrabání pokoseného vodního rostlinstva z břehu i z vody s odvozem do 20 km</t>
  </si>
  <si>
    <t>-1795088386</t>
  </si>
  <si>
    <t>Shrabání pokoseného porostu a organických naplavenin s odvozem do 20 km vodního rostlinstva z břehu i z vody</t>
  </si>
  <si>
    <t>https://podminky.urs.cz/item/CS_URS_2022_02/185803107</t>
  </si>
  <si>
    <t>N00</t>
  </si>
  <si>
    <t>Nepojmenované práce</t>
  </si>
  <si>
    <t>N01</t>
  </si>
  <si>
    <t>Nepojmenovaný díl</t>
  </si>
  <si>
    <t>R-032</t>
  </si>
  <si>
    <t xml:space="preserve">Ekologická likvidace divokého porostu - v souladu se zákonem  o odpadech č. 541/2020 Sb.v platném znění     </t>
  </si>
  <si>
    <t>512</t>
  </si>
  <si>
    <t>-1627141159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</si>
  <si>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</si>
  <si>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</si>
  <si>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</si>
  <si>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R-033</t>
  </si>
  <si>
    <t xml:space="preserve">Ekologická likvidace vodního porostu - v souladu se zákonem  o odpadech č. 541/2020 Sb.v platném znění   </t>
  </si>
  <si>
    <t>1156870662</t>
  </si>
  <si>
    <t>Ekologická likvidace vodního porostu - v souladu se zákonem o odpadech č. 541/2020 Sb.v platném znění</t>
  </si>
  <si>
    <t>13</t>
  </si>
  <si>
    <t>R-030</t>
  </si>
  <si>
    <t xml:space="preserve">Vysbírání zbytků větví a kořenů z rozprostřeného sedimentu vč. odvozu a uložení - v souladu se zákonem  o odpadech č. 541/2020 Sb.v platném znění   </t>
  </si>
  <si>
    <t>-1618605196</t>
  </si>
  <si>
    <t>Vysbírání zbytků větví a kořenů z rozprostřeného sedimentu vč. odvozu a uložení - v souladu se zákonem o odpadech č. 541/2020 Sb.v platném znění</t>
  </si>
  <si>
    <t xml:space="preserve">Poznámka k položce:
po rozprostření sedimentu budou vysbírány větve a kořeny z plochy rozprostřen a zlikvidovány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</si>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</sst>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12" TargetMode="External" /><Relationship Id="rId2" Type="http://schemas.openxmlformats.org/officeDocument/2006/relationships/hyperlink" Target="https://podminky.urs.cz/item/CS_URS_2022_02/111103222" TargetMode="External" /><Relationship Id="rId3" Type="http://schemas.openxmlformats.org/officeDocument/2006/relationships/hyperlink" Target="https://podminky.urs.cz/item/CS_URS_2022_02/125703311" TargetMode="External" /><Relationship Id="rId4" Type="http://schemas.openxmlformats.org/officeDocument/2006/relationships/hyperlink" Target="https://podminky.urs.cz/item/CS_URS_2022_02/125703321" TargetMode="External" /><Relationship Id="rId5" Type="http://schemas.openxmlformats.org/officeDocument/2006/relationships/hyperlink" Target="https://podminky.urs.cz/item/CS_URS_2022_02/181006111" TargetMode="External" /><Relationship Id="rId6" Type="http://schemas.openxmlformats.org/officeDocument/2006/relationships/hyperlink" Target="https://podminky.urs.cz/item/CS_URS_2022_02/185803106" TargetMode="External" /><Relationship Id="rId7" Type="http://schemas.openxmlformats.org/officeDocument/2006/relationships/hyperlink" Target="https://podminky.urs.cz/item/CS_URS_2022_02/185803107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003/2022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Slatina pod Hazmburkem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Slatina pod Hazmburkem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5. 9. 2022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Roman Vachek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'003-2022 - Údržba HOZ Sla...'!J30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'003-2022 - Údržba HOZ Sla...'!P83</f>
        <v>0</v>
      </c>
      <c r="AV55" s="120">
        <f>'003-2022 - Údržba HOZ Sla...'!J33</f>
        <v>0</v>
      </c>
      <c r="AW55" s="120">
        <f>'003-2022 - Údržba HOZ Sla...'!J34</f>
        <v>0</v>
      </c>
      <c r="AX55" s="120">
        <f>'003-2022 - Údržba HOZ Sla...'!J35</f>
        <v>0</v>
      </c>
      <c r="AY55" s="120">
        <f>'003-2022 - Údržba HOZ Sla...'!J36</f>
        <v>0</v>
      </c>
      <c r="AZ55" s="120">
        <f>'003-2022 - Údržba HOZ Sla...'!F33</f>
        <v>0</v>
      </c>
      <c r="BA55" s="120">
        <f>'003-2022 - Údržba HOZ Sla...'!F34</f>
        <v>0</v>
      </c>
      <c r="BB55" s="120">
        <f>'003-2022 - Údržba HOZ Sla...'!F35</f>
        <v>0</v>
      </c>
      <c r="BC55" s="120">
        <f>'003-2022 - Údržba HOZ Sla...'!F36</f>
        <v>0</v>
      </c>
      <c r="BD55" s="122">
        <f>'003-2022 - Údržba HOZ Sla...'!F37</f>
        <v>0</v>
      </c>
      <c r="BE55" s="7"/>
      <c r="BT55" s="123" t="s">
        <v>78</v>
      </c>
      <c r="BV55" s="123" t="s">
        <v>74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3-2022 - Údržba HOZ S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Slatina pod Hazmburkem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5. 9. 2022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ROUND((SUM(BE83:BE128)),2)</f>
        <v>0</v>
      </c>
      <c r="G33" s="38"/>
      <c r="H33" s="38"/>
      <c r="I33" s="144">
        <v>0.21</v>
      </c>
      <c r="J33" s="143">
        <f>ROUND(((SUM(BE83:BE128))*I33),2)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ROUND((SUM(BF83:BF128)),2)</f>
        <v>0</v>
      </c>
      <c r="G34" s="38"/>
      <c r="H34" s="38"/>
      <c r="I34" s="144">
        <v>0.15</v>
      </c>
      <c r="J34" s="143">
        <f>ROUND(((SUM(BF83:BF128))*I34),2)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ROUND((SUM(BG83:BG128)),2)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ROUND((SUM(BH83:BH128)),2)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ROUND((SUM(BI83:BI128)),2)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Slatina pod Hazmburkem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003/2022 - Údržba HOZ Slatina pod Hazmburkem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Slatina pod Hazmburkem</v>
      </c>
      <c r="G52" s="40"/>
      <c r="H52" s="40"/>
      <c r="I52" s="32" t="s">
        <v>23</v>
      </c>
      <c r="J52" s="72" t="str">
        <f>IF(J12="","",J12)</f>
        <v>5. 9. 2022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Roman Vachek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90</v>
      </c>
      <c r="E62" s="164"/>
      <c r="F62" s="164"/>
      <c r="G62" s="164"/>
      <c r="H62" s="164"/>
      <c r="I62" s="164"/>
      <c r="J62" s="165">
        <f>J118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J119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Slatina pod Hazmburkem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003/2022 - Údržba HOZ Slatina pod Hazmburkem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Slatina pod Hazmburkem</v>
      </c>
      <c r="G77" s="40"/>
      <c r="H77" s="40"/>
      <c r="I77" s="32" t="s">
        <v>23</v>
      </c>
      <c r="J77" s="72" t="str">
        <f>IF(J12="","",J12)</f>
        <v>5. 9. 2022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Bc. Roman Vachek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93</v>
      </c>
      <c r="D82" s="176" t="s">
        <v>57</v>
      </c>
      <c r="E82" s="176" t="s">
        <v>53</v>
      </c>
      <c r="F82" s="176" t="s">
        <v>54</v>
      </c>
      <c r="G82" s="176" t="s">
        <v>94</v>
      </c>
      <c r="H82" s="176" t="s">
        <v>95</v>
      </c>
      <c r="I82" s="176" t="s">
        <v>96</v>
      </c>
      <c r="J82" s="176" t="s">
        <v>86</v>
      </c>
      <c r="K82" s="177" t="s">
        <v>97</v>
      </c>
      <c r="L82" s="178"/>
      <c r="M82" s="92" t="s">
        <v>19</v>
      </c>
      <c r="N82" s="93" t="s">
        <v>42</v>
      </c>
      <c r="O82" s="93" t="s">
        <v>98</v>
      </c>
      <c r="P82" s="93" t="s">
        <v>99</v>
      </c>
      <c r="Q82" s="93" t="s">
        <v>100</v>
      </c>
      <c r="R82" s="93" t="s">
        <v>101</v>
      </c>
      <c r="S82" s="93" t="s">
        <v>102</v>
      </c>
      <c r="T82" s="94" t="s">
        <v>103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104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P84+P118</f>
        <v>0</v>
      </c>
      <c r="Q83" s="96"/>
      <c r="R83" s="181">
        <f>R84+R118</f>
        <v>0</v>
      </c>
      <c r="S83" s="96"/>
      <c r="T83" s="182">
        <f>T84+T118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87</v>
      </c>
      <c r="BK83" s="183">
        <f>BK84+BK118</f>
        <v>0</v>
      </c>
    </row>
    <row r="84" spans="1:63" s="12" customFormat="1" ht="25.9" customHeight="1">
      <c r="A84" s="12"/>
      <c r="B84" s="184"/>
      <c r="C84" s="185"/>
      <c r="D84" s="186" t="s">
        <v>71</v>
      </c>
      <c r="E84" s="187" t="s">
        <v>105</v>
      </c>
      <c r="F84" s="187" t="s">
        <v>106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71</v>
      </c>
      <c r="AU84" s="196" t="s">
        <v>72</v>
      </c>
      <c r="AY84" s="195" t="s">
        <v>107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71</v>
      </c>
      <c r="E85" s="198" t="s">
        <v>78</v>
      </c>
      <c r="F85" s="198" t="s">
        <v>108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SUM(P86:P117)</f>
        <v>0</v>
      </c>
      <c r="Q85" s="192"/>
      <c r="R85" s="193">
        <f>SUM(R86:R117)</f>
        <v>0</v>
      </c>
      <c r="S85" s="192"/>
      <c r="T85" s="194">
        <f>SUM(T86:T117)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78</v>
      </c>
      <c r="AT85" s="196" t="s">
        <v>71</v>
      </c>
      <c r="AU85" s="196" t="s">
        <v>78</v>
      </c>
      <c r="AY85" s="195" t="s">
        <v>107</v>
      </c>
      <c r="BK85" s="197">
        <f>SUM(BK86:BK117)</f>
        <v>0</v>
      </c>
    </row>
    <row r="86" spans="1:65" s="2" customFormat="1" ht="14.4" customHeight="1">
      <c r="A86" s="38"/>
      <c r="B86" s="39"/>
      <c r="C86" s="200" t="s">
        <v>109</v>
      </c>
      <c r="D86" s="200" t="s">
        <v>110</v>
      </c>
      <c r="E86" s="201" t="s">
        <v>111</v>
      </c>
      <c r="F86" s="202" t="s">
        <v>112</v>
      </c>
      <c r="G86" s="203" t="s">
        <v>113</v>
      </c>
      <c r="H86" s="204">
        <v>0.09</v>
      </c>
      <c r="I86" s="205"/>
      <c r="J86" s="206">
        <f>ROUND(I86*H86,2)</f>
        <v>0</v>
      </c>
      <c r="K86" s="202" t="s">
        <v>114</v>
      </c>
      <c r="L86" s="44"/>
      <c r="M86" s="207" t="s">
        <v>19</v>
      </c>
      <c r="N86" s="208" t="s">
        <v>43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115</v>
      </c>
      <c r="AT86" s="211" t="s">
        <v>110</v>
      </c>
      <c r="AU86" s="211" t="s">
        <v>80</v>
      </c>
      <c r="AY86" s="17" t="s">
        <v>107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78</v>
      </c>
      <c r="BK86" s="212">
        <f>ROUND(I86*H86,2)</f>
        <v>0</v>
      </c>
      <c r="BL86" s="17" t="s">
        <v>115</v>
      </c>
      <c r="BM86" s="211" t="s">
        <v>116</v>
      </c>
    </row>
    <row r="87" spans="1:47" s="2" customFormat="1" ht="12">
      <c r="A87" s="38"/>
      <c r="B87" s="39"/>
      <c r="C87" s="40"/>
      <c r="D87" s="213" t="s">
        <v>117</v>
      </c>
      <c r="E87" s="40"/>
      <c r="F87" s="214" t="s">
        <v>118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117</v>
      </c>
      <c r="AU87" s="17" t="s">
        <v>80</v>
      </c>
    </row>
    <row r="88" spans="1:47" s="2" customFormat="1" ht="12">
      <c r="A88" s="38"/>
      <c r="B88" s="39"/>
      <c r="C88" s="40"/>
      <c r="D88" s="218" t="s">
        <v>119</v>
      </c>
      <c r="E88" s="40"/>
      <c r="F88" s="219" t="s">
        <v>120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119</v>
      </c>
      <c r="AU88" s="17" t="s">
        <v>80</v>
      </c>
    </row>
    <row r="89" spans="1:51" s="13" customFormat="1" ht="12">
      <c r="A89" s="13"/>
      <c r="B89" s="220"/>
      <c r="C89" s="221"/>
      <c r="D89" s="213" t="s">
        <v>121</v>
      </c>
      <c r="E89" s="222" t="s">
        <v>19</v>
      </c>
      <c r="F89" s="223" t="s">
        <v>122</v>
      </c>
      <c r="G89" s="221"/>
      <c r="H89" s="224">
        <v>0.09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121</v>
      </c>
      <c r="AU89" s="230" t="s">
        <v>80</v>
      </c>
      <c r="AV89" s="13" t="s">
        <v>80</v>
      </c>
      <c r="AW89" s="13" t="s">
        <v>33</v>
      </c>
      <c r="AX89" s="13" t="s">
        <v>78</v>
      </c>
      <c r="AY89" s="230" t="s">
        <v>107</v>
      </c>
    </row>
    <row r="90" spans="1:65" s="2" customFormat="1" ht="14.4" customHeight="1">
      <c r="A90" s="38"/>
      <c r="B90" s="39"/>
      <c r="C90" s="200" t="s">
        <v>123</v>
      </c>
      <c r="D90" s="200" t="s">
        <v>110</v>
      </c>
      <c r="E90" s="201" t="s">
        <v>124</v>
      </c>
      <c r="F90" s="202" t="s">
        <v>125</v>
      </c>
      <c r="G90" s="203" t="s">
        <v>113</v>
      </c>
      <c r="H90" s="204">
        <v>0.095</v>
      </c>
      <c r="I90" s="205"/>
      <c r="J90" s="206">
        <f>ROUND(I90*H90,2)</f>
        <v>0</v>
      </c>
      <c r="K90" s="202" t="s">
        <v>114</v>
      </c>
      <c r="L90" s="44"/>
      <c r="M90" s="207" t="s">
        <v>19</v>
      </c>
      <c r="N90" s="208" t="s">
        <v>43</v>
      </c>
      <c r="O90" s="84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1" t="s">
        <v>115</v>
      </c>
      <c r="AT90" s="211" t="s">
        <v>110</v>
      </c>
      <c r="AU90" s="211" t="s">
        <v>80</v>
      </c>
      <c r="AY90" s="17" t="s">
        <v>107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7" t="s">
        <v>78</v>
      </c>
      <c r="BK90" s="212">
        <f>ROUND(I90*H90,2)</f>
        <v>0</v>
      </c>
      <c r="BL90" s="17" t="s">
        <v>115</v>
      </c>
      <c r="BM90" s="211" t="s">
        <v>126</v>
      </c>
    </row>
    <row r="91" spans="1:47" s="2" customFormat="1" ht="12">
      <c r="A91" s="38"/>
      <c r="B91" s="39"/>
      <c r="C91" s="40"/>
      <c r="D91" s="213" t="s">
        <v>117</v>
      </c>
      <c r="E91" s="40"/>
      <c r="F91" s="214" t="s">
        <v>127</v>
      </c>
      <c r="G91" s="40"/>
      <c r="H91" s="40"/>
      <c r="I91" s="215"/>
      <c r="J91" s="40"/>
      <c r="K91" s="40"/>
      <c r="L91" s="44"/>
      <c r="M91" s="216"/>
      <c r="N91" s="217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117</v>
      </c>
      <c r="AU91" s="17" t="s">
        <v>80</v>
      </c>
    </row>
    <row r="92" spans="1:47" s="2" customFormat="1" ht="12">
      <c r="A92" s="38"/>
      <c r="B92" s="39"/>
      <c r="C92" s="40"/>
      <c r="D92" s="218" t="s">
        <v>119</v>
      </c>
      <c r="E92" s="40"/>
      <c r="F92" s="219" t="s">
        <v>128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119</v>
      </c>
      <c r="AU92" s="17" t="s">
        <v>80</v>
      </c>
    </row>
    <row r="93" spans="1:51" s="13" customFormat="1" ht="12">
      <c r="A93" s="13"/>
      <c r="B93" s="220"/>
      <c r="C93" s="221"/>
      <c r="D93" s="213" t="s">
        <v>121</v>
      </c>
      <c r="E93" s="222" t="s">
        <v>19</v>
      </c>
      <c r="F93" s="223" t="s">
        <v>129</v>
      </c>
      <c r="G93" s="221"/>
      <c r="H93" s="224">
        <v>0.095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0" t="s">
        <v>121</v>
      </c>
      <c r="AU93" s="230" t="s">
        <v>80</v>
      </c>
      <c r="AV93" s="13" t="s">
        <v>80</v>
      </c>
      <c r="AW93" s="13" t="s">
        <v>33</v>
      </c>
      <c r="AX93" s="13" t="s">
        <v>78</v>
      </c>
      <c r="AY93" s="230" t="s">
        <v>107</v>
      </c>
    </row>
    <row r="94" spans="1:65" s="2" customFormat="1" ht="14.4" customHeight="1">
      <c r="A94" s="38"/>
      <c r="B94" s="39"/>
      <c r="C94" s="200" t="s">
        <v>130</v>
      </c>
      <c r="D94" s="200" t="s">
        <v>110</v>
      </c>
      <c r="E94" s="201" t="s">
        <v>131</v>
      </c>
      <c r="F94" s="202" t="s">
        <v>132</v>
      </c>
      <c r="G94" s="203" t="s">
        <v>133</v>
      </c>
      <c r="H94" s="204">
        <v>119.577</v>
      </c>
      <c r="I94" s="205"/>
      <c r="J94" s="206">
        <f>ROUND(I94*H94,2)</f>
        <v>0</v>
      </c>
      <c r="K94" s="202" t="s">
        <v>114</v>
      </c>
      <c r="L94" s="44"/>
      <c r="M94" s="207" t="s">
        <v>19</v>
      </c>
      <c r="N94" s="208" t="s">
        <v>43</v>
      </c>
      <c r="O94" s="84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1" t="s">
        <v>115</v>
      </c>
      <c r="AT94" s="211" t="s">
        <v>110</v>
      </c>
      <c r="AU94" s="211" t="s">
        <v>80</v>
      </c>
      <c r="AY94" s="17" t="s">
        <v>107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7" t="s">
        <v>78</v>
      </c>
      <c r="BK94" s="212">
        <f>ROUND(I94*H94,2)</f>
        <v>0</v>
      </c>
      <c r="BL94" s="17" t="s">
        <v>115</v>
      </c>
      <c r="BM94" s="211" t="s">
        <v>134</v>
      </c>
    </row>
    <row r="95" spans="1:47" s="2" customFormat="1" ht="12">
      <c r="A95" s="38"/>
      <c r="B95" s="39"/>
      <c r="C95" s="40"/>
      <c r="D95" s="213" t="s">
        <v>117</v>
      </c>
      <c r="E95" s="40"/>
      <c r="F95" s="214" t="s">
        <v>135</v>
      </c>
      <c r="G95" s="40"/>
      <c r="H95" s="40"/>
      <c r="I95" s="215"/>
      <c r="J95" s="40"/>
      <c r="K95" s="40"/>
      <c r="L95" s="44"/>
      <c r="M95" s="216"/>
      <c r="N95" s="21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117</v>
      </c>
      <c r="AU95" s="17" t="s">
        <v>80</v>
      </c>
    </row>
    <row r="96" spans="1:47" s="2" customFormat="1" ht="12">
      <c r="A96" s="38"/>
      <c r="B96" s="39"/>
      <c r="C96" s="40"/>
      <c r="D96" s="218" t="s">
        <v>119</v>
      </c>
      <c r="E96" s="40"/>
      <c r="F96" s="219" t="s">
        <v>136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119</v>
      </c>
      <c r="AU96" s="17" t="s">
        <v>80</v>
      </c>
    </row>
    <row r="97" spans="1:51" s="13" customFormat="1" ht="12">
      <c r="A97" s="13"/>
      <c r="B97" s="220"/>
      <c r="C97" s="221"/>
      <c r="D97" s="213" t="s">
        <v>121</v>
      </c>
      <c r="E97" s="222" t="s">
        <v>19</v>
      </c>
      <c r="F97" s="223" t="s">
        <v>137</v>
      </c>
      <c r="G97" s="221"/>
      <c r="H97" s="224">
        <v>13.388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121</v>
      </c>
      <c r="AU97" s="230" t="s">
        <v>80</v>
      </c>
      <c r="AV97" s="13" t="s">
        <v>80</v>
      </c>
      <c r="AW97" s="13" t="s">
        <v>33</v>
      </c>
      <c r="AX97" s="13" t="s">
        <v>72</v>
      </c>
      <c r="AY97" s="230" t="s">
        <v>107</v>
      </c>
    </row>
    <row r="98" spans="1:51" s="13" customFormat="1" ht="12">
      <c r="A98" s="13"/>
      <c r="B98" s="220"/>
      <c r="C98" s="221"/>
      <c r="D98" s="213" t="s">
        <v>121</v>
      </c>
      <c r="E98" s="222" t="s">
        <v>19</v>
      </c>
      <c r="F98" s="223" t="s">
        <v>138</v>
      </c>
      <c r="G98" s="221"/>
      <c r="H98" s="224">
        <v>17.745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121</v>
      </c>
      <c r="AU98" s="230" t="s">
        <v>80</v>
      </c>
      <c r="AV98" s="13" t="s">
        <v>80</v>
      </c>
      <c r="AW98" s="13" t="s">
        <v>33</v>
      </c>
      <c r="AX98" s="13" t="s">
        <v>72</v>
      </c>
      <c r="AY98" s="230" t="s">
        <v>107</v>
      </c>
    </row>
    <row r="99" spans="1:51" s="13" customFormat="1" ht="12">
      <c r="A99" s="13"/>
      <c r="B99" s="220"/>
      <c r="C99" s="221"/>
      <c r="D99" s="213" t="s">
        <v>121</v>
      </c>
      <c r="E99" s="222" t="s">
        <v>19</v>
      </c>
      <c r="F99" s="223" t="s">
        <v>139</v>
      </c>
      <c r="G99" s="221"/>
      <c r="H99" s="224">
        <v>30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121</v>
      </c>
      <c r="AU99" s="230" t="s">
        <v>80</v>
      </c>
      <c r="AV99" s="13" t="s">
        <v>80</v>
      </c>
      <c r="AW99" s="13" t="s">
        <v>33</v>
      </c>
      <c r="AX99" s="13" t="s">
        <v>72</v>
      </c>
      <c r="AY99" s="230" t="s">
        <v>107</v>
      </c>
    </row>
    <row r="100" spans="1:51" s="13" customFormat="1" ht="12">
      <c r="A100" s="13"/>
      <c r="B100" s="220"/>
      <c r="C100" s="221"/>
      <c r="D100" s="213" t="s">
        <v>121</v>
      </c>
      <c r="E100" s="222" t="s">
        <v>19</v>
      </c>
      <c r="F100" s="223" t="s">
        <v>140</v>
      </c>
      <c r="G100" s="221"/>
      <c r="H100" s="224">
        <v>48.431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121</v>
      </c>
      <c r="AU100" s="230" t="s">
        <v>80</v>
      </c>
      <c r="AV100" s="13" t="s">
        <v>80</v>
      </c>
      <c r="AW100" s="13" t="s">
        <v>33</v>
      </c>
      <c r="AX100" s="13" t="s">
        <v>72</v>
      </c>
      <c r="AY100" s="230" t="s">
        <v>107</v>
      </c>
    </row>
    <row r="101" spans="1:51" s="13" customFormat="1" ht="12">
      <c r="A101" s="13"/>
      <c r="B101" s="220"/>
      <c r="C101" s="221"/>
      <c r="D101" s="213" t="s">
        <v>121</v>
      </c>
      <c r="E101" s="222" t="s">
        <v>19</v>
      </c>
      <c r="F101" s="223" t="s">
        <v>141</v>
      </c>
      <c r="G101" s="221"/>
      <c r="H101" s="224">
        <v>10.013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121</v>
      </c>
      <c r="AU101" s="230" t="s">
        <v>80</v>
      </c>
      <c r="AV101" s="13" t="s">
        <v>80</v>
      </c>
      <c r="AW101" s="13" t="s">
        <v>33</v>
      </c>
      <c r="AX101" s="13" t="s">
        <v>72</v>
      </c>
      <c r="AY101" s="230" t="s">
        <v>107</v>
      </c>
    </row>
    <row r="102" spans="1:51" s="14" customFormat="1" ht="12">
      <c r="A102" s="14"/>
      <c r="B102" s="231"/>
      <c r="C102" s="232"/>
      <c r="D102" s="213" t="s">
        <v>121</v>
      </c>
      <c r="E102" s="233" t="s">
        <v>19</v>
      </c>
      <c r="F102" s="234" t="s">
        <v>142</v>
      </c>
      <c r="G102" s="232"/>
      <c r="H102" s="235">
        <v>119.577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121</v>
      </c>
      <c r="AU102" s="241" t="s">
        <v>80</v>
      </c>
      <c r="AV102" s="14" t="s">
        <v>115</v>
      </c>
      <c r="AW102" s="14" t="s">
        <v>33</v>
      </c>
      <c r="AX102" s="14" t="s">
        <v>78</v>
      </c>
      <c r="AY102" s="241" t="s">
        <v>107</v>
      </c>
    </row>
    <row r="103" spans="1:65" s="2" customFormat="1" ht="14.4" customHeight="1">
      <c r="A103" s="38"/>
      <c r="B103" s="39"/>
      <c r="C103" s="200" t="s">
        <v>115</v>
      </c>
      <c r="D103" s="200" t="s">
        <v>110</v>
      </c>
      <c r="E103" s="201" t="s">
        <v>143</v>
      </c>
      <c r="F103" s="202" t="s">
        <v>144</v>
      </c>
      <c r="G103" s="203" t="s">
        <v>133</v>
      </c>
      <c r="H103" s="204">
        <v>76.735</v>
      </c>
      <c r="I103" s="205"/>
      <c r="J103" s="206">
        <f>ROUND(I103*H103,2)</f>
        <v>0</v>
      </c>
      <c r="K103" s="202" t="s">
        <v>114</v>
      </c>
      <c r="L103" s="44"/>
      <c r="M103" s="207" t="s">
        <v>19</v>
      </c>
      <c r="N103" s="208" t="s">
        <v>43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115</v>
      </c>
      <c r="AT103" s="211" t="s">
        <v>110</v>
      </c>
      <c r="AU103" s="211" t="s">
        <v>80</v>
      </c>
      <c r="AY103" s="17" t="s">
        <v>107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78</v>
      </c>
      <c r="BK103" s="212">
        <f>ROUND(I103*H103,2)</f>
        <v>0</v>
      </c>
      <c r="BL103" s="17" t="s">
        <v>115</v>
      </c>
      <c r="BM103" s="211" t="s">
        <v>145</v>
      </c>
    </row>
    <row r="104" spans="1:47" s="2" customFormat="1" ht="12">
      <c r="A104" s="38"/>
      <c r="B104" s="39"/>
      <c r="C104" s="40"/>
      <c r="D104" s="213" t="s">
        <v>117</v>
      </c>
      <c r="E104" s="40"/>
      <c r="F104" s="214" t="s">
        <v>146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117</v>
      </c>
      <c r="AU104" s="17" t="s">
        <v>80</v>
      </c>
    </row>
    <row r="105" spans="1:47" s="2" customFormat="1" ht="12">
      <c r="A105" s="38"/>
      <c r="B105" s="39"/>
      <c r="C105" s="40"/>
      <c r="D105" s="218" t="s">
        <v>119</v>
      </c>
      <c r="E105" s="40"/>
      <c r="F105" s="219" t="s">
        <v>147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119</v>
      </c>
      <c r="AU105" s="17" t="s">
        <v>80</v>
      </c>
    </row>
    <row r="106" spans="1:51" s="13" customFormat="1" ht="12">
      <c r="A106" s="13"/>
      <c r="B106" s="220"/>
      <c r="C106" s="221"/>
      <c r="D106" s="213" t="s">
        <v>121</v>
      </c>
      <c r="E106" s="222" t="s">
        <v>19</v>
      </c>
      <c r="F106" s="223" t="s">
        <v>148</v>
      </c>
      <c r="G106" s="221"/>
      <c r="H106" s="224">
        <v>30.36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121</v>
      </c>
      <c r="AU106" s="230" t="s">
        <v>80</v>
      </c>
      <c r="AV106" s="13" t="s">
        <v>80</v>
      </c>
      <c r="AW106" s="13" t="s">
        <v>33</v>
      </c>
      <c r="AX106" s="13" t="s">
        <v>72</v>
      </c>
      <c r="AY106" s="230" t="s">
        <v>107</v>
      </c>
    </row>
    <row r="107" spans="1:51" s="13" customFormat="1" ht="12">
      <c r="A107" s="13"/>
      <c r="B107" s="220"/>
      <c r="C107" s="221"/>
      <c r="D107" s="213" t="s">
        <v>121</v>
      </c>
      <c r="E107" s="222" t="s">
        <v>19</v>
      </c>
      <c r="F107" s="223" t="s">
        <v>149</v>
      </c>
      <c r="G107" s="221"/>
      <c r="H107" s="224">
        <v>46.375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121</v>
      </c>
      <c r="AU107" s="230" t="s">
        <v>80</v>
      </c>
      <c r="AV107" s="13" t="s">
        <v>80</v>
      </c>
      <c r="AW107" s="13" t="s">
        <v>33</v>
      </c>
      <c r="AX107" s="13" t="s">
        <v>72</v>
      </c>
      <c r="AY107" s="230" t="s">
        <v>107</v>
      </c>
    </row>
    <row r="108" spans="1:51" s="14" customFormat="1" ht="12">
      <c r="A108" s="14"/>
      <c r="B108" s="231"/>
      <c r="C108" s="232"/>
      <c r="D108" s="213" t="s">
        <v>121</v>
      </c>
      <c r="E108" s="233" t="s">
        <v>19</v>
      </c>
      <c r="F108" s="234" t="s">
        <v>142</v>
      </c>
      <c r="G108" s="232"/>
      <c r="H108" s="235">
        <v>76.735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121</v>
      </c>
      <c r="AU108" s="241" t="s">
        <v>80</v>
      </c>
      <c r="AV108" s="14" t="s">
        <v>115</v>
      </c>
      <c r="AW108" s="14" t="s">
        <v>33</v>
      </c>
      <c r="AX108" s="14" t="s">
        <v>78</v>
      </c>
      <c r="AY108" s="241" t="s">
        <v>107</v>
      </c>
    </row>
    <row r="109" spans="1:65" s="2" customFormat="1" ht="14.4" customHeight="1">
      <c r="A109" s="38"/>
      <c r="B109" s="39"/>
      <c r="C109" s="200" t="s">
        <v>150</v>
      </c>
      <c r="D109" s="200" t="s">
        <v>110</v>
      </c>
      <c r="E109" s="201" t="s">
        <v>151</v>
      </c>
      <c r="F109" s="202" t="s">
        <v>152</v>
      </c>
      <c r="G109" s="203" t="s">
        <v>153</v>
      </c>
      <c r="H109" s="204">
        <v>1963.12</v>
      </c>
      <c r="I109" s="205"/>
      <c r="J109" s="206">
        <f>ROUND(I109*H109,2)</f>
        <v>0</v>
      </c>
      <c r="K109" s="202" t="s">
        <v>114</v>
      </c>
      <c r="L109" s="44"/>
      <c r="M109" s="207" t="s">
        <v>19</v>
      </c>
      <c r="N109" s="208" t="s">
        <v>43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115</v>
      </c>
      <c r="AT109" s="211" t="s">
        <v>110</v>
      </c>
      <c r="AU109" s="211" t="s">
        <v>80</v>
      </c>
      <c r="AY109" s="17" t="s">
        <v>107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78</v>
      </c>
      <c r="BK109" s="212">
        <f>ROUND(I109*H109,2)</f>
        <v>0</v>
      </c>
      <c r="BL109" s="17" t="s">
        <v>115</v>
      </c>
      <c r="BM109" s="211" t="s">
        <v>154</v>
      </c>
    </row>
    <row r="110" spans="1:47" s="2" customFormat="1" ht="12">
      <c r="A110" s="38"/>
      <c r="B110" s="39"/>
      <c r="C110" s="40"/>
      <c r="D110" s="213" t="s">
        <v>117</v>
      </c>
      <c r="E110" s="40"/>
      <c r="F110" s="214" t="s">
        <v>155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117</v>
      </c>
      <c r="AU110" s="17" t="s">
        <v>80</v>
      </c>
    </row>
    <row r="111" spans="1:47" s="2" customFormat="1" ht="12">
      <c r="A111" s="38"/>
      <c r="B111" s="39"/>
      <c r="C111" s="40"/>
      <c r="D111" s="218" t="s">
        <v>119</v>
      </c>
      <c r="E111" s="40"/>
      <c r="F111" s="219" t="s">
        <v>156</v>
      </c>
      <c r="G111" s="40"/>
      <c r="H111" s="40"/>
      <c r="I111" s="215"/>
      <c r="J111" s="40"/>
      <c r="K111" s="40"/>
      <c r="L111" s="44"/>
      <c r="M111" s="216"/>
      <c r="N111" s="217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119</v>
      </c>
      <c r="AU111" s="17" t="s">
        <v>80</v>
      </c>
    </row>
    <row r="112" spans="1:65" s="2" customFormat="1" ht="14.4" customHeight="1">
      <c r="A112" s="38"/>
      <c r="B112" s="39"/>
      <c r="C112" s="200" t="s">
        <v>157</v>
      </c>
      <c r="D112" s="200" t="s">
        <v>110</v>
      </c>
      <c r="E112" s="201" t="s">
        <v>158</v>
      </c>
      <c r="F112" s="202" t="s">
        <v>159</v>
      </c>
      <c r="G112" s="203" t="s">
        <v>113</v>
      </c>
      <c r="H112" s="204">
        <v>0.09</v>
      </c>
      <c r="I112" s="205"/>
      <c r="J112" s="206">
        <f>ROUND(I112*H112,2)</f>
        <v>0</v>
      </c>
      <c r="K112" s="202" t="s">
        <v>114</v>
      </c>
      <c r="L112" s="44"/>
      <c r="M112" s="207" t="s">
        <v>19</v>
      </c>
      <c r="N112" s="208" t="s">
        <v>43</v>
      </c>
      <c r="O112" s="84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1" t="s">
        <v>115</v>
      </c>
      <c r="AT112" s="211" t="s">
        <v>110</v>
      </c>
      <c r="AU112" s="211" t="s">
        <v>80</v>
      </c>
      <c r="AY112" s="17" t="s">
        <v>107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7" t="s">
        <v>78</v>
      </c>
      <c r="BK112" s="212">
        <f>ROUND(I112*H112,2)</f>
        <v>0</v>
      </c>
      <c r="BL112" s="17" t="s">
        <v>115</v>
      </c>
      <c r="BM112" s="211" t="s">
        <v>160</v>
      </c>
    </row>
    <row r="113" spans="1:47" s="2" customFormat="1" ht="12">
      <c r="A113" s="38"/>
      <c r="B113" s="39"/>
      <c r="C113" s="40"/>
      <c r="D113" s="213" t="s">
        <v>117</v>
      </c>
      <c r="E113" s="40"/>
      <c r="F113" s="214" t="s">
        <v>161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117</v>
      </c>
      <c r="AU113" s="17" t="s">
        <v>80</v>
      </c>
    </row>
    <row r="114" spans="1:47" s="2" customFormat="1" ht="12">
      <c r="A114" s="38"/>
      <c r="B114" s="39"/>
      <c r="C114" s="40"/>
      <c r="D114" s="218" t="s">
        <v>119</v>
      </c>
      <c r="E114" s="40"/>
      <c r="F114" s="219" t="s">
        <v>162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119</v>
      </c>
      <c r="AU114" s="17" t="s">
        <v>80</v>
      </c>
    </row>
    <row r="115" spans="1:65" s="2" customFormat="1" ht="14.4" customHeight="1">
      <c r="A115" s="38"/>
      <c r="B115" s="39"/>
      <c r="C115" s="200" t="s">
        <v>163</v>
      </c>
      <c r="D115" s="200" t="s">
        <v>110</v>
      </c>
      <c r="E115" s="201" t="s">
        <v>164</v>
      </c>
      <c r="F115" s="202" t="s">
        <v>165</v>
      </c>
      <c r="G115" s="203" t="s">
        <v>113</v>
      </c>
      <c r="H115" s="204">
        <v>0.095</v>
      </c>
      <c r="I115" s="205"/>
      <c r="J115" s="206">
        <f>ROUND(I115*H115,2)</f>
        <v>0</v>
      </c>
      <c r="K115" s="202" t="s">
        <v>114</v>
      </c>
      <c r="L115" s="44"/>
      <c r="M115" s="207" t="s">
        <v>19</v>
      </c>
      <c r="N115" s="208" t="s">
        <v>43</v>
      </c>
      <c r="O115" s="84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1" t="s">
        <v>115</v>
      </c>
      <c r="AT115" s="211" t="s">
        <v>110</v>
      </c>
      <c r="AU115" s="211" t="s">
        <v>80</v>
      </c>
      <c r="AY115" s="17" t="s">
        <v>107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7" t="s">
        <v>78</v>
      </c>
      <c r="BK115" s="212">
        <f>ROUND(I115*H115,2)</f>
        <v>0</v>
      </c>
      <c r="BL115" s="17" t="s">
        <v>115</v>
      </c>
      <c r="BM115" s="211" t="s">
        <v>166</v>
      </c>
    </row>
    <row r="116" spans="1:47" s="2" customFormat="1" ht="12">
      <c r="A116" s="38"/>
      <c r="B116" s="39"/>
      <c r="C116" s="40"/>
      <c r="D116" s="213" t="s">
        <v>117</v>
      </c>
      <c r="E116" s="40"/>
      <c r="F116" s="214" t="s">
        <v>167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117</v>
      </c>
      <c r="AU116" s="17" t="s">
        <v>80</v>
      </c>
    </row>
    <row r="117" spans="1:47" s="2" customFormat="1" ht="12">
      <c r="A117" s="38"/>
      <c r="B117" s="39"/>
      <c r="C117" s="40"/>
      <c r="D117" s="218" t="s">
        <v>119</v>
      </c>
      <c r="E117" s="40"/>
      <c r="F117" s="219" t="s">
        <v>168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119</v>
      </c>
      <c r="AU117" s="17" t="s">
        <v>80</v>
      </c>
    </row>
    <row r="118" spans="1:63" s="12" customFormat="1" ht="25.9" customHeight="1">
      <c r="A118" s="12"/>
      <c r="B118" s="184"/>
      <c r="C118" s="185"/>
      <c r="D118" s="186" t="s">
        <v>71</v>
      </c>
      <c r="E118" s="187" t="s">
        <v>169</v>
      </c>
      <c r="F118" s="187" t="s">
        <v>170</v>
      </c>
      <c r="G118" s="185"/>
      <c r="H118" s="185"/>
      <c r="I118" s="188"/>
      <c r="J118" s="189">
        <f>BK118</f>
        <v>0</v>
      </c>
      <c r="K118" s="185"/>
      <c r="L118" s="190"/>
      <c r="M118" s="191"/>
      <c r="N118" s="192"/>
      <c r="O118" s="192"/>
      <c r="P118" s="193">
        <f>P119</f>
        <v>0</v>
      </c>
      <c r="Q118" s="192"/>
      <c r="R118" s="193">
        <f>R119</f>
        <v>0</v>
      </c>
      <c r="S118" s="192"/>
      <c r="T118" s="19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5" t="s">
        <v>115</v>
      </c>
      <c r="AT118" s="196" t="s">
        <v>71</v>
      </c>
      <c r="AU118" s="196" t="s">
        <v>72</v>
      </c>
      <c r="AY118" s="195" t="s">
        <v>107</v>
      </c>
      <c r="BK118" s="197">
        <f>BK119</f>
        <v>0</v>
      </c>
    </row>
    <row r="119" spans="1:63" s="12" customFormat="1" ht="22.8" customHeight="1">
      <c r="A119" s="12"/>
      <c r="B119" s="184"/>
      <c r="C119" s="185"/>
      <c r="D119" s="186" t="s">
        <v>71</v>
      </c>
      <c r="E119" s="198" t="s">
        <v>171</v>
      </c>
      <c r="F119" s="198" t="s">
        <v>172</v>
      </c>
      <c r="G119" s="185"/>
      <c r="H119" s="185"/>
      <c r="I119" s="188"/>
      <c r="J119" s="199">
        <f>BK119</f>
        <v>0</v>
      </c>
      <c r="K119" s="185"/>
      <c r="L119" s="190"/>
      <c r="M119" s="191"/>
      <c r="N119" s="192"/>
      <c r="O119" s="192"/>
      <c r="P119" s="193">
        <f>SUM(P120:P128)</f>
        <v>0</v>
      </c>
      <c r="Q119" s="192"/>
      <c r="R119" s="193">
        <f>SUM(R120:R128)</f>
        <v>0</v>
      </c>
      <c r="S119" s="192"/>
      <c r="T119" s="194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5" t="s">
        <v>115</v>
      </c>
      <c r="AT119" s="196" t="s">
        <v>71</v>
      </c>
      <c r="AU119" s="196" t="s">
        <v>78</v>
      </c>
      <c r="AY119" s="195" t="s">
        <v>107</v>
      </c>
      <c r="BK119" s="197">
        <f>SUM(BK120:BK128)</f>
        <v>0</v>
      </c>
    </row>
    <row r="120" spans="1:65" s="2" customFormat="1" ht="19.8" customHeight="1">
      <c r="A120" s="38"/>
      <c r="B120" s="39"/>
      <c r="C120" s="200" t="s">
        <v>78</v>
      </c>
      <c r="D120" s="200" t="s">
        <v>110</v>
      </c>
      <c r="E120" s="201" t="s">
        <v>173</v>
      </c>
      <c r="F120" s="202" t="s">
        <v>174</v>
      </c>
      <c r="G120" s="203" t="s">
        <v>113</v>
      </c>
      <c r="H120" s="204">
        <v>0.09</v>
      </c>
      <c r="I120" s="205"/>
      <c r="J120" s="206">
        <f>ROUND(I120*H120,2)</f>
        <v>0</v>
      </c>
      <c r="K120" s="202" t="s">
        <v>19</v>
      </c>
      <c r="L120" s="44"/>
      <c r="M120" s="207" t="s">
        <v>19</v>
      </c>
      <c r="N120" s="208" t="s">
        <v>43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175</v>
      </c>
      <c r="AT120" s="211" t="s">
        <v>110</v>
      </c>
      <c r="AU120" s="211" t="s">
        <v>80</v>
      </c>
      <c r="AY120" s="17" t="s">
        <v>107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78</v>
      </c>
      <c r="BK120" s="212">
        <f>ROUND(I120*H120,2)</f>
        <v>0</v>
      </c>
      <c r="BL120" s="17" t="s">
        <v>175</v>
      </c>
      <c r="BM120" s="211" t="s">
        <v>176</v>
      </c>
    </row>
    <row r="121" spans="1:47" s="2" customFormat="1" ht="12">
      <c r="A121" s="38"/>
      <c r="B121" s="39"/>
      <c r="C121" s="40"/>
      <c r="D121" s="213" t="s">
        <v>117</v>
      </c>
      <c r="E121" s="40"/>
      <c r="F121" s="214" t="s">
        <v>177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117</v>
      </c>
      <c r="AU121" s="17" t="s">
        <v>80</v>
      </c>
    </row>
    <row r="122" spans="1:47" s="2" customFormat="1" ht="12">
      <c r="A122" s="38"/>
      <c r="B122" s="39"/>
      <c r="C122" s="40"/>
      <c r="D122" s="213" t="s">
        <v>178</v>
      </c>
      <c r="E122" s="40"/>
      <c r="F122" s="242" t="s">
        <v>179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178</v>
      </c>
      <c r="AU122" s="17" t="s">
        <v>80</v>
      </c>
    </row>
    <row r="123" spans="1:65" s="2" customFormat="1" ht="19.8" customHeight="1">
      <c r="A123" s="38"/>
      <c r="B123" s="39"/>
      <c r="C123" s="200" t="s">
        <v>80</v>
      </c>
      <c r="D123" s="200" t="s">
        <v>110</v>
      </c>
      <c r="E123" s="201" t="s">
        <v>180</v>
      </c>
      <c r="F123" s="202" t="s">
        <v>181</v>
      </c>
      <c r="G123" s="203" t="s">
        <v>113</v>
      </c>
      <c r="H123" s="204">
        <v>0.095</v>
      </c>
      <c r="I123" s="205"/>
      <c r="J123" s="206">
        <f>ROUND(I123*H123,2)</f>
        <v>0</v>
      </c>
      <c r="K123" s="202" t="s">
        <v>19</v>
      </c>
      <c r="L123" s="44"/>
      <c r="M123" s="207" t="s">
        <v>19</v>
      </c>
      <c r="N123" s="208" t="s">
        <v>43</v>
      </c>
      <c r="O123" s="84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1" t="s">
        <v>175</v>
      </c>
      <c r="AT123" s="211" t="s">
        <v>110</v>
      </c>
      <c r="AU123" s="211" t="s">
        <v>80</v>
      </c>
      <c r="AY123" s="17" t="s">
        <v>107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78</v>
      </c>
      <c r="BK123" s="212">
        <f>ROUND(I123*H123,2)</f>
        <v>0</v>
      </c>
      <c r="BL123" s="17" t="s">
        <v>175</v>
      </c>
      <c r="BM123" s="211" t="s">
        <v>182</v>
      </c>
    </row>
    <row r="124" spans="1:47" s="2" customFormat="1" ht="12">
      <c r="A124" s="38"/>
      <c r="B124" s="39"/>
      <c r="C124" s="40"/>
      <c r="D124" s="213" t="s">
        <v>117</v>
      </c>
      <c r="E124" s="40"/>
      <c r="F124" s="214" t="s">
        <v>183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117</v>
      </c>
      <c r="AU124" s="17" t="s">
        <v>80</v>
      </c>
    </row>
    <row r="125" spans="1:47" s="2" customFormat="1" ht="12">
      <c r="A125" s="38"/>
      <c r="B125" s="39"/>
      <c r="C125" s="40"/>
      <c r="D125" s="213" t="s">
        <v>178</v>
      </c>
      <c r="E125" s="40"/>
      <c r="F125" s="242" t="s">
        <v>179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178</v>
      </c>
      <c r="AU125" s="17" t="s">
        <v>80</v>
      </c>
    </row>
    <row r="126" spans="1:65" s="2" customFormat="1" ht="22.2" customHeight="1">
      <c r="A126" s="38"/>
      <c r="B126" s="39"/>
      <c r="C126" s="200" t="s">
        <v>184</v>
      </c>
      <c r="D126" s="200" t="s">
        <v>110</v>
      </c>
      <c r="E126" s="201" t="s">
        <v>185</v>
      </c>
      <c r="F126" s="202" t="s">
        <v>186</v>
      </c>
      <c r="G126" s="203" t="s">
        <v>153</v>
      </c>
      <c r="H126" s="204">
        <v>1963.12</v>
      </c>
      <c r="I126" s="205"/>
      <c r="J126" s="206">
        <f>ROUND(I126*H126,2)</f>
        <v>0</v>
      </c>
      <c r="K126" s="202" t="s">
        <v>19</v>
      </c>
      <c r="L126" s="44"/>
      <c r="M126" s="207" t="s">
        <v>19</v>
      </c>
      <c r="N126" s="208" t="s">
        <v>43</v>
      </c>
      <c r="O126" s="84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1" t="s">
        <v>175</v>
      </c>
      <c r="AT126" s="211" t="s">
        <v>110</v>
      </c>
      <c r="AU126" s="211" t="s">
        <v>80</v>
      </c>
      <c r="AY126" s="17" t="s">
        <v>107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" t="s">
        <v>78</v>
      </c>
      <c r="BK126" s="212">
        <f>ROUND(I126*H126,2)</f>
        <v>0</v>
      </c>
      <c r="BL126" s="17" t="s">
        <v>175</v>
      </c>
      <c r="BM126" s="211" t="s">
        <v>187</v>
      </c>
    </row>
    <row r="127" spans="1:47" s="2" customFormat="1" ht="12">
      <c r="A127" s="38"/>
      <c r="B127" s="39"/>
      <c r="C127" s="40"/>
      <c r="D127" s="213" t="s">
        <v>117</v>
      </c>
      <c r="E127" s="40"/>
      <c r="F127" s="214" t="s">
        <v>188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117</v>
      </c>
      <c r="AU127" s="17" t="s">
        <v>80</v>
      </c>
    </row>
    <row r="128" spans="1:47" s="2" customFormat="1" ht="12">
      <c r="A128" s="38"/>
      <c r="B128" s="39"/>
      <c r="C128" s="40"/>
      <c r="D128" s="213" t="s">
        <v>178</v>
      </c>
      <c r="E128" s="40"/>
      <c r="F128" s="242" t="s">
        <v>189</v>
      </c>
      <c r="G128" s="40"/>
      <c r="H128" s="40"/>
      <c r="I128" s="215"/>
      <c r="J128" s="40"/>
      <c r="K128" s="40"/>
      <c r="L128" s="44"/>
      <c r="M128" s="243"/>
      <c r="N128" s="244"/>
      <c r="O128" s="245"/>
      <c r="P128" s="245"/>
      <c r="Q128" s="245"/>
      <c r="R128" s="245"/>
      <c r="S128" s="245"/>
      <c r="T128" s="246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178</v>
      </c>
      <c r="AU128" s="17" t="s">
        <v>80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2:K12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111103212"/>
    <hyperlink ref="F92" r:id="rId2" display="https://podminky.urs.cz/item/CS_URS_2022_02/111103222"/>
    <hyperlink ref="F96" r:id="rId3" display="https://podminky.urs.cz/item/CS_URS_2022_02/125703311"/>
    <hyperlink ref="F105" r:id="rId4" display="https://podminky.urs.cz/item/CS_URS_2022_02/125703321"/>
    <hyperlink ref="F111" r:id="rId5" display="https://podminky.urs.cz/item/CS_URS_2022_02/181006111"/>
    <hyperlink ref="F114" r:id="rId6" display="https://podminky.urs.cz/item/CS_URS_2022_02/185803106"/>
    <hyperlink ref="F117" r:id="rId7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252" t="s">
        <v>190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191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192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193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194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195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196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197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198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199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200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77</v>
      </c>
      <c r="F18" s="258" t="s">
        <v>201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202</v>
      </c>
      <c r="F19" s="258" t="s">
        <v>203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204</v>
      </c>
      <c r="F20" s="258" t="s">
        <v>205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206</v>
      </c>
      <c r="F21" s="258" t="s">
        <v>207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208</v>
      </c>
      <c r="F22" s="258" t="s">
        <v>209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210</v>
      </c>
      <c r="F23" s="258" t="s">
        <v>211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212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213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214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215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216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217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218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219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220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93</v>
      </c>
      <c r="F36" s="258"/>
      <c r="G36" s="258" t="s">
        <v>221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222</v>
      </c>
      <c r="F37" s="258"/>
      <c r="G37" s="258" t="s">
        <v>223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53</v>
      </c>
      <c r="F38" s="258"/>
      <c r="G38" s="258" t="s">
        <v>224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54</v>
      </c>
      <c r="F39" s="258"/>
      <c r="G39" s="258" t="s">
        <v>225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94</v>
      </c>
      <c r="F40" s="258"/>
      <c r="G40" s="258" t="s">
        <v>226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95</v>
      </c>
      <c r="F41" s="258"/>
      <c r="G41" s="258" t="s">
        <v>227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228</v>
      </c>
      <c r="F42" s="258"/>
      <c r="G42" s="258" t="s">
        <v>229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230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231</v>
      </c>
      <c r="F44" s="258"/>
      <c r="G44" s="258" t="s">
        <v>232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97</v>
      </c>
      <c r="F45" s="258"/>
      <c r="G45" s="258" t="s">
        <v>233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234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235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236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237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238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239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240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241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242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243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244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245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246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247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248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249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250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251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252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253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254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255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256</v>
      </c>
      <c r="D76" s="276"/>
      <c r="E76" s="276"/>
      <c r="F76" s="276" t="s">
        <v>257</v>
      </c>
      <c r="G76" s="277"/>
      <c r="H76" s="276" t="s">
        <v>54</v>
      </c>
      <c r="I76" s="276" t="s">
        <v>57</v>
      </c>
      <c r="J76" s="276" t="s">
        <v>258</v>
      </c>
      <c r="K76" s="275"/>
    </row>
    <row r="77" spans="2:11" s="1" customFormat="1" ht="17.25" customHeight="1">
      <c r="B77" s="273"/>
      <c r="C77" s="278" t="s">
        <v>259</v>
      </c>
      <c r="D77" s="278"/>
      <c r="E77" s="278"/>
      <c r="F77" s="279" t="s">
        <v>260</v>
      </c>
      <c r="G77" s="280"/>
      <c r="H77" s="278"/>
      <c r="I77" s="278"/>
      <c r="J77" s="278" t="s">
        <v>261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53</v>
      </c>
      <c r="D79" s="283"/>
      <c r="E79" s="283"/>
      <c r="F79" s="284" t="s">
        <v>262</v>
      </c>
      <c r="G79" s="285"/>
      <c r="H79" s="261" t="s">
        <v>263</v>
      </c>
      <c r="I79" s="261" t="s">
        <v>264</v>
      </c>
      <c r="J79" s="261">
        <v>20</v>
      </c>
      <c r="K79" s="275"/>
    </row>
    <row r="80" spans="2:11" s="1" customFormat="1" ht="15" customHeight="1">
      <c r="B80" s="273"/>
      <c r="C80" s="261" t="s">
        <v>265</v>
      </c>
      <c r="D80" s="261"/>
      <c r="E80" s="261"/>
      <c r="F80" s="284" t="s">
        <v>262</v>
      </c>
      <c r="G80" s="285"/>
      <c r="H80" s="261" t="s">
        <v>266</v>
      </c>
      <c r="I80" s="261" t="s">
        <v>264</v>
      </c>
      <c r="J80" s="261">
        <v>120</v>
      </c>
      <c r="K80" s="275"/>
    </row>
    <row r="81" spans="2:11" s="1" customFormat="1" ht="15" customHeight="1">
      <c r="B81" s="286"/>
      <c r="C81" s="261" t="s">
        <v>267</v>
      </c>
      <c r="D81" s="261"/>
      <c r="E81" s="261"/>
      <c r="F81" s="284" t="s">
        <v>268</v>
      </c>
      <c r="G81" s="285"/>
      <c r="H81" s="261" t="s">
        <v>269</v>
      </c>
      <c r="I81" s="261" t="s">
        <v>264</v>
      </c>
      <c r="J81" s="261">
        <v>50</v>
      </c>
      <c r="K81" s="275"/>
    </row>
    <row r="82" spans="2:11" s="1" customFormat="1" ht="15" customHeight="1">
      <c r="B82" s="286"/>
      <c r="C82" s="261" t="s">
        <v>270</v>
      </c>
      <c r="D82" s="261"/>
      <c r="E82" s="261"/>
      <c r="F82" s="284" t="s">
        <v>262</v>
      </c>
      <c r="G82" s="285"/>
      <c r="H82" s="261" t="s">
        <v>271</v>
      </c>
      <c r="I82" s="261" t="s">
        <v>272</v>
      </c>
      <c r="J82" s="261"/>
      <c r="K82" s="275"/>
    </row>
    <row r="83" spans="2:11" s="1" customFormat="1" ht="15" customHeight="1">
      <c r="B83" s="286"/>
      <c r="C83" s="287" t="s">
        <v>273</v>
      </c>
      <c r="D83" s="287"/>
      <c r="E83" s="287"/>
      <c r="F83" s="288" t="s">
        <v>268</v>
      </c>
      <c r="G83" s="287"/>
      <c r="H83" s="287" t="s">
        <v>274</v>
      </c>
      <c r="I83" s="287" t="s">
        <v>264</v>
      </c>
      <c r="J83" s="287">
        <v>15</v>
      </c>
      <c r="K83" s="275"/>
    </row>
    <row r="84" spans="2:11" s="1" customFormat="1" ht="15" customHeight="1">
      <c r="B84" s="286"/>
      <c r="C84" s="287" t="s">
        <v>275</v>
      </c>
      <c r="D84" s="287"/>
      <c r="E84" s="287"/>
      <c r="F84" s="288" t="s">
        <v>268</v>
      </c>
      <c r="G84" s="287"/>
      <c r="H84" s="287" t="s">
        <v>276</v>
      </c>
      <c r="I84" s="287" t="s">
        <v>264</v>
      </c>
      <c r="J84" s="287">
        <v>15</v>
      </c>
      <c r="K84" s="275"/>
    </row>
    <row r="85" spans="2:11" s="1" customFormat="1" ht="15" customHeight="1">
      <c r="B85" s="286"/>
      <c r="C85" s="287" t="s">
        <v>277</v>
      </c>
      <c r="D85" s="287"/>
      <c r="E85" s="287"/>
      <c r="F85" s="288" t="s">
        <v>268</v>
      </c>
      <c r="G85" s="287"/>
      <c r="H85" s="287" t="s">
        <v>278</v>
      </c>
      <c r="I85" s="287" t="s">
        <v>264</v>
      </c>
      <c r="J85" s="287">
        <v>20</v>
      </c>
      <c r="K85" s="275"/>
    </row>
    <row r="86" spans="2:11" s="1" customFormat="1" ht="15" customHeight="1">
      <c r="B86" s="286"/>
      <c r="C86" s="287" t="s">
        <v>279</v>
      </c>
      <c r="D86" s="287"/>
      <c r="E86" s="287"/>
      <c r="F86" s="288" t="s">
        <v>268</v>
      </c>
      <c r="G86" s="287"/>
      <c r="H86" s="287" t="s">
        <v>280</v>
      </c>
      <c r="I86" s="287" t="s">
        <v>264</v>
      </c>
      <c r="J86" s="287">
        <v>20</v>
      </c>
      <c r="K86" s="275"/>
    </row>
    <row r="87" spans="2:11" s="1" customFormat="1" ht="15" customHeight="1">
      <c r="B87" s="286"/>
      <c r="C87" s="261" t="s">
        <v>281</v>
      </c>
      <c r="D87" s="261"/>
      <c r="E87" s="261"/>
      <c r="F87" s="284" t="s">
        <v>268</v>
      </c>
      <c r="G87" s="285"/>
      <c r="H87" s="261" t="s">
        <v>282</v>
      </c>
      <c r="I87" s="261" t="s">
        <v>264</v>
      </c>
      <c r="J87" s="261">
        <v>50</v>
      </c>
      <c r="K87" s="275"/>
    </row>
    <row r="88" spans="2:11" s="1" customFormat="1" ht="15" customHeight="1">
      <c r="B88" s="286"/>
      <c r="C88" s="261" t="s">
        <v>283</v>
      </c>
      <c r="D88" s="261"/>
      <c r="E88" s="261"/>
      <c r="F88" s="284" t="s">
        <v>268</v>
      </c>
      <c r="G88" s="285"/>
      <c r="H88" s="261" t="s">
        <v>284</v>
      </c>
      <c r="I88" s="261" t="s">
        <v>264</v>
      </c>
      <c r="J88" s="261">
        <v>20</v>
      </c>
      <c r="K88" s="275"/>
    </row>
    <row r="89" spans="2:11" s="1" customFormat="1" ht="15" customHeight="1">
      <c r="B89" s="286"/>
      <c r="C89" s="261" t="s">
        <v>285</v>
      </c>
      <c r="D89" s="261"/>
      <c r="E89" s="261"/>
      <c r="F89" s="284" t="s">
        <v>268</v>
      </c>
      <c r="G89" s="285"/>
      <c r="H89" s="261" t="s">
        <v>286</v>
      </c>
      <c r="I89" s="261" t="s">
        <v>264</v>
      </c>
      <c r="J89" s="261">
        <v>20</v>
      </c>
      <c r="K89" s="275"/>
    </row>
    <row r="90" spans="2:11" s="1" customFormat="1" ht="15" customHeight="1">
      <c r="B90" s="286"/>
      <c r="C90" s="261" t="s">
        <v>287</v>
      </c>
      <c r="D90" s="261"/>
      <c r="E90" s="261"/>
      <c r="F90" s="284" t="s">
        <v>268</v>
      </c>
      <c r="G90" s="285"/>
      <c r="H90" s="261" t="s">
        <v>288</v>
      </c>
      <c r="I90" s="261" t="s">
        <v>264</v>
      </c>
      <c r="J90" s="261">
        <v>50</v>
      </c>
      <c r="K90" s="275"/>
    </row>
    <row r="91" spans="2:11" s="1" customFormat="1" ht="15" customHeight="1">
      <c r="B91" s="286"/>
      <c r="C91" s="261" t="s">
        <v>289</v>
      </c>
      <c r="D91" s="261"/>
      <c r="E91" s="261"/>
      <c r="F91" s="284" t="s">
        <v>268</v>
      </c>
      <c r="G91" s="285"/>
      <c r="H91" s="261" t="s">
        <v>289</v>
      </c>
      <c r="I91" s="261" t="s">
        <v>264</v>
      </c>
      <c r="J91" s="261">
        <v>50</v>
      </c>
      <c r="K91" s="275"/>
    </row>
    <row r="92" spans="2:11" s="1" customFormat="1" ht="15" customHeight="1">
      <c r="B92" s="286"/>
      <c r="C92" s="261" t="s">
        <v>290</v>
      </c>
      <c r="D92" s="261"/>
      <c r="E92" s="261"/>
      <c r="F92" s="284" t="s">
        <v>268</v>
      </c>
      <c r="G92" s="285"/>
      <c r="H92" s="261" t="s">
        <v>291</v>
      </c>
      <c r="I92" s="261" t="s">
        <v>264</v>
      </c>
      <c r="J92" s="261">
        <v>255</v>
      </c>
      <c r="K92" s="275"/>
    </row>
    <row r="93" spans="2:11" s="1" customFormat="1" ht="15" customHeight="1">
      <c r="B93" s="286"/>
      <c r="C93" s="261" t="s">
        <v>292</v>
      </c>
      <c r="D93" s="261"/>
      <c r="E93" s="261"/>
      <c r="F93" s="284" t="s">
        <v>262</v>
      </c>
      <c r="G93" s="285"/>
      <c r="H93" s="261" t="s">
        <v>293</v>
      </c>
      <c r="I93" s="261" t="s">
        <v>294</v>
      </c>
      <c r="J93" s="261"/>
      <c r="K93" s="275"/>
    </row>
    <row r="94" spans="2:11" s="1" customFormat="1" ht="15" customHeight="1">
      <c r="B94" s="286"/>
      <c r="C94" s="261" t="s">
        <v>295</v>
      </c>
      <c r="D94" s="261"/>
      <c r="E94" s="261"/>
      <c r="F94" s="284" t="s">
        <v>262</v>
      </c>
      <c r="G94" s="285"/>
      <c r="H94" s="261" t="s">
        <v>296</v>
      </c>
      <c r="I94" s="261" t="s">
        <v>297</v>
      </c>
      <c r="J94" s="261"/>
      <c r="K94" s="275"/>
    </row>
    <row r="95" spans="2:11" s="1" customFormat="1" ht="15" customHeight="1">
      <c r="B95" s="286"/>
      <c r="C95" s="261" t="s">
        <v>298</v>
      </c>
      <c r="D95" s="261"/>
      <c r="E95" s="261"/>
      <c r="F95" s="284" t="s">
        <v>262</v>
      </c>
      <c r="G95" s="285"/>
      <c r="H95" s="261" t="s">
        <v>298</v>
      </c>
      <c r="I95" s="261" t="s">
        <v>297</v>
      </c>
      <c r="J95" s="261"/>
      <c r="K95" s="275"/>
    </row>
    <row r="96" spans="2:11" s="1" customFormat="1" ht="15" customHeight="1">
      <c r="B96" s="286"/>
      <c r="C96" s="261" t="s">
        <v>38</v>
      </c>
      <c r="D96" s="261"/>
      <c r="E96" s="261"/>
      <c r="F96" s="284" t="s">
        <v>262</v>
      </c>
      <c r="G96" s="285"/>
      <c r="H96" s="261" t="s">
        <v>299</v>
      </c>
      <c r="I96" s="261" t="s">
        <v>297</v>
      </c>
      <c r="J96" s="261"/>
      <c r="K96" s="275"/>
    </row>
    <row r="97" spans="2:11" s="1" customFormat="1" ht="15" customHeight="1">
      <c r="B97" s="286"/>
      <c r="C97" s="261" t="s">
        <v>48</v>
      </c>
      <c r="D97" s="261"/>
      <c r="E97" s="261"/>
      <c r="F97" s="284" t="s">
        <v>262</v>
      </c>
      <c r="G97" s="285"/>
      <c r="H97" s="261" t="s">
        <v>300</v>
      </c>
      <c r="I97" s="261" t="s">
        <v>297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301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256</v>
      </c>
      <c r="D103" s="276"/>
      <c r="E103" s="276"/>
      <c r="F103" s="276" t="s">
        <v>257</v>
      </c>
      <c r="G103" s="277"/>
      <c r="H103" s="276" t="s">
        <v>54</v>
      </c>
      <c r="I103" s="276" t="s">
        <v>57</v>
      </c>
      <c r="J103" s="276" t="s">
        <v>258</v>
      </c>
      <c r="K103" s="275"/>
    </row>
    <row r="104" spans="2:11" s="1" customFormat="1" ht="17.25" customHeight="1">
      <c r="B104" s="273"/>
      <c r="C104" s="278" t="s">
        <v>259</v>
      </c>
      <c r="D104" s="278"/>
      <c r="E104" s="278"/>
      <c r="F104" s="279" t="s">
        <v>260</v>
      </c>
      <c r="G104" s="280"/>
      <c r="H104" s="278"/>
      <c r="I104" s="278"/>
      <c r="J104" s="278" t="s">
        <v>261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53</v>
      </c>
      <c r="D106" s="283"/>
      <c r="E106" s="283"/>
      <c r="F106" s="284" t="s">
        <v>262</v>
      </c>
      <c r="G106" s="261"/>
      <c r="H106" s="261" t="s">
        <v>302</v>
      </c>
      <c r="I106" s="261" t="s">
        <v>264</v>
      </c>
      <c r="J106" s="261">
        <v>20</v>
      </c>
      <c r="K106" s="275"/>
    </row>
    <row r="107" spans="2:11" s="1" customFormat="1" ht="15" customHeight="1">
      <c r="B107" s="273"/>
      <c r="C107" s="261" t="s">
        <v>265</v>
      </c>
      <c r="D107" s="261"/>
      <c r="E107" s="261"/>
      <c r="F107" s="284" t="s">
        <v>262</v>
      </c>
      <c r="G107" s="261"/>
      <c r="H107" s="261" t="s">
        <v>302</v>
      </c>
      <c r="I107" s="261" t="s">
        <v>264</v>
      </c>
      <c r="J107" s="261">
        <v>120</v>
      </c>
      <c r="K107" s="275"/>
    </row>
    <row r="108" spans="2:11" s="1" customFormat="1" ht="15" customHeight="1">
      <c r="B108" s="286"/>
      <c r="C108" s="261" t="s">
        <v>267</v>
      </c>
      <c r="D108" s="261"/>
      <c r="E108" s="261"/>
      <c r="F108" s="284" t="s">
        <v>268</v>
      </c>
      <c r="G108" s="261"/>
      <c r="H108" s="261" t="s">
        <v>302</v>
      </c>
      <c r="I108" s="261" t="s">
        <v>264</v>
      </c>
      <c r="J108" s="261">
        <v>50</v>
      </c>
      <c r="K108" s="275"/>
    </row>
    <row r="109" spans="2:11" s="1" customFormat="1" ht="15" customHeight="1">
      <c r="B109" s="286"/>
      <c r="C109" s="261" t="s">
        <v>270</v>
      </c>
      <c r="D109" s="261"/>
      <c r="E109" s="261"/>
      <c r="F109" s="284" t="s">
        <v>262</v>
      </c>
      <c r="G109" s="261"/>
      <c r="H109" s="261" t="s">
        <v>302</v>
      </c>
      <c r="I109" s="261" t="s">
        <v>272</v>
      </c>
      <c r="J109" s="261"/>
      <c r="K109" s="275"/>
    </row>
    <row r="110" spans="2:11" s="1" customFormat="1" ht="15" customHeight="1">
      <c r="B110" s="286"/>
      <c r="C110" s="261" t="s">
        <v>281</v>
      </c>
      <c r="D110" s="261"/>
      <c r="E110" s="261"/>
      <c r="F110" s="284" t="s">
        <v>268</v>
      </c>
      <c r="G110" s="261"/>
      <c r="H110" s="261" t="s">
        <v>302</v>
      </c>
      <c r="I110" s="261" t="s">
        <v>264</v>
      </c>
      <c r="J110" s="261">
        <v>50</v>
      </c>
      <c r="K110" s="275"/>
    </row>
    <row r="111" spans="2:11" s="1" customFormat="1" ht="15" customHeight="1">
      <c r="B111" s="286"/>
      <c r="C111" s="261" t="s">
        <v>289</v>
      </c>
      <c r="D111" s="261"/>
      <c r="E111" s="261"/>
      <c r="F111" s="284" t="s">
        <v>268</v>
      </c>
      <c r="G111" s="261"/>
      <c r="H111" s="261" t="s">
        <v>302</v>
      </c>
      <c r="I111" s="261" t="s">
        <v>264</v>
      </c>
      <c r="J111" s="261">
        <v>50</v>
      </c>
      <c r="K111" s="275"/>
    </row>
    <row r="112" spans="2:11" s="1" customFormat="1" ht="15" customHeight="1">
      <c r="B112" s="286"/>
      <c r="C112" s="261" t="s">
        <v>287</v>
      </c>
      <c r="D112" s="261"/>
      <c r="E112" s="261"/>
      <c r="F112" s="284" t="s">
        <v>268</v>
      </c>
      <c r="G112" s="261"/>
      <c r="H112" s="261" t="s">
        <v>302</v>
      </c>
      <c r="I112" s="261" t="s">
        <v>264</v>
      </c>
      <c r="J112" s="261">
        <v>50</v>
      </c>
      <c r="K112" s="275"/>
    </row>
    <row r="113" spans="2:11" s="1" customFormat="1" ht="15" customHeight="1">
      <c r="B113" s="286"/>
      <c r="C113" s="261" t="s">
        <v>53</v>
      </c>
      <c r="D113" s="261"/>
      <c r="E113" s="261"/>
      <c r="F113" s="284" t="s">
        <v>262</v>
      </c>
      <c r="G113" s="261"/>
      <c r="H113" s="261" t="s">
        <v>303</v>
      </c>
      <c r="I113" s="261" t="s">
        <v>264</v>
      </c>
      <c r="J113" s="261">
        <v>20</v>
      </c>
      <c r="K113" s="275"/>
    </row>
    <row r="114" spans="2:11" s="1" customFormat="1" ht="15" customHeight="1">
      <c r="B114" s="286"/>
      <c r="C114" s="261" t="s">
        <v>304</v>
      </c>
      <c r="D114" s="261"/>
      <c r="E114" s="261"/>
      <c r="F114" s="284" t="s">
        <v>262</v>
      </c>
      <c r="G114" s="261"/>
      <c r="H114" s="261" t="s">
        <v>305</v>
      </c>
      <c r="I114" s="261" t="s">
        <v>264</v>
      </c>
      <c r="J114" s="261">
        <v>120</v>
      </c>
      <c r="K114" s="275"/>
    </row>
    <row r="115" spans="2:11" s="1" customFormat="1" ht="15" customHeight="1">
      <c r="B115" s="286"/>
      <c r="C115" s="261" t="s">
        <v>38</v>
      </c>
      <c r="D115" s="261"/>
      <c r="E115" s="261"/>
      <c r="F115" s="284" t="s">
        <v>262</v>
      </c>
      <c r="G115" s="261"/>
      <c r="H115" s="261" t="s">
        <v>306</v>
      </c>
      <c r="I115" s="261" t="s">
        <v>297</v>
      </c>
      <c r="J115" s="261"/>
      <c r="K115" s="275"/>
    </row>
    <row r="116" spans="2:11" s="1" customFormat="1" ht="15" customHeight="1">
      <c r="B116" s="286"/>
      <c r="C116" s="261" t="s">
        <v>48</v>
      </c>
      <c r="D116" s="261"/>
      <c r="E116" s="261"/>
      <c r="F116" s="284" t="s">
        <v>262</v>
      </c>
      <c r="G116" s="261"/>
      <c r="H116" s="261" t="s">
        <v>307</v>
      </c>
      <c r="I116" s="261" t="s">
        <v>297</v>
      </c>
      <c r="J116" s="261"/>
      <c r="K116" s="275"/>
    </row>
    <row r="117" spans="2:11" s="1" customFormat="1" ht="15" customHeight="1">
      <c r="B117" s="286"/>
      <c r="C117" s="261" t="s">
        <v>57</v>
      </c>
      <c r="D117" s="261"/>
      <c r="E117" s="261"/>
      <c r="F117" s="284" t="s">
        <v>262</v>
      </c>
      <c r="G117" s="261"/>
      <c r="H117" s="261" t="s">
        <v>308</v>
      </c>
      <c r="I117" s="261" t="s">
        <v>309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310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256</v>
      </c>
      <c r="D123" s="276"/>
      <c r="E123" s="276"/>
      <c r="F123" s="276" t="s">
        <v>257</v>
      </c>
      <c r="G123" s="277"/>
      <c r="H123" s="276" t="s">
        <v>54</v>
      </c>
      <c r="I123" s="276" t="s">
        <v>57</v>
      </c>
      <c r="J123" s="276" t="s">
        <v>258</v>
      </c>
      <c r="K123" s="305"/>
    </row>
    <row r="124" spans="2:11" s="1" customFormat="1" ht="17.25" customHeight="1">
      <c r="B124" s="304"/>
      <c r="C124" s="278" t="s">
        <v>259</v>
      </c>
      <c r="D124" s="278"/>
      <c r="E124" s="278"/>
      <c r="F124" s="279" t="s">
        <v>260</v>
      </c>
      <c r="G124" s="280"/>
      <c r="H124" s="278"/>
      <c r="I124" s="278"/>
      <c r="J124" s="278" t="s">
        <v>261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265</v>
      </c>
      <c r="D126" s="283"/>
      <c r="E126" s="283"/>
      <c r="F126" s="284" t="s">
        <v>262</v>
      </c>
      <c r="G126" s="261"/>
      <c r="H126" s="261" t="s">
        <v>302</v>
      </c>
      <c r="I126" s="261" t="s">
        <v>264</v>
      </c>
      <c r="J126" s="261">
        <v>120</v>
      </c>
      <c r="K126" s="309"/>
    </row>
    <row r="127" spans="2:11" s="1" customFormat="1" ht="15" customHeight="1">
      <c r="B127" s="306"/>
      <c r="C127" s="261" t="s">
        <v>311</v>
      </c>
      <c r="D127" s="261"/>
      <c r="E127" s="261"/>
      <c r="F127" s="284" t="s">
        <v>262</v>
      </c>
      <c r="G127" s="261"/>
      <c r="H127" s="261" t="s">
        <v>312</v>
      </c>
      <c r="I127" s="261" t="s">
        <v>264</v>
      </c>
      <c r="J127" s="261" t="s">
        <v>313</v>
      </c>
      <c r="K127" s="309"/>
    </row>
    <row r="128" spans="2:11" s="1" customFormat="1" ht="15" customHeight="1">
      <c r="B128" s="306"/>
      <c r="C128" s="261" t="s">
        <v>210</v>
      </c>
      <c r="D128" s="261"/>
      <c r="E128" s="261"/>
      <c r="F128" s="284" t="s">
        <v>262</v>
      </c>
      <c r="G128" s="261"/>
      <c r="H128" s="261" t="s">
        <v>314</v>
      </c>
      <c r="I128" s="261" t="s">
        <v>264</v>
      </c>
      <c r="J128" s="261" t="s">
        <v>313</v>
      </c>
      <c r="K128" s="309"/>
    </row>
    <row r="129" spans="2:11" s="1" customFormat="1" ht="15" customHeight="1">
      <c r="B129" s="306"/>
      <c r="C129" s="261" t="s">
        <v>273</v>
      </c>
      <c r="D129" s="261"/>
      <c r="E129" s="261"/>
      <c r="F129" s="284" t="s">
        <v>268</v>
      </c>
      <c r="G129" s="261"/>
      <c r="H129" s="261" t="s">
        <v>274</v>
      </c>
      <c r="I129" s="261" t="s">
        <v>264</v>
      </c>
      <c r="J129" s="261">
        <v>15</v>
      </c>
      <c r="K129" s="309"/>
    </row>
    <row r="130" spans="2:11" s="1" customFormat="1" ht="15" customHeight="1">
      <c r="B130" s="306"/>
      <c r="C130" s="287" t="s">
        <v>275</v>
      </c>
      <c r="D130" s="287"/>
      <c r="E130" s="287"/>
      <c r="F130" s="288" t="s">
        <v>268</v>
      </c>
      <c r="G130" s="287"/>
      <c r="H130" s="287" t="s">
        <v>276</v>
      </c>
      <c r="I130" s="287" t="s">
        <v>264</v>
      </c>
      <c r="J130" s="287">
        <v>15</v>
      </c>
      <c r="K130" s="309"/>
    </row>
    <row r="131" spans="2:11" s="1" customFormat="1" ht="15" customHeight="1">
      <c r="B131" s="306"/>
      <c r="C131" s="287" t="s">
        <v>277</v>
      </c>
      <c r="D131" s="287"/>
      <c r="E131" s="287"/>
      <c r="F131" s="288" t="s">
        <v>268</v>
      </c>
      <c r="G131" s="287"/>
      <c r="H131" s="287" t="s">
        <v>278</v>
      </c>
      <c r="I131" s="287" t="s">
        <v>264</v>
      </c>
      <c r="J131" s="287">
        <v>20</v>
      </c>
      <c r="K131" s="309"/>
    </row>
    <row r="132" spans="2:11" s="1" customFormat="1" ht="15" customHeight="1">
      <c r="B132" s="306"/>
      <c r="C132" s="287" t="s">
        <v>279</v>
      </c>
      <c r="D132" s="287"/>
      <c r="E132" s="287"/>
      <c r="F132" s="288" t="s">
        <v>268</v>
      </c>
      <c r="G132" s="287"/>
      <c r="H132" s="287" t="s">
        <v>280</v>
      </c>
      <c r="I132" s="287" t="s">
        <v>264</v>
      </c>
      <c r="J132" s="287">
        <v>20</v>
      </c>
      <c r="K132" s="309"/>
    </row>
    <row r="133" spans="2:11" s="1" customFormat="1" ht="15" customHeight="1">
      <c r="B133" s="306"/>
      <c r="C133" s="261" t="s">
        <v>267</v>
      </c>
      <c r="D133" s="261"/>
      <c r="E133" s="261"/>
      <c r="F133" s="284" t="s">
        <v>268</v>
      </c>
      <c r="G133" s="261"/>
      <c r="H133" s="261" t="s">
        <v>302</v>
      </c>
      <c r="I133" s="261" t="s">
        <v>264</v>
      </c>
      <c r="J133" s="261">
        <v>50</v>
      </c>
      <c r="K133" s="309"/>
    </row>
    <row r="134" spans="2:11" s="1" customFormat="1" ht="15" customHeight="1">
      <c r="B134" s="306"/>
      <c r="C134" s="261" t="s">
        <v>281</v>
      </c>
      <c r="D134" s="261"/>
      <c r="E134" s="261"/>
      <c r="F134" s="284" t="s">
        <v>268</v>
      </c>
      <c r="G134" s="261"/>
      <c r="H134" s="261" t="s">
        <v>302</v>
      </c>
      <c r="I134" s="261" t="s">
        <v>264</v>
      </c>
      <c r="J134" s="261">
        <v>50</v>
      </c>
      <c r="K134" s="309"/>
    </row>
    <row r="135" spans="2:11" s="1" customFormat="1" ht="15" customHeight="1">
      <c r="B135" s="306"/>
      <c r="C135" s="261" t="s">
        <v>287</v>
      </c>
      <c r="D135" s="261"/>
      <c r="E135" s="261"/>
      <c r="F135" s="284" t="s">
        <v>268</v>
      </c>
      <c r="G135" s="261"/>
      <c r="H135" s="261" t="s">
        <v>302</v>
      </c>
      <c r="I135" s="261" t="s">
        <v>264</v>
      </c>
      <c r="J135" s="261">
        <v>50</v>
      </c>
      <c r="K135" s="309"/>
    </row>
    <row r="136" spans="2:11" s="1" customFormat="1" ht="15" customHeight="1">
      <c r="B136" s="306"/>
      <c r="C136" s="261" t="s">
        <v>289</v>
      </c>
      <c r="D136" s="261"/>
      <c r="E136" s="261"/>
      <c r="F136" s="284" t="s">
        <v>268</v>
      </c>
      <c r="G136" s="261"/>
      <c r="H136" s="261" t="s">
        <v>302</v>
      </c>
      <c r="I136" s="261" t="s">
        <v>264</v>
      </c>
      <c r="J136" s="261">
        <v>50</v>
      </c>
      <c r="K136" s="309"/>
    </row>
    <row r="137" spans="2:11" s="1" customFormat="1" ht="15" customHeight="1">
      <c r="B137" s="306"/>
      <c r="C137" s="261" t="s">
        <v>290</v>
      </c>
      <c r="D137" s="261"/>
      <c r="E137" s="261"/>
      <c r="F137" s="284" t="s">
        <v>268</v>
      </c>
      <c r="G137" s="261"/>
      <c r="H137" s="261" t="s">
        <v>315</v>
      </c>
      <c r="I137" s="261" t="s">
        <v>264</v>
      </c>
      <c r="J137" s="261">
        <v>255</v>
      </c>
      <c r="K137" s="309"/>
    </row>
    <row r="138" spans="2:11" s="1" customFormat="1" ht="15" customHeight="1">
      <c r="B138" s="306"/>
      <c r="C138" s="261" t="s">
        <v>292</v>
      </c>
      <c r="D138" s="261"/>
      <c r="E138" s="261"/>
      <c r="F138" s="284" t="s">
        <v>262</v>
      </c>
      <c r="G138" s="261"/>
      <c r="H138" s="261" t="s">
        <v>316</v>
      </c>
      <c r="I138" s="261" t="s">
        <v>294</v>
      </c>
      <c r="J138" s="261"/>
      <c r="K138" s="309"/>
    </row>
    <row r="139" spans="2:11" s="1" customFormat="1" ht="15" customHeight="1">
      <c r="B139" s="306"/>
      <c r="C139" s="261" t="s">
        <v>295</v>
      </c>
      <c r="D139" s="261"/>
      <c r="E139" s="261"/>
      <c r="F139" s="284" t="s">
        <v>262</v>
      </c>
      <c r="G139" s="261"/>
      <c r="H139" s="261" t="s">
        <v>317</v>
      </c>
      <c r="I139" s="261" t="s">
        <v>297</v>
      </c>
      <c r="J139" s="261"/>
      <c r="K139" s="309"/>
    </row>
    <row r="140" spans="2:11" s="1" customFormat="1" ht="15" customHeight="1">
      <c r="B140" s="306"/>
      <c r="C140" s="261" t="s">
        <v>298</v>
      </c>
      <c r="D140" s="261"/>
      <c r="E140" s="261"/>
      <c r="F140" s="284" t="s">
        <v>262</v>
      </c>
      <c r="G140" s="261"/>
      <c r="H140" s="261" t="s">
        <v>298</v>
      </c>
      <c r="I140" s="261" t="s">
        <v>297</v>
      </c>
      <c r="J140" s="261"/>
      <c r="K140" s="309"/>
    </row>
    <row r="141" spans="2:11" s="1" customFormat="1" ht="15" customHeight="1">
      <c r="B141" s="306"/>
      <c r="C141" s="261" t="s">
        <v>38</v>
      </c>
      <c r="D141" s="261"/>
      <c r="E141" s="261"/>
      <c r="F141" s="284" t="s">
        <v>262</v>
      </c>
      <c r="G141" s="261"/>
      <c r="H141" s="261" t="s">
        <v>318</v>
      </c>
      <c r="I141" s="261" t="s">
        <v>297</v>
      </c>
      <c r="J141" s="261"/>
      <c r="K141" s="309"/>
    </row>
    <row r="142" spans="2:11" s="1" customFormat="1" ht="15" customHeight="1">
      <c r="B142" s="306"/>
      <c r="C142" s="261" t="s">
        <v>319</v>
      </c>
      <c r="D142" s="261"/>
      <c r="E142" s="261"/>
      <c r="F142" s="284" t="s">
        <v>262</v>
      </c>
      <c r="G142" s="261"/>
      <c r="H142" s="261" t="s">
        <v>320</v>
      </c>
      <c r="I142" s="261" t="s">
        <v>297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321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256</v>
      </c>
      <c r="D148" s="276"/>
      <c r="E148" s="276"/>
      <c r="F148" s="276" t="s">
        <v>257</v>
      </c>
      <c r="G148" s="277"/>
      <c r="H148" s="276" t="s">
        <v>54</v>
      </c>
      <c r="I148" s="276" t="s">
        <v>57</v>
      </c>
      <c r="J148" s="276" t="s">
        <v>258</v>
      </c>
      <c r="K148" s="275"/>
    </row>
    <row r="149" spans="2:11" s="1" customFormat="1" ht="17.25" customHeight="1">
      <c r="B149" s="273"/>
      <c r="C149" s="278" t="s">
        <v>259</v>
      </c>
      <c r="D149" s="278"/>
      <c r="E149" s="278"/>
      <c r="F149" s="279" t="s">
        <v>260</v>
      </c>
      <c r="G149" s="280"/>
      <c r="H149" s="278"/>
      <c r="I149" s="278"/>
      <c r="J149" s="278" t="s">
        <v>261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265</v>
      </c>
      <c r="D151" s="261"/>
      <c r="E151" s="261"/>
      <c r="F151" s="314" t="s">
        <v>262</v>
      </c>
      <c r="G151" s="261"/>
      <c r="H151" s="313" t="s">
        <v>302</v>
      </c>
      <c r="I151" s="313" t="s">
        <v>264</v>
      </c>
      <c r="J151" s="313">
        <v>120</v>
      </c>
      <c r="K151" s="309"/>
    </row>
    <row r="152" spans="2:11" s="1" customFormat="1" ht="15" customHeight="1">
      <c r="B152" s="286"/>
      <c r="C152" s="313" t="s">
        <v>311</v>
      </c>
      <c r="D152" s="261"/>
      <c r="E152" s="261"/>
      <c r="F152" s="314" t="s">
        <v>262</v>
      </c>
      <c r="G152" s="261"/>
      <c r="H152" s="313" t="s">
        <v>322</v>
      </c>
      <c r="I152" s="313" t="s">
        <v>264</v>
      </c>
      <c r="J152" s="313" t="s">
        <v>313</v>
      </c>
      <c r="K152" s="309"/>
    </row>
    <row r="153" spans="2:11" s="1" customFormat="1" ht="15" customHeight="1">
      <c r="B153" s="286"/>
      <c r="C153" s="313" t="s">
        <v>210</v>
      </c>
      <c r="D153" s="261"/>
      <c r="E153" s="261"/>
      <c r="F153" s="314" t="s">
        <v>262</v>
      </c>
      <c r="G153" s="261"/>
      <c r="H153" s="313" t="s">
        <v>323</v>
      </c>
      <c r="I153" s="313" t="s">
        <v>264</v>
      </c>
      <c r="J153" s="313" t="s">
        <v>313</v>
      </c>
      <c r="K153" s="309"/>
    </row>
    <row r="154" spans="2:11" s="1" customFormat="1" ht="15" customHeight="1">
      <c r="B154" s="286"/>
      <c r="C154" s="313" t="s">
        <v>267</v>
      </c>
      <c r="D154" s="261"/>
      <c r="E154" s="261"/>
      <c r="F154" s="314" t="s">
        <v>268</v>
      </c>
      <c r="G154" s="261"/>
      <c r="H154" s="313" t="s">
        <v>302</v>
      </c>
      <c r="I154" s="313" t="s">
        <v>264</v>
      </c>
      <c r="J154" s="313">
        <v>50</v>
      </c>
      <c r="K154" s="309"/>
    </row>
    <row r="155" spans="2:11" s="1" customFormat="1" ht="15" customHeight="1">
      <c r="B155" s="286"/>
      <c r="C155" s="313" t="s">
        <v>270</v>
      </c>
      <c r="D155" s="261"/>
      <c r="E155" s="261"/>
      <c r="F155" s="314" t="s">
        <v>262</v>
      </c>
      <c r="G155" s="261"/>
      <c r="H155" s="313" t="s">
        <v>302</v>
      </c>
      <c r="I155" s="313" t="s">
        <v>272</v>
      </c>
      <c r="J155" s="313"/>
      <c r="K155" s="309"/>
    </row>
    <row r="156" spans="2:11" s="1" customFormat="1" ht="15" customHeight="1">
      <c r="B156" s="286"/>
      <c r="C156" s="313" t="s">
        <v>281</v>
      </c>
      <c r="D156" s="261"/>
      <c r="E156" s="261"/>
      <c r="F156" s="314" t="s">
        <v>268</v>
      </c>
      <c r="G156" s="261"/>
      <c r="H156" s="313" t="s">
        <v>302</v>
      </c>
      <c r="I156" s="313" t="s">
        <v>264</v>
      </c>
      <c r="J156" s="313">
        <v>50</v>
      </c>
      <c r="K156" s="309"/>
    </row>
    <row r="157" spans="2:11" s="1" customFormat="1" ht="15" customHeight="1">
      <c r="B157" s="286"/>
      <c r="C157" s="313" t="s">
        <v>289</v>
      </c>
      <c r="D157" s="261"/>
      <c r="E157" s="261"/>
      <c r="F157" s="314" t="s">
        <v>268</v>
      </c>
      <c r="G157" s="261"/>
      <c r="H157" s="313" t="s">
        <v>302</v>
      </c>
      <c r="I157" s="313" t="s">
        <v>264</v>
      </c>
      <c r="J157" s="313">
        <v>50</v>
      </c>
      <c r="K157" s="309"/>
    </row>
    <row r="158" spans="2:11" s="1" customFormat="1" ht="15" customHeight="1">
      <c r="B158" s="286"/>
      <c r="C158" s="313" t="s">
        <v>287</v>
      </c>
      <c r="D158" s="261"/>
      <c r="E158" s="261"/>
      <c r="F158" s="314" t="s">
        <v>268</v>
      </c>
      <c r="G158" s="261"/>
      <c r="H158" s="313" t="s">
        <v>302</v>
      </c>
      <c r="I158" s="313" t="s">
        <v>264</v>
      </c>
      <c r="J158" s="313">
        <v>50</v>
      </c>
      <c r="K158" s="309"/>
    </row>
    <row r="159" spans="2:11" s="1" customFormat="1" ht="15" customHeight="1">
      <c r="B159" s="286"/>
      <c r="C159" s="313" t="s">
        <v>85</v>
      </c>
      <c r="D159" s="261"/>
      <c r="E159" s="261"/>
      <c r="F159" s="314" t="s">
        <v>262</v>
      </c>
      <c r="G159" s="261"/>
      <c r="H159" s="313" t="s">
        <v>324</v>
      </c>
      <c r="I159" s="313" t="s">
        <v>264</v>
      </c>
      <c r="J159" s="313" t="s">
        <v>325</v>
      </c>
      <c r="K159" s="309"/>
    </row>
    <row r="160" spans="2:11" s="1" customFormat="1" ht="15" customHeight="1">
      <c r="B160" s="286"/>
      <c r="C160" s="313" t="s">
        <v>326</v>
      </c>
      <c r="D160" s="261"/>
      <c r="E160" s="261"/>
      <c r="F160" s="314" t="s">
        <v>262</v>
      </c>
      <c r="G160" s="261"/>
      <c r="H160" s="313" t="s">
        <v>327</v>
      </c>
      <c r="I160" s="313" t="s">
        <v>297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328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256</v>
      </c>
      <c r="D166" s="276"/>
      <c r="E166" s="276"/>
      <c r="F166" s="276" t="s">
        <v>257</v>
      </c>
      <c r="G166" s="318"/>
      <c r="H166" s="319" t="s">
        <v>54</v>
      </c>
      <c r="I166" s="319" t="s">
        <v>57</v>
      </c>
      <c r="J166" s="276" t="s">
        <v>258</v>
      </c>
      <c r="K166" s="253"/>
    </row>
    <row r="167" spans="2:11" s="1" customFormat="1" ht="17.25" customHeight="1">
      <c r="B167" s="254"/>
      <c r="C167" s="278" t="s">
        <v>259</v>
      </c>
      <c r="D167" s="278"/>
      <c r="E167" s="278"/>
      <c r="F167" s="279" t="s">
        <v>260</v>
      </c>
      <c r="G167" s="320"/>
      <c r="H167" s="321"/>
      <c r="I167" s="321"/>
      <c r="J167" s="278" t="s">
        <v>261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265</v>
      </c>
      <c r="D169" s="261"/>
      <c r="E169" s="261"/>
      <c r="F169" s="284" t="s">
        <v>262</v>
      </c>
      <c r="G169" s="261"/>
      <c r="H169" s="261" t="s">
        <v>302</v>
      </c>
      <c r="I169" s="261" t="s">
        <v>264</v>
      </c>
      <c r="J169" s="261">
        <v>120</v>
      </c>
      <c r="K169" s="309"/>
    </row>
    <row r="170" spans="2:11" s="1" customFormat="1" ht="15" customHeight="1">
      <c r="B170" s="286"/>
      <c r="C170" s="261" t="s">
        <v>311</v>
      </c>
      <c r="D170" s="261"/>
      <c r="E170" s="261"/>
      <c r="F170" s="284" t="s">
        <v>262</v>
      </c>
      <c r="G170" s="261"/>
      <c r="H170" s="261" t="s">
        <v>312</v>
      </c>
      <c r="I170" s="261" t="s">
        <v>264</v>
      </c>
      <c r="J170" s="261" t="s">
        <v>313</v>
      </c>
      <c r="K170" s="309"/>
    </row>
    <row r="171" spans="2:11" s="1" customFormat="1" ht="15" customHeight="1">
      <c r="B171" s="286"/>
      <c r="C171" s="261" t="s">
        <v>210</v>
      </c>
      <c r="D171" s="261"/>
      <c r="E171" s="261"/>
      <c r="F171" s="284" t="s">
        <v>262</v>
      </c>
      <c r="G171" s="261"/>
      <c r="H171" s="261" t="s">
        <v>329</v>
      </c>
      <c r="I171" s="261" t="s">
        <v>264</v>
      </c>
      <c r="J171" s="261" t="s">
        <v>313</v>
      </c>
      <c r="K171" s="309"/>
    </row>
    <row r="172" spans="2:11" s="1" customFormat="1" ht="15" customHeight="1">
      <c r="B172" s="286"/>
      <c r="C172" s="261" t="s">
        <v>267</v>
      </c>
      <c r="D172" s="261"/>
      <c r="E172" s="261"/>
      <c r="F172" s="284" t="s">
        <v>268</v>
      </c>
      <c r="G172" s="261"/>
      <c r="H172" s="261" t="s">
        <v>329</v>
      </c>
      <c r="I172" s="261" t="s">
        <v>264</v>
      </c>
      <c r="J172" s="261">
        <v>50</v>
      </c>
      <c r="K172" s="309"/>
    </row>
    <row r="173" spans="2:11" s="1" customFormat="1" ht="15" customHeight="1">
      <c r="B173" s="286"/>
      <c r="C173" s="261" t="s">
        <v>270</v>
      </c>
      <c r="D173" s="261"/>
      <c r="E173" s="261"/>
      <c r="F173" s="284" t="s">
        <v>262</v>
      </c>
      <c r="G173" s="261"/>
      <c r="H173" s="261" t="s">
        <v>329</v>
      </c>
      <c r="I173" s="261" t="s">
        <v>272</v>
      </c>
      <c r="J173" s="261"/>
      <c r="K173" s="309"/>
    </row>
    <row r="174" spans="2:11" s="1" customFormat="1" ht="15" customHeight="1">
      <c r="B174" s="286"/>
      <c r="C174" s="261" t="s">
        <v>281</v>
      </c>
      <c r="D174" s="261"/>
      <c r="E174" s="261"/>
      <c r="F174" s="284" t="s">
        <v>268</v>
      </c>
      <c r="G174" s="261"/>
      <c r="H174" s="261" t="s">
        <v>329</v>
      </c>
      <c r="I174" s="261" t="s">
        <v>264</v>
      </c>
      <c r="J174" s="261">
        <v>50</v>
      </c>
      <c r="K174" s="309"/>
    </row>
    <row r="175" spans="2:11" s="1" customFormat="1" ht="15" customHeight="1">
      <c r="B175" s="286"/>
      <c r="C175" s="261" t="s">
        <v>289</v>
      </c>
      <c r="D175" s="261"/>
      <c r="E175" s="261"/>
      <c r="F175" s="284" t="s">
        <v>268</v>
      </c>
      <c r="G175" s="261"/>
      <c r="H175" s="261" t="s">
        <v>329</v>
      </c>
      <c r="I175" s="261" t="s">
        <v>264</v>
      </c>
      <c r="J175" s="261">
        <v>50</v>
      </c>
      <c r="K175" s="309"/>
    </row>
    <row r="176" spans="2:11" s="1" customFormat="1" ht="15" customHeight="1">
      <c r="B176" s="286"/>
      <c r="C176" s="261" t="s">
        <v>287</v>
      </c>
      <c r="D176" s="261"/>
      <c r="E176" s="261"/>
      <c r="F176" s="284" t="s">
        <v>268</v>
      </c>
      <c r="G176" s="261"/>
      <c r="H176" s="261" t="s">
        <v>329</v>
      </c>
      <c r="I176" s="261" t="s">
        <v>264</v>
      </c>
      <c r="J176" s="261">
        <v>50</v>
      </c>
      <c r="K176" s="309"/>
    </row>
    <row r="177" spans="2:11" s="1" customFormat="1" ht="15" customHeight="1">
      <c r="B177" s="286"/>
      <c r="C177" s="261" t="s">
        <v>93</v>
      </c>
      <c r="D177" s="261"/>
      <c r="E177" s="261"/>
      <c r="F177" s="284" t="s">
        <v>262</v>
      </c>
      <c r="G177" s="261"/>
      <c r="H177" s="261" t="s">
        <v>330</v>
      </c>
      <c r="I177" s="261" t="s">
        <v>331</v>
      </c>
      <c r="J177" s="261"/>
      <c r="K177" s="309"/>
    </row>
    <row r="178" spans="2:11" s="1" customFormat="1" ht="15" customHeight="1">
      <c r="B178" s="286"/>
      <c r="C178" s="261" t="s">
        <v>57</v>
      </c>
      <c r="D178" s="261"/>
      <c r="E178" s="261"/>
      <c r="F178" s="284" t="s">
        <v>262</v>
      </c>
      <c r="G178" s="261"/>
      <c r="H178" s="261" t="s">
        <v>332</v>
      </c>
      <c r="I178" s="261" t="s">
        <v>333</v>
      </c>
      <c r="J178" s="261">
        <v>1</v>
      </c>
      <c r="K178" s="309"/>
    </row>
    <row r="179" spans="2:11" s="1" customFormat="1" ht="15" customHeight="1">
      <c r="B179" s="286"/>
      <c r="C179" s="261" t="s">
        <v>53</v>
      </c>
      <c r="D179" s="261"/>
      <c r="E179" s="261"/>
      <c r="F179" s="284" t="s">
        <v>262</v>
      </c>
      <c r="G179" s="261"/>
      <c r="H179" s="261" t="s">
        <v>334</v>
      </c>
      <c r="I179" s="261" t="s">
        <v>264</v>
      </c>
      <c r="J179" s="261">
        <v>20</v>
      </c>
      <c r="K179" s="309"/>
    </row>
    <row r="180" spans="2:11" s="1" customFormat="1" ht="15" customHeight="1">
      <c r="B180" s="286"/>
      <c r="C180" s="261" t="s">
        <v>54</v>
      </c>
      <c r="D180" s="261"/>
      <c r="E180" s="261"/>
      <c r="F180" s="284" t="s">
        <v>262</v>
      </c>
      <c r="G180" s="261"/>
      <c r="H180" s="261" t="s">
        <v>335</v>
      </c>
      <c r="I180" s="261" t="s">
        <v>264</v>
      </c>
      <c r="J180" s="261">
        <v>255</v>
      </c>
      <c r="K180" s="309"/>
    </row>
    <row r="181" spans="2:11" s="1" customFormat="1" ht="15" customHeight="1">
      <c r="B181" s="286"/>
      <c r="C181" s="261" t="s">
        <v>94</v>
      </c>
      <c r="D181" s="261"/>
      <c r="E181" s="261"/>
      <c r="F181" s="284" t="s">
        <v>262</v>
      </c>
      <c r="G181" s="261"/>
      <c r="H181" s="261" t="s">
        <v>226</v>
      </c>
      <c r="I181" s="261" t="s">
        <v>264</v>
      </c>
      <c r="J181" s="261">
        <v>10</v>
      </c>
      <c r="K181" s="309"/>
    </row>
    <row r="182" spans="2:11" s="1" customFormat="1" ht="15" customHeight="1">
      <c r="B182" s="286"/>
      <c r="C182" s="261" t="s">
        <v>95</v>
      </c>
      <c r="D182" s="261"/>
      <c r="E182" s="261"/>
      <c r="F182" s="284" t="s">
        <v>262</v>
      </c>
      <c r="G182" s="261"/>
      <c r="H182" s="261" t="s">
        <v>336</v>
      </c>
      <c r="I182" s="261" t="s">
        <v>297</v>
      </c>
      <c r="J182" s="261"/>
      <c r="K182" s="309"/>
    </row>
    <row r="183" spans="2:11" s="1" customFormat="1" ht="15" customHeight="1">
      <c r="B183" s="286"/>
      <c r="C183" s="261" t="s">
        <v>337</v>
      </c>
      <c r="D183" s="261"/>
      <c r="E183" s="261"/>
      <c r="F183" s="284" t="s">
        <v>262</v>
      </c>
      <c r="G183" s="261"/>
      <c r="H183" s="261" t="s">
        <v>338</v>
      </c>
      <c r="I183" s="261" t="s">
        <v>297</v>
      </c>
      <c r="J183" s="261"/>
      <c r="K183" s="309"/>
    </row>
    <row r="184" spans="2:11" s="1" customFormat="1" ht="15" customHeight="1">
      <c r="B184" s="286"/>
      <c r="C184" s="261" t="s">
        <v>326</v>
      </c>
      <c r="D184" s="261"/>
      <c r="E184" s="261"/>
      <c r="F184" s="284" t="s">
        <v>262</v>
      </c>
      <c r="G184" s="261"/>
      <c r="H184" s="261" t="s">
        <v>339</v>
      </c>
      <c r="I184" s="261" t="s">
        <v>297</v>
      </c>
      <c r="J184" s="261"/>
      <c r="K184" s="309"/>
    </row>
    <row r="185" spans="2:11" s="1" customFormat="1" ht="15" customHeight="1">
      <c r="B185" s="286"/>
      <c r="C185" s="261" t="s">
        <v>97</v>
      </c>
      <c r="D185" s="261"/>
      <c r="E185" s="261"/>
      <c r="F185" s="284" t="s">
        <v>268</v>
      </c>
      <c r="G185" s="261"/>
      <c r="H185" s="261" t="s">
        <v>340</v>
      </c>
      <c r="I185" s="261" t="s">
        <v>264</v>
      </c>
      <c r="J185" s="261">
        <v>50</v>
      </c>
      <c r="K185" s="309"/>
    </row>
    <row r="186" spans="2:11" s="1" customFormat="1" ht="15" customHeight="1">
      <c r="B186" s="286"/>
      <c r="C186" s="261" t="s">
        <v>341</v>
      </c>
      <c r="D186" s="261"/>
      <c r="E186" s="261"/>
      <c r="F186" s="284" t="s">
        <v>268</v>
      </c>
      <c r="G186" s="261"/>
      <c r="H186" s="261" t="s">
        <v>342</v>
      </c>
      <c r="I186" s="261" t="s">
        <v>343</v>
      </c>
      <c r="J186" s="261"/>
      <c r="K186" s="309"/>
    </row>
    <row r="187" spans="2:11" s="1" customFormat="1" ht="15" customHeight="1">
      <c r="B187" s="286"/>
      <c r="C187" s="261" t="s">
        <v>344</v>
      </c>
      <c r="D187" s="261"/>
      <c r="E187" s="261"/>
      <c r="F187" s="284" t="s">
        <v>268</v>
      </c>
      <c r="G187" s="261"/>
      <c r="H187" s="261" t="s">
        <v>345</v>
      </c>
      <c r="I187" s="261" t="s">
        <v>343</v>
      </c>
      <c r="J187" s="261"/>
      <c r="K187" s="309"/>
    </row>
    <row r="188" spans="2:11" s="1" customFormat="1" ht="15" customHeight="1">
      <c r="B188" s="286"/>
      <c r="C188" s="261" t="s">
        <v>346</v>
      </c>
      <c r="D188" s="261"/>
      <c r="E188" s="261"/>
      <c r="F188" s="284" t="s">
        <v>268</v>
      </c>
      <c r="G188" s="261"/>
      <c r="H188" s="261" t="s">
        <v>347</v>
      </c>
      <c r="I188" s="261" t="s">
        <v>343</v>
      </c>
      <c r="J188" s="261"/>
      <c r="K188" s="309"/>
    </row>
    <row r="189" spans="2:11" s="1" customFormat="1" ht="15" customHeight="1">
      <c r="B189" s="286"/>
      <c r="C189" s="322" t="s">
        <v>348</v>
      </c>
      <c r="D189" s="261"/>
      <c r="E189" s="261"/>
      <c r="F189" s="284" t="s">
        <v>268</v>
      </c>
      <c r="G189" s="261"/>
      <c r="H189" s="261" t="s">
        <v>349</v>
      </c>
      <c r="I189" s="261" t="s">
        <v>350</v>
      </c>
      <c r="J189" s="323" t="s">
        <v>351</v>
      </c>
      <c r="K189" s="309"/>
    </row>
    <row r="190" spans="2:11" s="1" customFormat="1" ht="15" customHeight="1">
      <c r="B190" s="286"/>
      <c r="C190" s="322" t="s">
        <v>42</v>
      </c>
      <c r="D190" s="261"/>
      <c r="E190" s="261"/>
      <c r="F190" s="284" t="s">
        <v>262</v>
      </c>
      <c r="G190" s="261"/>
      <c r="H190" s="258" t="s">
        <v>352</v>
      </c>
      <c r="I190" s="261" t="s">
        <v>353</v>
      </c>
      <c r="J190" s="261"/>
      <c r="K190" s="309"/>
    </row>
    <row r="191" spans="2:11" s="1" customFormat="1" ht="15" customHeight="1">
      <c r="B191" s="286"/>
      <c r="C191" s="322" t="s">
        <v>354</v>
      </c>
      <c r="D191" s="261"/>
      <c r="E191" s="261"/>
      <c r="F191" s="284" t="s">
        <v>262</v>
      </c>
      <c r="G191" s="261"/>
      <c r="H191" s="261" t="s">
        <v>355</v>
      </c>
      <c r="I191" s="261" t="s">
        <v>297</v>
      </c>
      <c r="J191" s="261"/>
      <c r="K191" s="309"/>
    </row>
    <row r="192" spans="2:11" s="1" customFormat="1" ht="15" customHeight="1">
      <c r="B192" s="286"/>
      <c r="C192" s="322" t="s">
        <v>356</v>
      </c>
      <c r="D192" s="261"/>
      <c r="E192" s="261"/>
      <c r="F192" s="284" t="s">
        <v>262</v>
      </c>
      <c r="G192" s="261"/>
      <c r="H192" s="261" t="s">
        <v>357</v>
      </c>
      <c r="I192" s="261" t="s">
        <v>297</v>
      </c>
      <c r="J192" s="261"/>
      <c r="K192" s="309"/>
    </row>
    <row r="193" spans="2:11" s="1" customFormat="1" ht="15" customHeight="1">
      <c r="B193" s="286"/>
      <c r="C193" s="322" t="s">
        <v>358</v>
      </c>
      <c r="D193" s="261"/>
      <c r="E193" s="261"/>
      <c r="F193" s="284" t="s">
        <v>268</v>
      </c>
      <c r="G193" s="261"/>
      <c r="H193" s="261" t="s">
        <v>359</v>
      </c>
      <c r="I193" s="261" t="s">
        <v>297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2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360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361</v>
      </c>
      <c r="D200" s="325"/>
      <c r="E200" s="325"/>
      <c r="F200" s="325" t="s">
        <v>362</v>
      </c>
      <c r="G200" s="326"/>
      <c r="H200" s="325" t="s">
        <v>363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353</v>
      </c>
      <c r="D202" s="261"/>
      <c r="E202" s="261"/>
      <c r="F202" s="284" t="s">
        <v>43</v>
      </c>
      <c r="G202" s="261"/>
      <c r="H202" s="261" t="s">
        <v>364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44</v>
      </c>
      <c r="G203" s="261"/>
      <c r="H203" s="261" t="s">
        <v>365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47</v>
      </c>
      <c r="G204" s="261"/>
      <c r="H204" s="261" t="s">
        <v>366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45</v>
      </c>
      <c r="G205" s="261"/>
      <c r="H205" s="261" t="s">
        <v>367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46</v>
      </c>
      <c r="G206" s="261"/>
      <c r="H206" s="261" t="s">
        <v>368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309</v>
      </c>
      <c r="D208" s="261"/>
      <c r="E208" s="261"/>
      <c r="F208" s="284" t="s">
        <v>77</v>
      </c>
      <c r="G208" s="261"/>
      <c r="H208" s="261" t="s">
        <v>369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204</v>
      </c>
      <c r="G209" s="261"/>
      <c r="H209" s="261" t="s">
        <v>205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202</v>
      </c>
      <c r="G210" s="261"/>
      <c r="H210" s="261" t="s">
        <v>370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206</v>
      </c>
      <c r="G211" s="322"/>
      <c r="H211" s="313" t="s">
        <v>207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208</v>
      </c>
      <c r="G212" s="322"/>
      <c r="H212" s="313" t="s">
        <v>371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333</v>
      </c>
      <c r="D214" s="261"/>
      <c r="E214" s="261"/>
      <c r="F214" s="284">
        <v>1</v>
      </c>
      <c r="G214" s="322"/>
      <c r="H214" s="313" t="s">
        <v>372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373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374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375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2022-09-13T09:48:03Z</dcterms:created>
  <dcterms:modified xsi:type="dcterms:W3CDTF">2022-09-13T09:48:05Z</dcterms:modified>
  <cp:category/>
  <cp:version/>
  <cp:contentType/>
  <cp:contentStatus/>
</cp:coreProperties>
</file>