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- 108_428 - STEBLOVA ..." sheetId="2" r:id="rId2"/>
    <sheet name="SO 2-  108_366 - ODV. NEM..." sheetId="3" r:id="rId3"/>
    <sheet name="SO 3- 108_365 - ODV. NEMC..." sheetId="4" r:id="rId4"/>
    <sheet name="SO 4- 108_364 - ODV. NEMC..." sheetId="5" r:id="rId5"/>
    <sheet name="SO 5- 108_007 - SPOJIL I" sheetId="6" r:id="rId6"/>
    <sheet name="SO 6- 108_8 - SPOJIL I" sheetId="7" r:id="rId7"/>
    <sheet name="SO 7- 108_9 - SPOJIL I" sheetId="8" r:id="rId8"/>
    <sheet name="SO 8- 108_150 - SPOJIL II" sheetId="9" r:id="rId9"/>
    <sheet name="SO 9- 108_151 - SPOJIL II" sheetId="10" r:id="rId10"/>
    <sheet name="SO 10- 108_192 - ODV. HOL..." sheetId="11" r:id="rId11"/>
    <sheet name="SO 11- 108_193 - HOLICE I..." sheetId="12" r:id="rId12"/>
    <sheet name="SO 12- 108_411 - MATEROV ..." sheetId="13" r:id="rId13"/>
    <sheet name="Pokyny pro vyplnění" sheetId="14" r:id="rId14"/>
  </sheets>
  <definedNames>
    <definedName name="_xlnm.Print_Area" localSheetId="0">'Rekapitulace stavby'!$D$4:$AO$36,'Rekapitulace stavby'!$C$42:$AQ$67</definedName>
    <definedName name="_xlnm._FilterDatabase" localSheetId="1" hidden="1">'SO 1- 108_428 - STEBLOVA ...'!$C$80:$K$105</definedName>
    <definedName name="_xlnm.Print_Area" localSheetId="1">'SO 1- 108_428 - STEBLOVA ...'!$C$4:$J$39,'SO 1- 108_428 - STEBLOVA ...'!$C$45:$J$62,'SO 1- 108_428 - STEBLOVA ...'!$C$68:$K$105</definedName>
    <definedName name="_xlnm._FilterDatabase" localSheetId="2" hidden="1">'SO 2-  108_366 - ODV. NEM...'!$C$80:$K$107</definedName>
    <definedName name="_xlnm.Print_Area" localSheetId="2">'SO 2-  108_366 - ODV. NEM...'!$C$4:$J$39,'SO 2-  108_366 - ODV. NEM...'!$C$45:$J$62,'SO 2-  108_366 - ODV. NEM...'!$C$68:$K$107</definedName>
    <definedName name="_xlnm._FilterDatabase" localSheetId="3" hidden="1">'SO 3- 108_365 - ODV. NEMC...'!$C$80:$K$105</definedName>
    <definedName name="_xlnm.Print_Area" localSheetId="3">'SO 3- 108_365 - ODV. NEMC...'!$C$4:$J$39,'SO 3- 108_365 - ODV. NEMC...'!$C$45:$J$62,'SO 3- 108_365 - ODV. NEMC...'!$C$68:$K$105</definedName>
    <definedName name="_xlnm._FilterDatabase" localSheetId="4" hidden="1">'SO 4- 108_364 - ODV. NEMC...'!$C$80:$K$105</definedName>
    <definedName name="_xlnm.Print_Area" localSheetId="4">'SO 4- 108_364 - ODV. NEMC...'!$C$4:$J$39,'SO 4- 108_364 - ODV. NEMC...'!$C$45:$J$62,'SO 4- 108_364 - ODV. NEMC...'!$C$68:$K$105</definedName>
    <definedName name="_xlnm._FilterDatabase" localSheetId="5" hidden="1">'SO 5- 108_007 - SPOJIL I'!$C$80:$K$105</definedName>
    <definedName name="_xlnm.Print_Area" localSheetId="5">'SO 5- 108_007 - SPOJIL I'!$C$4:$J$39,'SO 5- 108_007 - SPOJIL I'!$C$45:$J$62,'SO 5- 108_007 - SPOJIL I'!$C$68:$K$105</definedName>
    <definedName name="_xlnm._FilterDatabase" localSheetId="6" hidden="1">'SO 6- 108_8 - SPOJIL I'!$C$80:$K$105</definedName>
    <definedName name="_xlnm.Print_Area" localSheetId="6">'SO 6- 108_8 - SPOJIL I'!$C$4:$J$39,'SO 6- 108_8 - SPOJIL I'!$C$45:$J$62,'SO 6- 108_8 - SPOJIL I'!$C$68:$K$105</definedName>
    <definedName name="_xlnm._FilterDatabase" localSheetId="7" hidden="1">'SO 7- 108_9 - SPOJIL I'!$C$80:$K$105</definedName>
    <definedName name="_xlnm.Print_Area" localSheetId="7">'SO 7- 108_9 - SPOJIL I'!$C$4:$J$39,'SO 7- 108_9 - SPOJIL I'!$C$45:$J$62,'SO 7- 108_9 - SPOJIL I'!$C$68:$K$105</definedName>
    <definedName name="_xlnm._FilterDatabase" localSheetId="8" hidden="1">'SO 8- 108_150 - SPOJIL II'!$C$80:$K$105</definedName>
    <definedName name="_xlnm.Print_Area" localSheetId="8">'SO 8- 108_150 - SPOJIL II'!$C$4:$J$39,'SO 8- 108_150 - SPOJIL II'!$C$45:$J$62,'SO 8- 108_150 - SPOJIL II'!$C$68:$K$105</definedName>
    <definedName name="_xlnm._FilterDatabase" localSheetId="9" hidden="1">'SO 9- 108_151 - SPOJIL II'!$C$80:$K$105</definedName>
    <definedName name="_xlnm.Print_Area" localSheetId="9">'SO 9- 108_151 - SPOJIL II'!$C$4:$J$39,'SO 9- 108_151 - SPOJIL II'!$C$45:$J$62,'SO 9- 108_151 - SPOJIL II'!$C$68:$K$105</definedName>
    <definedName name="_xlnm._FilterDatabase" localSheetId="10" hidden="1">'SO 10- 108_192 - ODV. HOL...'!$C$80:$K$105</definedName>
    <definedName name="_xlnm.Print_Area" localSheetId="10">'SO 10- 108_192 - ODV. HOL...'!$C$4:$J$39,'SO 10- 108_192 - ODV. HOL...'!$C$45:$J$62,'SO 10- 108_192 - ODV. HOL...'!$C$68:$K$105</definedName>
    <definedName name="_xlnm._FilterDatabase" localSheetId="11" hidden="1">'SO 11- 108_193 - HOLICE I...'!$C$80:$K$105</definedName>
    <definedName name="_xlnm.Print_Area" localSheetId="11">'SO 11- 108_193 - HOLICE I...'!$C$4:$J$39,'SO 11- 108_193 - HOLICE I...'!$C$45:$J$62,'SO 11- 108_193 - HOLICE I...'!$C$68:$K$105</definedName>
    <definedName name="_xlnm._FilterDatabase" localSheetId="12" hidden="1">'SO 12- 108_411 - MATEROV ...'!$C$80:$K$105</definedName>
    <definedName name="_xlnm.Print_Area" localSheetId="12">'SO 12- 108_411 - MATEROV ...'!$C$4:$J$39,'SO 12- 108_411 - MATEROV ...'!$C$45:$J$62,'SO 12- 108_411 - MATEROV ...'!$C$68:$K$105</definedName>
    <definedName name="_xlnm.Print_Area" localSheetId="1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1- 108_428 - STEBLOVA ...'!$80:$80</definedName>
    <definedName name="_xlnm.Print_Titles" localSheetId="2">'SO 2-  108_366 - ODV. NEM...'!$80:$80</definedName>
    <definedName name="_xlnm.Print_Titles" localSheetId="3">'SO 3- 108_365 - ODV. NEMC...'!$80:$80</definedName>
    <definedName name="_xlnm.Print_Titles" localSheetId="4">'SO 4- 108_364 - ODV. NEMC...'!$80:$80</definedName>
    <definedName name="_xlnm.Print_Titles" localSheetId="5">'SO 5- 108_007 - SPOJIL I'!$80:$80</definedName>
    <definedName name="_xlnm.Print_Titles" localSheetId="6">'SO 6- 108_8 - SPOJIL I'!$80:$80</definedName>
    <definedName name="_xlnm.Print_Titles" localSheetId="7">'SO 7- 108_9 - SPOJIL I'!$80:$80</definedName>
    <definedName name="_xlnm.Print_Titles" localSheetId="8">'SO 8- 108_150 - SPOJIL II'!$80:$80</definedName>
    <definedName name="_xlnm.Print_Titles" localSheetId="9">'SO 9- 108_151 - SPOJIL II'!$80:$80</definedName>
    <definedName name="_xlnm.Print_Titles" localSheetId="10">'SO 10- 108_192 - ODV. HOL...'!$80:$80</definedName>
    <definedName name="_xlnm.Print_Titles" localSheetId="11">'SO 11- 108_193 - HOLICE I...'!$80:$80</definedName>
    <definedName name="_xlnm.Print_Titles" localSheetId="12">'SO 12- 108_411 - MATEROV ...'!$80:$80</definedName>
  </definedNames>
  <calcPr fullCalcOnLoad="1"/>
</workbook>
</file>

<file path=xl/sharedStrings.xml><?xml version="1.0" encoding="utf-8"?>
<sst xmlns="http://schemas.openxmlformats.org/spreadsheetml/2006/main" count="4190" uniqueCount="502">
  <si>
    <t>Export Komplet</t>
  </si>
  <si>
    <t>VZ</t>
  </si>
  <si>
    <t>2.0</t>
  </si>
  <si>
    <t>ZAMOK</t>
  </si>
  <si>
    <t>False</t>
  </si>
  <si>
    <t>{b76b1e69-e77d-422e-8f59-3fef471d7306}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</si>
  <si>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</si>
  <si>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</si>
  <si>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</si>
  <si>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</si>
  <si>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</si>
  <si>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</si>
  <si>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</si>
  <si>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</si>
  <si>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</si>
  <si>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</si>
  <si>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</si>
  <si>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Pardubicko - část 1</t>
  </si>
  <si>
    <t>KSO:</t>
  </si>
  <si>
    <t/>
  </si>
  <si>
    <t>CC-CZ:</t>
  </si>
  <si>
    <t>Místo:</t>
  </si>
  <si>
    <t>Němčice n.L., Spojil, Holice</t>
  </si>
  <si>
    <t>Datum:</t>
  </si>
  <si>
    <t>8. 3. 2022</t>
  </si>
  <si>
    <t>Zadavatel:</t>
  </si>
  <si>
    <t>IČ:</t>
  </si>
  <si>
    <t>SPÚ-OVHS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</si>
  <si>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</si>
  <si>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</si>
  <si>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</si>
  <si>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</si>
  <si>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</si>
  <si>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</si>
  <si>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</si>
  <si>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</si>
  <si>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</si>
  <si>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</si>
  <si>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</si>
  <si>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</si>
  <si>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</si>
  <si>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</si>
  <si>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</si>
  <si>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</si>
  <si>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</si>
  <si>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</si>
  <si>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</si>
  <si>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</si>
  <si>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</si>
  <si>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</si>
  <si>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</si>
  <si>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</si>
  <si>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</si>
  <si>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</si>
  <si>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</si>
  <si>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</si>
  <si>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</si>
  <si>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</si>
  <si>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</si>
  <si>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</si>
  <si>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</si>
  <si>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</si>
  <si>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</si>
  <si>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</si>
  <si>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</si>
  <si>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</si>
  <si>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</si>
  <si>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</si>
  <si>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</si>
  <si>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</si>
  <si>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</si>
  <si>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</si>
  <si>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</si>
  <si>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</si>
  <si>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</si>
  <si>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</si>
  <si>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1: 108_428</t>
  </si>
  <si>
    <t>STEBLOVA SRCH c.8</t>
  </si>
  <si>
    <t>STA</t>
  </si>
  <si>
    <t>1</t>
  </si>
  <si>
    <t>{a539eece-ff59-4c78-89fd-4c6be9dfccd7}</t>
  </si>
  <si>
    <t>2</t>
  </si>
  <si>
    <t>SO 2:  108_366</t>
  </si>
  <si>
    <t>ODV. NEMCICE c.34</t>
  </si>
  <si>
    <t>{4438d9ce-597e-46e6-b617-5b0a7da2fa3a}</t>
  </si>
  <si>
    <t>SO 3: 108_365</t>
  </si>
  <si>
    <t>ODV. NEMCICE c.20</t>
  </si>
  <si>
    <t>{332c8475-410e-4e11-8a9f-8561afdf226a}</t>
  </si>
  <si>
    <t>SO 4: 108_364</t>
  </si>
  <si>
    <t>ODV. NEMCICE c. 29</t>
  </si>
  <si>
    <t>{f47fa14b-1337-431f-b5f2-3bd8064e4afe}</t>
  </si>
  <si>
    <t>SO 5: 108_007</t>
  </si>
  <si>
    <t>SPOJIL I</t>
  </si>
  <si>
    <t>{a997a610-5326-41d3-8c2d-3a47c0a3c65d}</t>
  </si>
  <si>
    <t>SO 6: 108_8</t>
  </si>
  <si>
    <t>{c30ed551-cfaf-4970-ad3a-d141ca202c3b}</t>
  </si>
  <si>
    <t>SO 7: 108_9</t>
  </si>
  <si>
    <t>{a5c7abe2-a700-4c95-a79b-067615fd880f}</t>
  </si>
  <si>
    <t>SO 8: 108_150</t>
  </si>
  <si>
    <t>SPOJIL II</t>
  </si>
  <si>
    <t>{51de469e-60ca-444f-a574-d78a6619bcc6}</t>
  </si>
  <si>
    <t>SO 9: 108_151</t>
  </si>
  <si>
    <t>{032cc201-b1be-4fcb-afd3-821bc2f8a851}</t>
  </si>
  <si>
    <t>SO 10: 108_192</t>
  </si>
  <si>
    <t>ODV. HOLICE III</t>
  </si>
  <si>
    <t>{2690b969-6f21-4f4e-8157-4a5c82dabf91}</t>
  </si>
  <si>
    <t>SO 11: 108_193</t>
  </si>
  <si>
    <t>HOLICE I,II-c.15</t>
  </si>
  <si>
    <t>{b199d5b2-b68f-4870-8141-e07507ac8434}</t>
  </si>
  <si>
    <t>SO 12: 108_411</t>
  </si>
  <si>
    <t>MATEROV TREBOSICE c.6</t>
  </si>
  <si>
    <t>{c8d105f9-e7af-40f4-9e21-bcd4fcba693b}</t>
  </si>
  <si>
    <t>KRYCÍ LIST SOUPISU PRACÍ</t>
  </si>
  <si>
    <t>Objekt:</t>
  </si>
  <si>
    <t>SO 1: 108_428 - STEBLOVA SRCH c.8</t>
  </si>
  <si>
    <t>Srch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</si>
  <si>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</si>
  <si>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</si>
  <si>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</si>
  <si>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</si>
  <si>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</si>
  <si>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</si>
  <si>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</si>
  <si>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</si>
  <si>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</si>
  <si>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</si>
  <si>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</si>
  <si>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</si>
  <si>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</si>
  <si>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</si>
  <si>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</si>
  <si>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</si>
  <si>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</si>
  <si>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</si>
  <si>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</si>
  <si>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</si>
  <si>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</si>
  <si>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</si>
  <si>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</si>
  <si>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</si>
  <si>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</si>
  <si>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</si>
  <si>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</si>
  <si>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2022 01</t>
  </si>
  <si>
    <t>4</t>
  </si>
  <si>
    <t>1317827792</t>
  </si>
  <si>
    <t>PP</t>
  </si>
  <si>
    <t>Kosení travin a vodních rostlin ve vegetačním období divokého porostu středně hustého</t>
  </si>
  <si>
    <t>Online PSC</t>
  </si>
  <si>
    <t>https://podminky.urs.cz/item/CS_URS_2022_01/111103212</t>
  </si>
  <si>
    <t>VV</t>
  </si>
  <si>
    <t>0,749*0,3</t>
  </si>
  <si>
    <t>111103222</t>
  </si>
  <si>
    <t>Kosení ve vegetačním období vodního rostlinstva na břehu středně hustého</t>
  </si>
  <si>
    <t>-1949184999</t>
  </si>
  <si>
    <t>Kosení travin a vodních rostlin ve vegetačním období vodního rostlinstva na břehu středně hustého</t>
  </si>
  <si>
    <t>https://podminky.urs.cz/item/CS_URS_2022_01/111103222</t>
  </si>
  <si>
    <t>0,749*0,7</t>
  </si>
  <si>
    <t>3</t>
  </si>
  <si>
    <t>185803106</t>
  </si>
  <si>
    <t>Shrabání pokoseného divokého porostu s odvozem do 20 km</t>
  </si>
  <si>
    <t>1029256666</t>
  </si>
  <si>
    <t>Shrabání pokoseného porostu a organických naplavenin s odvozem do 20 km divokého porostu</t>
  </si>
  <si>
    <t>https://podminky.urs.cz/item/CS_URS_2022_01/185803106</t>
  </si>
  <si>
    <t>0,225</t>
  </si>
  <si>
    <t>185803107</t>
  </si>
  <si>
    <t>Shrabání pokoseného vodního rostlinstva z břehu i z vody s odvozem do 20 km</t>
  </si>
  <si>
    <t>-9205683</t>
  </si>
  <si>
    <t>Shrabání pokoseného porostu a organických naplavenin s odvozem do 20 km vodního rostlinstva z břehu i z vody</t>
  </si>
  <si>
    <t>https://podminky.urs.cz/item/CS_URS_2022_01/185803107</t>
  </si>
  <si>
    <t>0,524</t>
  </si>
  <si>
    <t>5</t>
  </si>
  <si>
    <t>R-032</t>
  </si>
  <si>
    <t xml:space="preserve">Ekologická likvidace divokého porostu - v souladu se zákonem o odpadech č. 541/2020 Sb. v platném znění  </t>
  </si>
  <si>
    <t>-1781804911</t>
  </si>
  <si>
    <t xml:space="preserve">Ekologická likvidace divokého porostu - v souladu se zákonem o odpadech č. 541/2020 Sb. v platném znění </t>
  </si>
  <si>
    <t>6</t>
  </si>
  <si>
    <t>R-033</t>
  </si>
  <si>
    <t>Ekologická likvidace vodního porostu - v souladu se zákonem o odpadech č. 541/2020 Sb. v platném znění</t>
  </si>
  <si>
    <t>1019751688</t>
  </si>
  <si>
    <t>SO 2:  108_366 - ODV. NEMCICE c.34</t>
  </si>
  <si>
    <t>Němčice n.L.</t>
  </si>
  <si>
    <t>-274868356</t>
  </si>
  <si>
    <t>0,329*0,1</t>
  </si>
  <si>
    <t>1927261043</t>
  </si>
  <si>
    <t>0,329*0,9</t>
  </si>
  <si>
    <t>1519119828</t>
  </si>
  <si>
    <t>0,033</t>
  </si>
  <si>
    <t>-1976375357</t>
  </si>
  <si>
    <t>0,296</t>
  </si>
  <si>
    <t>7</t>
  </si>
  <si>
    <t>R-027</t>
  </si>
  <si>
    <t>Odstranění napadaných stromů, větví stromů a keřů do D 200 mm v profilu HOZ, včetně ekologické likvidace v souladu se zákonem o odpadech č.  541/2020 Sb. v platném znění</t>
  </si>
  <si>
    <t>m2</t>
  </si>
  <si>
    <t>-1027998429</t>
  </si>
  <si>
    <t xml:space="preserve">Odstranění napadaných stromů, větví stromů a keřů do D 200 mm v profilu HOZ, včetně ekologické likvidace v souladu se zákonem o odpadech č. 541/2020 Sb. v platném znění
</t>
  </si>
  <si>
    <t>-916060822</t>
  </si>
  <si>
    <t>1277384710</t>
  </si>
  <si>
    <t>SO 3: 108_365 - ODV. NEMCICE c.20</t>
  </si>
  <si>
    <t>1824934643</t>
  </si>
  <si>
    <t>0,288*0,4</t>
  </si>
  <si>
    <t>-1500301136</t>
  </si>
  <si>
    <t>0,288*0,6</t>
  </si>
  <si>
    <t>-2014797354</t>
  </si>
  <si>
    <t>0,115</t>
  </si>
  <si>
    <t>-1823293780</t>
  </si>
  <si>
    <t>0,173</t>
  </si>
  <si>
    <t>-110697126</t>
  </si>
  <si>
    <t>-519809457</t>
  </si>
  <si>
    <t>SO 4: 108_364 - ODV. NEMCICE c. 29</t>
  </si>
  <si>
    <t>-1247752454</t>
  </si>
  <si>
    <t>1,386*0,4</t>
  </si>
  <si>
    <t>-783282762</t>
  </si>
  <si>
    <t>1,386*0,6</t>
  </si>
  <si>
    <t>1772163267</t>
  </si>
  <si>
    <t>0,554</t>
  </si>
  <si>
    <t>-1562813057</t>
  </si>
  <si>
    <t>0,832</t>
  </si>
  <si>
    <t>1541637661</t>
  </si>
  <si>
    <t>346986669</t>
  </si>
  <si>
    <t>SO 5: 108_007 - SPOJIL I</t>
  </si>
  <si>
    <t xml:space="preserve">Spojil, </t>
  </si>
  <si>
    <t>630468402</t>
  </si>
  <si>
    <t>0,969*0,4</t>
  </si>
  <si>
    <t>-795556811</t>
  </si>
  <si>
    <t>0,969*0,6</t>
  </si>
  <si>
    <t>-1279199291</t>
  </si>
  <si>
    <t>0,388</t>
  </si>
  <si>
    <t>-368737744</t>
  </si>
  <si>
    <t>0,581</t>
  </si>
  <si>
    <t>1075060528</t>
  </si>
  <si>
    <t>-257298195</t>
  </si>
  <si>
    <t>SO 6: 108_8 - SPOJIL I</t>
  </si>
  <si>
    <t xml:space="preserve"> Spojil</t>
  </si>
  <si>
    <t>2146352098</t>
  </si>
  <si>
    <t>0,828*0,7</t>
  </si>
  <si>
    <t>161418591</t>
  </si>
  <si>
    <t>0,828*0,3</t>
  </si>
  <si>
    <t>454769447</t>
  </si>
  <si>
    <t>0,580</t>
  </si>
  <si>
    <t>1242897925</t>
  </si>
  <si>
    <t>0,248</t>
  </si>
  <si>
    <t>1904121720</t>
  </si>
  <si>
    <t>-398949665</t>
  </si>
  <si>
    <t>SO 7: 108_9 - SPOJIL I</t>
  </si>
  <si>
    <t>Spojil</t>
  </si>
  <si>
    <t>508099014</t>
  </si>
  <si>
    <t>0,783*0,3</t>
  </si>
  <si>
    <t>1215652455</t>
  </si>
  <si>
    <t>0,783*0,7</t>
  </si>
  <si>
    <t>-1629433236</t>
  </si>
  <si>
    <t>0,235</t>
  </si>
  <si>
    <t>-82466006</t>
  </si>
  <si>
    <t>0,548</t>
  </si>
  <si>
    <t>1098048790</t>
  </si>
  <si>
    <t>1844335711</t>
  </si>
  <si>
    <t>SO 8: 108_150 - SPOJIL II</t>
  </si>
  <si>
    <t>Staročernsko</t>
  </si>
  <si>
    <t>772646626</t>
  </si>
  <si>
    <t>0,693*0,6</t>
  </si>
  <si>
    <t>-1765347288</t>
  </si>
  <si>
    <t>0,693*0,4</t>
  </si>
  <si>
    <t>-694445900</t>
  </si>
  <si>
    <t>0,416</t>
  </si>
  <si>
    <t>2085206676</t>
  </si>
  <si>
    <t>0,277</t>
  </si>
  <si>
    <t>339302248</t>
  </si>
  <si>
    <t>-1206923678</t>
  </si>
  <si>
    <t>SO 9: 108_151 - SPOJIL II</t>
  </si>
  <si>
    <t>580711857</t>
  </si>
  <si>
    <t>0,897*0,6</t>
  </si>
  <si>
    <t>401735130</t>
  </si>
  <si>
    <t>0,897*0,4</t>
  </si>
  <si>
    <t>-2080603468</t>
  </si>
  <si>
    <t>0,538</t>
  </si>
  <si>
    <t>206198343</t>
  </si>
  <si>
    <t>0,359</t>
  </si>
  <si>
    <t>R-032.1</t>
  </si>
  <si>
    <t>-183130784</t>
  </si>
  <si>
    <t>R-033.1</t>
  </si>
  <si>
    <t>-1333781369</t>
  </si>
  <si>
    <t>SO 10: 108_192 - ODV. HOLICE III</t>
  </si>
  <si>
    <t xml:space="preserve"> Holice</t>
  </si>
  <si>
    <t>1605494517</t>
  </si>
  <si>
    <t>1,435*0,4</t>
  </si>
  <si>
    <t>-1825750018</t>
  </si>
  <si>
    <t>1,435*0,6</t>
  </si>
  <si>
    <t>723189474</t>
  </si>
  <si>
    <t>0,574</t>
  </si>
  <si>
    <t>-182229722</t>
  </si>
  <si>
    <t>0,861</t>
  </si>
  <si>
    <t>2138192790</t>
  </si>
  <si>
    <t>1162568360</t>
  </si>
  <si>
    <t>SO 11: 108_193 - HOLICE I,II-c.15</t>
  </si>
  <si>
    <t>Holice</t>
  </si>
  <si>
    <t>-1968950753</t>
  </si>
  <si>
    <t>0,325*0,1</t>
  </si>
  <si>
    <t>-816845400</t>
  </si>
  <si>
    <t>0,325*0,9</t>
  </si>
  <si>
    <t>845807142</t>
  </si>
  <si>
    <t>-1790120026</t>
  </si>
  <si>
    <t>0,293</t>
  </si>
  <si>
    <t>-890859525</t>
  </si>
  <si>
    <t>-42857998</t>
  </si>
  <si>
    <t>SO 12: 108_411 - MATEROV TREBOSICE c.6</t>
  </si>
  <si>
    <t>Nové Jesenčany</t>
  </si>
  <si>
    <t>-1983215266</t>
  </si>
  <si>
    <t>0,150*0,4</t>
  </si>
  <si>
    <t>946140184</t>
  </si>
  <si>
    <t>0,150*0,6</t>
  </si>
  <si>
    <t>13643855</t>
  </si>
  <si>
    <t>0,060</t>
  </si>
  <si>
    <t>-1876924643</t>
  </si>
  <si>
    <t>0,090</t>
  </si>
  <si>
    <t>1174655249</t>
  </si>
  <si>
    <t>-715741993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</si>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</sst>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22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I/2022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Pardubicko - část 1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Němčice n.L., Spojil, Holice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8. 3. 2022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SPÚ-OVHS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51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52</v>
      </c>
      <c r="D52" s="86"/>
      <c r="E52" s="86"/>
      <c r="F52" s="86"/>
      <c r="G52" s="86"/>
      <c r="H52" s="87"/>
      <c r="I52" s="88" t="s">
        <v>53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54</v>
      </c>
      <c r="AH52" s="86"/>
      <c r="AI52" s="86"/>
      <c r="AJ52" s="86"/>
      <c r="AK52" s="86"/>
      <c r="AL52" s="86"/>
      <c r="AM52" s="86"/>
      <c r="AN52" s="88" t="s">
        <v>55</v>
      </c>
      <c r="AO52" s="86"/>
      <c r="AP52" s="86"/>
      <c r="AQ52" s="90" t="s">
        <v>56</v>
      </c>
      <c r="AR52" s="43"/>
      <c r="AS52" s="91" t="s">
        <v>57</v>
      </c>
      <c r="AT52" s="92" t="s">
        <v>58</v>
      </c>
      <c r="AU52" s="92" t="s">
        <v>59</v>
      </c>
      <c r="AV52" s="92" t="s">
        <v>60</v>
      </c>
      <c r="AW52" s="92" t="s">
        <v>61</v>
      </c>
      <c r="AX52" s="92" t="s">
        <v>62</v>
      </c>
      <c r="AY52" s="92" t="s">
        <v>63</v>
      </c>
      <c r="AZ52" s="92" t="s">
        <v>64</v>
      </c>
      <c r="BA52" s="92" t="s">
        <v>65</v>
      </c>
      <c r="BB52" s="92" t="s">
        <v>66</v>
      </c>
      <c r="BC52" s="92" t="s">
        <v>67</v>
      </c>
      <c r="BD52" s="93" t="s">
        <v>68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69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ROUND(SUM(AS55:AS66),2)</f>
        <v>0</v>
      </c>
      <c r="AT54" s="105">
        <f>ROUND(SUM(AV54:AW54),2)</f>
        <v>0</v>
      </c>
      <c r="AU54" s="106">
        <f>ROUND(SUM(AU55:AU66),5)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ROUND(SUM(AZ55:AZ66),2)</f>
        <v>0</v>
      </c>
      <c r="BA54" s="105">
        <f>ROUND(SUM(BA55:BA66),2)</f>
        <v>0</v>
      </c>
      <c r="BB54" s="105">
        <f>ROUND(SUM(BB55:BB66),2)</f>
        <v>0</v>
      </c>
      <c r="BC54" s="105">
        <f>ROUND(SUM(BC55:BC66),2)</f>
        <v>0</v>
      </c>
      <c r="BD54" s="107">
        <f>ROUND(SUM(BD55:BD66),2)</f>
        <v>0</v>
      </c>
      <c r="BE54" s="6"/>
      <c r="BS54" s="108" t="s">
        <v>70</v>
      </c>
      <c r="BT54" s="108" t="s">
        <v>71</v>
      </c>
      <c r="BU54" s="109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1" s="7" customFormat="1" ht="24.75" customHeight="1">
      <c r="A55" s="110" t="s">
        <v>75</v>
      </c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 1- 108_428 - STEBLOVA 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78</v>
      </c>
      <c r="AR55" s="117"/>
      <c r="AS55" s="118">
        <v>0</v>
      </c>
      <c r="AT55" s="119">
        <f>ROUND(SUM(AV55:AW55),2)</f>
        <v>0</v>
      </c>
      <c r="AU55" s="120">
        <f>'SO 1- 108_428 - STEBLOVA ...'!P81</f>
        <v>0</v>
      </c>
      <c r="AV55" s="119">
        <f>'SO 1- 108_428 - STEBLOVA ...'!J33</f>
        <v>0</v>
      </c>
      <c r="AW55" s="119">
        <f>'SO 1- 108_428 - STEBLOVA ...'!J34</f>
        <v>0</v>
      </c>
      <c r="AX55" s="119">
        <f>'SO 1- 108_428 - STEBLOVA ...'!J35</f>
        <v>0</v>
      </c>
      <c r="AY55" s="119">
        <f>'SO 1- 108_428 - STEBLOVA ...'!J36</f>
        <v>0</v>
      </c>
      <c r="AZ55" s="119">
        <f>'SO 1- 108_428 - STEBLOVA ...'!F33</f>
        <v>0</v>
      </c>
      <c r="BA55" s="119">
        <f>'SO 1- 108_428 - STEBLOVA ...'!F34</f>
        <v>0</v>
      </c>
      <c r="BB55" s="119">
        <f>'SO 1- 108_428 - STEBLOVA ...'!F35</f>
        <v>0</v>
      </c>
      <c r="BC55" s="119">
        <f>'SO 1- 108_428 - STEBLOVA ...'!F36</f>
        <v>0</v>
      </c>
      <c r="BD55" s="121">
        <f>'SO 1- 108_428 - STEBLOVA ...'!F37</f>
        <v>0</v>
      </c>
      <c r="BE55" s="7"/>
      <c r="BT55" s="122" t="s">
        <v>79</v>
      </c>
      <c r="BV55" s="122" t="s">
        <v>73</v>
      </c>
      <c r="BW55" s="122" t="s">
        <v>80</v>
      </c>
      <c r="BX55" s="122" t="s">
        <v>5</v>
      </c>
      <c r="CL55" s="122" t="s">
        <v>19</v>
      </c>
      <c r="CM55" s="122" t="s">
        <v>81</v>
      </c>
    </row>
    <row r="56" spans="1:91" s="7" customFormat="1" ht="24.75" customHeight="1">
      <c r="A56" s="110" t="s">
        <v>75</v>
      </c>
      <c r="B56" s="111"/>
      <c r="C56" s="112"/>
      <c r="D56" s="113" t="s">
        <v>82</v>
      </c>
      <c r="E56" s="113"/>
      <c r="F56" s="113"/>
      <c r="G56" s="113"/>
      <c r="H56" s="113"/>
      <c r="I56" s="114"/>
      <c r="J56" s="113" t="s">
        <v>83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2-  108_366 - ODV. NEM...'!J30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78</v>
      </c>
      <c r="AR56" s="117"/>
      <c r="AS56" s="118">
        <v>0</v>
      </c>
      <c r="AT56" s="119">
        <f>ROUND(SUM(AV56:AW56),2)</f>
        <v>0</v>
      </c>
      <c r="AU56" s="120">
        <f>'SO 2-  108_366 - ODV. NEM...'!P81</f>
        <v>0</v>
      </c>
      <c r="AV56" s="119">
        <f>'SO 2-  108_366 - ODV. NEM...'!J33</f>
        <v>0</v>
      </c>
      <c r="AW56" s="119">
        <f>'SO 2-  108_366 - ODV. NEM...'!J34</f>
        <v>0</v>
      </c>
      <c r="AX56" s="119">
        <f>'SO 2-  108_366 - ODV. NEM...'!J35</f>
        <v>0</v>
      </c>
      <c r="AY56" s="119">
        <f>'SO 2-  108_366 - ODV. NEM...'!J36</f>
        <v>0</v>
      </c>
      <c r="AZ56" s="119">
        <f>'SO 2-  108_366 - ODV. NEM...'!F33</f>
        <v>0</v>
      </c>
      <c r="BA56" s="119">
        <f>'SO 2-  108_366 - ODV. NEM...'!F34</f>
        <v>0</v>
      </c>
      <c r="BB56" s="119">
        <f>'SO 2-  108_366 - ODV. NEM...'!F35</f>
        <v>0</v>
      </c>
      <c r="BC56" s="119">
        <f>'SO 2-  108_366 - ODV. NEM...'!F36</f>
        <v>0</v>
      </c>
      <c r="BD56" s="121">
        <f>'SO 2-  108_366 - ODV. NEM...'!F37</f>
        <v>0</v>
      </c>
      <c r="BE56" s="7"/>
      <c r="BT56" s="122" t="s">
        <v>79</v>
      </c>
      <c r="BV56" s="122" t="s">
        <v>73</v>
      </c>
      <c r="BW56" s="122" t="s">
        <v>84</v>
      </c>
      <c r="BX56" s="122" t="s">
        <v>5</v>
      </c>
      <c r="CL56" s="122" t="s">
        <v>19</v>
      </c>
      <c r="CM56" s="122" t="s">
        <v>81</v>
      </c>
    </row>
    <row r="57" spans="1:91" s="7" customFormat="1" ht="24.75" customHeight="1">
      <c r="A57" s="110" t="s">
        <v>75</v>
      </c>
      <c r="B57" s="111"/>
      <c r="C57" s="112"/>
      <c r="D57" s="113" t="s">
        <v>85</v>
      </c>
      <c r="E57" s="113"/>
      <c r="F57" s="113"/>
      <c r="G57" s="113"/>
      <c r="H57" s="113"/>
      <c r="I57" s="114"/>
      <c r="J57" s="113" t="s">
        <v>86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3- 108_365 - ODV. NEMC...'!J30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78</v>
      </c>
      <c r="AR57" s="117"/>
      <c r="AS57" s="118">
        <v>0</v>
      </c>
      <c r="AT57" s="119">
        <f>ROUND(SUM(AV57:AW57),2)</f>
        <v>0</v>
      </c>
      <c r="AU57" s="120">
        <f>'SO 3- 108_365 - ODV. NEMC...'!P81</f>
        <v>0</v>
      </c>
      <c r="AV57" s="119">
        <f>'SO 3- 108_365 - ODV. NEMC...'!J33</f>
        <v>0</v>
      </c>
      <c r="AW57" s="119">
        <f>'SO 3- 108_365 - ODV. NEMC...'!J34</f>
        <v>0</v>
      </c>
      <c r="AX57" s="119">
        <f>'SO 3- 108_365 - ODV. NEMC...'!J35</f>
        <v>0</v>
      </c>
      <c r="AY57" s="119">
        <f>'SO 3- 108_365 - ODV. NEMC...'!J36</f>
        <v>0</v>
      </c>
      <c r="AZ57" s="119">
        <f>'SO 3- 108_365 - ODV. NEMC...'!F33</f>
        <v>0</v>
      </c>
      <c r="BA57" s="119">
        <f>'SO 3- 108_365 - ODV. NEMC...'!F34</f>
        <v>0</v>
      </c>
      <c r="BB57" s="119">
        <f>'SO 3- 108_365 - ODV. NEMC...'!F35</f>
        <v>0</v>
      </c>
      <c r="BC57" s="119">
        <f>'SO 3- 108_365 - ODV. NEMC...'!F36</f>
        <v>0</v>
      </c>
      <c r="BD57" s="121">
        <f>'SO 3- 108_365 - ODV. NEMC...'!F37</f>
        <v>0</v>
      </c>
      <c r="BE57" s="7"/>
      <c r="BT57" s="122" t="s">
        <v>79</v>
      </c>
      <c r="BV57" s="122" t="s">
        <v>73</v>
      </c>
      <c r="BW57" s="122" t="s">
        <v>87</v>
      </c>
      <c r="BX57" s="122" t="s">
        <v>5</v>
      </c>
      <c r="CL57" s="122" t="s">
        <v>19</v>
      </c>
      <c r="CM57" s="122" t="s">
        <v>81</v>
      </c>
    </row>
    <row r="58" spans="1:91" s="7" customFormat="1" ht="24.75" customHeight="1">
      <c r="A58" s="110" t="s">
        <v>75</v>
      </c>
      <c r="B58" s="111"/>
      <c r="C58" s="112"/>
      <c r="D58" s="113" t="s">
        <v>88</v>
      </c>
      <c r="E58" s="113"/>
      <c r="F58" s="113"/>
      <c r="G58" s="113"/>
      <c r="H58" s="113"/>
      <c r="I58" s="114"/>
      <c r="J58" s="113" t="s">
        <v>89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4- 108_364 - ODV. NEMC...'!J30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78</v>
      </c>
      <c r="AR58" s="117"/>
      <c r="AS58" s="118">
        <v>0</v>
      </c>
      <c r="AT58" s="119">
        <f>ROUND(SUM(AV58:AW58),2)</f>
        <v>0</v>
      </c>
      <c r="AU58" s="120">
        <f>'SO 4- 108_364 - ODV. NEMC...'!P81</f>
        <v>0</v>
      </c>
      <c r="AV58" s="119">
        <f>'SO 4- 108_364 - ODV. NEMC...'!J33</f>
        <v>0</v>
      </c>
      <c r="AW58" s="119">
        <f>'SO 4- 108_364 - ODV. NEMC...'!J34</f>
        <v>0</v>
      </c>
      <c r="AX58" s="119">
        <f>'SO 4- 108_364 - ODV. NEMC...'!J35</f>
        <v>0</v>
      </c>
      <c r="AY58" s="119">
        <f>'SO 4- 108_364 - ODV. NEMC...'!J36</f>
        <v>0</v>
      </c>
      <c r="AZ58" s="119">
        <f>'SO 4- 108_364 - ODV. NEMC...'!F33</f>
        <v>0</v>
      </c>
      <c r="BA58" s="119">
        <f>'SO 4- 108_364 - ODV. NEMC...'!F34</f>
        <v>0</v>
      </c>
      <c r="BB58" s="119">
        <f>'SO 4- 108_364 - ODV. NEMC...'!F35</f>
        <v>0</v>
      </c>
      <c r="BC58" s="119">
        <f>'SO 4- 108_364 - ODV. NEMC...'!F36</f>
        <v>0</v>
      </c>
      <c r="BD58" s="121">
        <f>'SO 4- 108_364 - ODV. NEMC...'!F37</f>
        <v>0</v>
      </c>
      <c r="BE58" s="7"/>
      <c r="BT58" s="122" t="s">
        <v>79</v>
      </c>
      <c r="BV58" s="122" t="s">
        <v>73</v>
      </c>
      <c r="BW58" s="122" t="s">
        <v>90</v>
      </c>
      <c r="BX58" s="122" t="s">
        <v>5</v>
      </c>
      <c r="CL58" s="122" t="s">
        <v>19</v>
      </c>
      <c r="CM58" s="122" t="s">
        <v>81</v>
      </c>
    </row>
    <row r="59" spans="1:91" s="7" customFormat="1" ht="24.75" customHeight="1">
      <c r="A59" s="110" t="s">
        <v>75</v>
      </c>
      <c r="B59" s="111"/>
      <c r="C59" s="112"/>
      <c r="D59" s="113" t="s">
        <v>91</v>
      </c>
      <c r="E59" s="113"/>
      <c r="F59" s="113"/>
      <c r="G59" s="113"/>
      <c r="H59" s="113"/>
      <c r="I59" s="114"/>
      <c r="J59" s="113" t="s">
        <v>92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5- 108_007 - SPOJIL I'!J30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78</v>
      </c>
      <c r="AR59" s="117"/>
      <c r="AS59" s="118">
        <v>0</v>
      </c>
      <c r="AT59" s="119">
        <f>ROUND(SUM(AV59:AW59),2)</f>
        <v>0</v>
      </c>
      <c r="AU59" s="120">
        <f>'SO 5- 108_007 - SPOJIL I'!P81</f>
        <v>0</v>
      </c>
      <c r="AV59" s="119">
        <f>'SO 5- 108_007 - SPOJIL I'!J33</f>
        <v>0</v>
      </c>
      <c r="AW59" s="119">
        <f>'SO 5- 108_007 - SPOJIL I'!J34</f>
        <v>0</v>
      </c>
      <c r="AX59" s="119">
        <f>'SO 5- 108_007 - SPOJIL I'!J35</f>
        <v>0</v>
      </c>
      <c r="AY59" s="119">
        <f>'SO 5- 108_007 - SPOJIL I'!J36</f>
        <v>0</v>
      </c>
      <c r="AZ59" s="119">
        <f>'SO 5- 108_007 - SPOJIL I'!F33</f>
        <v>0</v>
      </c>
      <c r="BA59" s="119">
        <f>'SO 5- 108_007 - SPOJIL I'!F34</f>
        <v>0</v>
      </c>
      <c r="BB59" s="119">
        <f>'SO 5- 108_007 - SPOJIL I'!F35</f>
        <v>0</v>
      </c>
      <c r="BC59" s="119">
        <f>'SO 5- 108_007 - SPOJIL I'!F36</f>
        <v>0</v>
      </c>
      <c r="BD59" s="121">
        <f>'SO 5- 108_007 - SPOJIL I'!F37</f>
        <v>0</v>
      </c>
      <c r="BE59" s="7"/>
      <c r="BT59" s="122" t="s">
        <v>79</v>
      </c>
      <c r="BV59" s="122" t="s">
        <v>73</v>
      </c>
      <c r="BW59" s="122" t="s">
        <v>93</v>
      </c>
      <c r="BX59" s="122" t="s">
        <v>5</v>
      </c>
      <c r="CL59" s="122" t="s">
        <v>19</v>
      </c>
      <c r="CM59" s="122" t="s">
        <v>81</v>
      </c>
    </row>
    <row r="60" spans="1:91" s="7" customFormat="1" ht="24.75" customHeight="1">
      <c r="A60" s="110" t="s">
        <v>75</v>
      </c>
      <c r="B60" s="111"/>
      <c r="C60" s="112"/>
      <c r="D60" s="113" t="s">
        <v>94</v>
      </c>
      <c r="E60" s="113"/>
      <c r="F60" s="113"/>
      <c r="G60" s="113"/>
      <c r="H60" s="113"/>
      <c r="I60" s="114"/>
      <c r="J60" s="113" t="s">
        <v>92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'SO 6- 108_8 - SPOJIL I'!J30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78</v>
      </c>
      <c r="AR60" s="117"/>
      <c r="AS60" s="118">
        <v>0</v>
      </c>
      <c r="AT60" s="119">
        <f>ROUND(SUM(AV60:AW60),2)</f>
        <v>0</v>
      </c>
      <c r="AU60" s="120">
        <f>'SO 6- 108_8 - SPOJIL I'!P81</f>
        <v>0</v>
      </c>
      <c r="AV60" s="119">
        <f>'SO 6- 108_8 - SPOJIL I'!J33</f>
        <v>0</v>
      </c>
      <c r="AW60" s="119">
        <f>'SO 6- 108_8 - SPOJIL I'!J34</f>
        <v>0</v>
      </c>
      <c r="AX60" s="119">
        <f>'SO 6- 108_8 - SPOJIL I'!J35</f>
        <v>0</v>
      </c>
      <c r="AY60" s="119">
        <f>'SO 6- 108_8 - SPOJIL I'!J36</f>
        <v>0</v>
      </c>
      <c r="AZ60" s="119">
        <f>'SO 6- 108_8 - SPOJIL I'!F33</f>
        <v>0</v>
      </c>
      <c r="BA60" s="119">
        <f>'SO 6- 108_8 - SPOJIL I'!F34</f>
        <v>0</v>
      </c>
      <c r="BB60" s="119">
        <f>'SO 6- 108_8 - SPOJIL I'!F35</f>
        <v>0</v>
      </c>
      <c r="BC60" s="119">
        <f>'SO 6- 108_8 - SPOJIL I'!F36</f>
        <v>0</v>
      </c>
      <c r="BD60" s="121">
        <f>'SO 6- 108_8 - SPOJIL I'!F37</f>
        <v>0</v>
      </c>
      <c r="BE60" s="7"/>
      <c r="BT60" s="122" t="s">
        <v>79</v>
      </c>
      <c r="BV60" s="122" t="s">
        <v>73</v>
      </c>
      <c r="BW60" s="122" t="s">
        <v>95</v>
      </c>
      <c r="BX60" s="122" t="s">
        <v>5</v>
      </c>
      <c r="CL60" s="122" t="s">
        <v>19</v>
      </c>
      <c r="CM60" s="122" t="s">
        <v>81</v>
      </c>
    </row>
    <row r="61" spans="1:91" s="7" customFormat="1" ht="24.75" customHeight="1">
      <c r="A61" s="110" t="s">
        <v>75</v>
      </c>
      <c r="B61" s="111"/>
      <c r="C61" s="112"/>
      <c r="D61" s="113" t="s">
        <v>96</v>
      </c>
      <c r="E61" s="113"/>
      <c r="F61" s="113"/>
      <c r="G61" s="113"/>
      <c r="H61" s="113"/>
      <c r="I61" s="114"/>
      <c r="J61" s="113" t="s">
        <v>92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5">
        <f>'SO 7- 108_9 - SPOJIL I'!J30</f>
        <v>0</v>
      </c>
      <c r="AH61" s="114"/>
      <c r="AI61" s="114"/>
      <c r="AJ61" s="114"/>
      <c r="AK61" s="114"/>
      <c r="AL61" s="114"/>
      <c r="AM61" s="114"/>
      <c r="AN61" s="115">
        <f>SUM(AG61,AT61)</f>
        <v>0</v>
      </c>
      <c r="AO61" s="114"/>
      <c r="AP61" s="114"/>
      <c r="AQ61" s="116" t="s">
        <v>78</v>
      </c>
      <c r="AR61" s="117"/>
      <c r="AS61" s="118">
        <v>0</v>
      </c>
      <c r="AT61" s="119">
        <f>ROUND(SUM(AV61:AW61),2)</f>
        <v>0</v>
      </c>
      <c r="AU61" s="120">
        <f>'SO 7- 108_9 - SPOJIL I'!P81</f>
        <v>0</v>
      </c>
      <c r="AV61" s="119">
        <f>'SO 7- 108_9 - SPOJIL I'!J33</f>
        <v>0</v>
      </c>
      <c r="AW61" s="119">
        <f>'SO 7- 108_9 - SPOJIL I'!J34</f>
        <v>0</v>
      </c>
      <c r="AX61" s="119">
        <f>'SO 7- 108_9 - SPOJIL I'!J35</f>
        <v>0</v>
      </c>
      <c r="AY61" s="119">
        <f>'SO 7- 108_9 - SPOJIL I'!J36</f>
        <v>0</v>
      </c>
      <c r="AZ61" s="119">
        <f>'SO 7- 108_9 - SPOJIL I'!F33</f>
        <v>0</v>
      </c>
      <c r="BA61" s="119">
        <f>'SO 7- 108_9 - SPOJIL I'!F34</f>
        <v>0</v>
      </c>
      <c r="BB61" s="119">
        <f>'SO 7- 108_9 - SPOJIL I'!F35</f>
        <v>0</v>
      </c>
      <c r="BC61" s="119">
        <f>'SO 7- 108_9 - SPOJIL I'!F36</f>
        <v>0</v>
      </c>
      <c r="BD61" s="121">
        <f>'SO 7- 108_9 - SPOJIL I'!F37</f>
        <v>0</v>
      </c>
      <c r="BE61" s="7"/>
      <c r="BT61" s="122" t="s">
        <v>79</v>
      </c>
      <c r="BV61" s="122" t="s">
        <v>73</v>
      </c>
      <c r="BW61" s="122" t="s">
        <v>97</v>
      </c>
      <c r="BX61" s="122" t="s">
        <v>5</v>
      </c>
      <c r="CL61" s="122" t="s">
        <v>19</v>
      </c>
      <c r="CM61" s="122" t="s">
        <v>81</v>
      </c>
    </row>
    <row r="62" spans="1:91" s="7" customFormat="1" ht="24.75" customHeight="1">
      <c r="A62" s="110" t="s">
        <v>75</v>
      </c>
      <c r="B62" s="111"/>
      <c r="C62" s="112"/>
      <c r="D62" s="113" t="s">
        <v>98</v>
      </c>
      <c r="E62" s="113"/>
      <c r="F62" s="113"/>
      <c r="G62" s="113"/>
      <c r="H62" s="113"/>
      <c r="I62" s="114"/>
      <c r="J62" s="113" t="s">
        <v>99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5">
        <f>'SO 8- 108_150 - SPOJIL II'!J30</f>
        <v>0</v>
      </c>
      <c r="AH62" s="114"/>
      <c r="AI62" s="114"/>
      <c r="AJ62" s="114"/>
      <c r="AK62" s="114"/>
      <c r="AL62" s="114"/>
      <c r="AM62" s="114"/>
      <c r="AN62" s="115">
        <f>SUM(AG62,AT62)</f>
        <v>0</v>
      </c>
      <c r="AO62" s="114"/>
      <c r="AP62" s="114"/>
      <c r="AQ62" s="116" t="s">
        <v>78</v>
      </c>
      <c r="AR62" s="117"/>
      <c r="AS62" s="118">
        <v>0</v>
      </c>
      <c r="AT62" s="119">
        <f>ROUND(SUM(AV62:AW62),2)</f>
        <v>0</v>
      </c>
      <c r="AU62" s="120">
        <f>'SO 8- 108_150 - SPOJIL II'!P81</f>
        <v>0</v>
      </c>
      <c r="AV62" s="119">
        <f>'SO 8- 108_150 - SPOJIL II'!J33</f>
        <v>0</v>
      </c>
      <c r="AW62" s="119">
        <f>'SO 8- 108_150 - SPOJIL II'!J34</f>
        <v>0</v>
      </c>
      <c r="AX62" s="119">
        <f>'SO 8- 108_150 - SPOJIL II'!J35</f>
        <v>0</v>
      </c>
      <c r="AY62" s="119">
        <f>'SO 8- 108_150 - SPOJIL II'!J36</f>
        <v>0</v>
      </c>
      <c r="AZ62" s="119">
        <f>'SO 8- 108_150 - SPOJIL II'!F33</f>
        <v>0</v>
      </c>
      <c r="BA62" s="119">
        <f>'SO 8- 108_150 - SPOJIL II'!F34</f>
        <v>0</v>
      </c>
      <c r="BB62" s="119">
        <f>'SO 8- 108_150 - SPOJIL II'!F35</f>
        <v>0</v>
      </c>
      <c r="BC62" s="119">
        <f>'SO 8- 108_150 - SPOJIL II'!F36</f>
        <v>0</v>
      </c>
      <c r="BD62" s="121">
        <f>'SO 8- 108_150 - SPOJIL II'!F37</f>
        <v>0</v>
      </c>
      <c r="BE62" s="7"/>
      <c r="BT62" s="122" t="s">
        <v>79</v>
      </c>
      <c r="BV62" s="122" t="s">
        <v>73</v>
      </c>
      <c r="BW62" s="122" t="s">
        <v>100</v>
      </c>
      <c r="BX62" s="122" t="s">
        <v>5</v>
      </c>
      <c r="CL62" s="122" t="s">
        <v>19</v>
      </c>
      <c r="CM62" s="122" t="s">
        <v>81</v>
      </c>
    </row>
    <row r="63" spans="1:91" s="7" customFormat="1" ht="24.75" customHeight="1">
      <c r="A63" s="110" t="s">
        <v>75</v>
      </c>
      <c r="B63" s="111"/>
      <c r="C63" s="112"/>
      <c r="D63" s="113" t="s">
        <v>101</v>
      </c>
      <c r="E63" s="113"/>
      <c r="F63" s="113"/>
      <c r="G63" s="113"/>
      <c r="H63" s="113"/>
      <c r="I63" s="114"/>
      <c r="J63" s="113" t="s">
        <v>99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5">
        <f>'SO 9- 108_151 - SPOJIL II'!J30</f>
        <v>0</v>
      </c>
      <c r="AH63" s="114"/>
      <c r="AI63" s="114"/>
      <c r="AJ63" s="114"/>
      <c r="AK63" s="114"/>
      <c r="AL63" s="114"/>
      <c r="AM63" s="114"/>
      <c r="AN63" s="115">
        <f>SUM(AG63,AT63)</f>
        <v>0</v>
      </c>
      <c r="AO63" s="114"/>
      <c r="AP63" s="114"/>
      <c r="AQ63" s="116" t="s">
        <v>78</v>
      </c>
      <c r="AR63" s="117"/>
      <c r="AS63" s="118">
        <v>0</v>
      </c>
      <c r="AT63" s="119">
        <f>ROUND(SUM(AV63:AW63),2)</f>
        <v>0</v>
      </c>
      <c r="AU63" s="120">
        <f>'SO 9- 108_151 - SPOJIL II'!P81</f>
        <v>0</v>
      </c>
      <c r="AV63" s="119">
        <f>'SO 9- 108_151 - SPOJIL II'!J33</f>
        <v>0</v>
      </c>
      <c r="AW63" s="119">
        <f>'SO 9- 108_151 - SPOJIL II'!J34</f>
        <v>0</v>
      </c>
      <c r="AX63" s="119">
        <f>'SO 9- 108_151 - SPOJIL II'!J35</f>
        <v>0</v>
      </c>
      <c r="AY63" s="119">
        <f>'SO 9- 108_151 - SPOJIL II'!J36</f>
        <v>0</v>
      </c>
      <c r="AZ63" s="119">
        <f>'SO 9- 108_151 - SPOJIL II'!F33</f>
        <v>0</v>
      </c>
      <c r="BA63" s="119">
        <f>'SO 9- 108_151 - SPOJIL II'!F34</f>
        <v>0</v>
      </c>
      <c r="BB63" s="119">
        <f>'SO 9- 108_151 - SPOJIL II'!F35</f>
        <v>0</v>
      </c>
      <c r="BC63" s="119">
        <f>'SO 9- 108_151 - SPOJIL II'!F36</f>
        <v>0</v>
      </c>
      <c r="BD63" s="121">
        <f>'SO 9- 108_151 - SPOJIL II'!F37</f>
        <v>0</v>
      </c>
      <c r="BE63" s="7"/>
      <c r="BT63" s="122" t="s">
        <v>79</v>
      </c>
      <c r="BV63" s="122" t="s">
        <v>73</v>
      </c>
      <c r="BW63" s="122" t="s">
        <v>102</v>
      </c>
      <c r="BX63" s="122" t="s">
        <v>5</v>
      </c>
      <c r="CL63" s="122" t="s">
        <v>19</v>
      </c>
      <c r="CM63" s="122" t="s">
        <v>81</v>
      </c>
    </row>
    <row r="64" spans="1:91" s="7" customFormat="1" ht="24.75" customHeight="1">
      <c r="A64" s="110" t="s">
        <v>75</v>
      </c>
      <c r="B64" s="111"/>
      <c r="C64" s="112"/>
      <c r="D64" s="113" t="s">
        <v>103</v>
      </c>
      <c r="E64" s="113"/>
      <c r="F64" s="113"/>
      <c r="G64" s="113"/>
      <c r="H64" s="113"/>
      <c r="I64" s="114"/>
      <c r="J64" s="113" t="s">
        <v>104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'SO 10- 108_192 - ODV. HOL...'!J30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78</v>
      </c>
      <c r="AR64" s="117"/>
      <c r="AS64" s="118">
        <v>0</v>
      </c>
      <c r="AT64" s="119">
        <f>ROUND(SUM(AV64:AW64),2)</f>
        <v>0</v>
      </c>
      <c r="AU64" s="120">
        <f>'SO 10- 108_192 - ODV. HOL...'!P81</f>
        <v>0</v>
      </c>
      <c r="AV64" s="119">
        <f>'SO 10- 108_192 - ODV. HOL...'!J33</f>
        <v>0</v>
      </c>
      <c r="AW64" s="119">
        <f>'SO 10- 108_192 - ODV. HOL...'!J34</f>
        <v>0</v>
      </c>
      <c r="AX64" s="119">
        <f>'SO 10- 108_192 - ODV. HOL...'!J35</f>
        <v>0</v>
      </c>
      <c r="AY64" s="119">
        <f>'SO 10- 108_192 - ODV. HOL...'!J36</f>
        <v>0</v>
      </c>
      <c r="AZ64" s="119">
        <f>'SO 10- 108_192 - ODV. HOL...'!F33</f>
        <v>0</v>
      </c>
      <c r="BA64" s="119">
        <f>'SO 10- 108_192 - ODV. HOL...'!F34</f>
        <v>0</v>
      </c>
      <c r="BB64" s="119">
        <f>'SO 10- 108_192 - ODV. HOL...'!F35</f>
        <v>0</v>
      </c>
      <c r="BC64" s="119">
        <f>'SO 10- 108_192 - ODV. HOL...'!F36</f>
        <v>0</v>
      </c>
      <c r="BD64" s="121">
        <f>'SO 10- 108_192 - ODV. HOL...'!F37</f>
        <v>0</v>
      </c>
      <c r="BE64" s="7"/>
      <c r="BT64" s="122" t="s">
        <v>79</v>
      </c>
      <c r="BV64" s="122" t="s">
        <v>73</v>
      </c>
      <c r="BW64" s="122" t="s">
        <v>105</v>
      </c>
      <c r="BX64" s="122" t="s">
        <v>5</v>
      </c>
      <c r="CL64" s="122" t="s">
        <v>19</v>
      </c>
      <c r="CM64" s="122" t="s">
        <v>81</v>
      </c>
    </row>
    <row r="65" spans="1:91" s="7" customFormat="1" ht="24.75" customHeight="1">
      <c r="A65" s="110" t="s">
        <v>75</v>
      </c>
      <c r="B65" s="111"/>
      <c r="C65" s="112"/>
      <c r="D65" s="113" t="s">
        <v>106</v>
      </c>
      <c r="E65" s="113"/>
      <c r="F65" s="113"/>
      <c r="G65" s="113"/>
      <c r="H65" s="113"/>
      <c r="I65" s="114"/>
      <c r="J65" s="113" t="s">
        <v>107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'SO 11- 108_193 - HOLICE I...'!J30</f>
        <v>0</v>
      </c>
      <c r="AH65" s="114"/>
      <c r="AI65" s="114"/>
      <c r="AJ65" s="114"/>
      <c r="AK65" s="114"/>
      <c r="AL65" s="114"/>
      <c r="AM65" s="114"/>
      <c r="AN65" s="115">
        <f>SUM(AG65,AT65)</f>
        <v>0</v>
      </c>
      <c r="AO65" s="114"/>
      <c r="AP65" s="114"/>
      <c r="AQ65" s="116" t="s">
        <v>78</v>
      </c>
      <c r="AR65" s="117"/>
      <c r="AS65" s="118">
        <v>0</v>
      </c>
      <c r="AT65" s="119">
        <f>ROUND(SUM(AV65:AW65),2)</f>
        <v>0</v>
      </c>
      <c r="AU65" s="120">
        <f>'SO 11- 108_193 - HOLICE I...'!P81</f>
        <v>0</v>
      </c>
      <c r="AV65" s="119">
        <f>'SO 11- 108_193 - HOLICE I...'!J33</f>
        <v>0</v>
      </c>
      <c r="AW65" s="119">
        <f>'SO 11- 108_193 - HOLICE I...'!J34</f>
        <v>0</v>
      </c>
      <c r="AX65" s="119">
        <f>'SO 11- 108_193 - HOLICE I...'!J35</f>
        <v>0</v>
      </c>
      <c r="AY65" s="119">
        <f>'SO 11- 108_193 - HOLICE I...'!J36</f>
        <v>0</v>
      </c>
      <c r="AZ65" s="119">
        <f>'SO 11- 108_193 - HOLICE I...'!F33</f>
        <v>0</v>
      </c>
      <c r="BA65" s="119">
        <f>'SO 11- 108_193 - HOLICE I...'!F34</f>
        <v>0</v>
      </c>
      <c r="BB65" s="119">
        <f>'SO 11- 108_193 - HOLICE I...'!F35</f>
        <v>0</v>
      </c>
      <c r="BC65" s="119">
        <f>'SO 11- 108_193 - HOLICE I...'!F36</f>
        <v>0</v>
      </c>
      <c r="BD65" s="121">
        <f>'SO 11- 108_193 - HOLICE I...'!F37</f>
        <v>0</v>
      </c>
      <c r="BE65" s="7"/>
      <c r="BT65" s="122" t="s">
        <v>79</v>
      </c>
      <c r="BV65" s="122" t="s">
        <v>73</v>
      </c>
      <c r="BW65" s="122" t="s">
        <v>108</v>
      </c>
      <c r="BX65" s="122" t="s">
        <v>5</v>
      </c>
      <c r="CL65" s="122" t="s">
        <v>19</v>
      </c>
      <c r="CM65" s="122" t="s">
        <v>81</v>
      </c>
    </row>
    <row r="66" spans="1:91" s="7" customFormat="1" ht="24.75" customHeight="1">
      <c r="A66" s="110" t="s">
        <v>75</v>
      </c>
      <c r="B66" s="111"/>
      <c r="C66" s="112"/>
      <c r="D66" s="113" t="s">
        <v>109</v>
      </c>
      <c r="E66" s="113"/>
      <c r="F66" s="113"/>
      <c r="G66" s="113"/>
      <c r="H66" s="113"/>
      <c r="I66" s="114"/>
      <c r="J66" s="113" t="s">
        <v>110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5">
        <f>'SO 12- 108_411 - MATEROV ...'!J30</f>
        <v>0</v>
      </c>
      <c r="AH66" s="114"/>
      <c r="AI66" s="114"/>
      <c r="AJ66" s="114"/>
      <c r="AK66" s="114"/>
      <c r="AL66" s="114"/>
      <c r="AM66" s="114"/>
      <c r="AN66" s="115">
        <f>SUM(AG66,AT66)</f>
        <v>0</v>
      </c>
      <c r="AO66" s="114"/>
      <c r="AP66" s="114"/>
      <c r="AQ66" s="116" t="s">
        <v>78</v>
      </c>
      <c r="AR66" s="117"/>
      <c r="AS66" s="123">
        <v>0</v>
      </c>
      <c r="AT66" s="124">
        <f>ROUND(SUM(AV66:AW66),2)</f>
        <v>0</v>
      </c>
      <c r="AU66" s="125">
        <f>'SO 12- 108_411 - MATEROV ...'!P81</f>
        <v>0</v>
      </c>
      <c r="AV66" s="124">
        <f>'SO 12- 108_411 - MATEROV ...'!J33</f>
        <v>0</v>
      </c>
      <c r="AW66" s="124">
        <f>'SO 12- 108_411 - MATEROV ...'!J34</f>
        <v>0</v>
      </c>
      <c r="AX66" s="124">
        <f>'SO 12- 108_411 - MATEROV ...'!J35</f>
        <v>0</v>
      </c>
      <c r="AY66" s="124">
        <f>'SO 12- 108_411 - MATEROV ...'!J36</f>
        <v>0</v>
      </c>
      <c r="AZ66" s="124">
        <f>'SO 12- 108_411 - MATEROV ...'!F33</f>
        <v>0</v>
      </c>
      <c r="BA66" s="124">
        <f>'SO 12- 108_411 - MATEROV ...'!F34</f>
        <v>0</v>
      </c>
      <c r="BB66" s="124">
        <f>'SO 12- 108_411 - MATEROV ...'!F35</f>
        <v>0</v>
      </c>
      <c r="BC66" s="124">
        <f>'SO 12- 108_411 - MATEROV ...'!F36</f>
        <v>0</v>
      </c>
      <c r="BD66" s="126">
        <f>'SO 12- 108_411 - MATEROV ...'!F37</f>
        <v>0</v>
      </c>
      <c r="BE66" s="7"/>
      <c r="BT66" s="122" t="s">
        <v>79</v>
      </c>
      <c r="BV66" s="122" t="s">
        <v>73</v>
      </c>
      <c r="BW66" s="122" t="s">
        <v>111</v>
      </c>
      <c r="BX66" s="122" t="s">
        <v>5</v>
      </c>
      <c r="CL66" s="122" t="s">
        <v>19</v>
      </c>
      <c r="CM66" s="122" t="s">
        <v>81</v>
      </c>
    </row>
    <row r="67" spans="1:57" s="2" customFormat="1" ht="30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43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s="2" customFormat="1" ht="6.95" customHeight="1">
      <c r="A68" s="3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43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</sheetData>
  <sheetProtection password="CC35" sheet="1" objects="1" scenarios="1" formatColumns="0" formatRows="0"/>
  <mergeCells count="8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54:AP54"/>
  </mergeCells>
  <hyperlinks>
    <hyperlink ref="A55" location="'SO 1- 108_428 - STEBLOVA ...'!C2" display="/"/>
    <hyperlink ref="A56" location="'SO 2-  108_366 - ODV. NEM...'!C2" display="/"/>
    <hyperlink ref="A57" location="'SO 3- 108_365 - ODV. NEMC...'!C2" display="/"/>
    <hyperlink ref="A58" location="'SO 4- 108_364 - ODV. NEMC...'!C2" display="/"/>
    <hyperlink ref="A59" location="'SO 5- 108_007 - SPOJIL I'!C2" display="/"/>
    <hyperlink ref="A60" location="'SO 6- 108_8 - SPOJIL I'!C2" display="/"/>
    <hyperlink ref="A61" location="'SO 7- 108_9 - SPOJIL I'!C2" display="/"/>
    <hyperlink ref="A62" location="'SO 8- 108_150 - SPOJIL II'!C2" display="/"/>
    <hyperlink ref="A63" location="'SO 9- 108_151 - SPOJIL II'!C2" display="/"/>
    <hyperlink ref="A64" location="'SO 10- 108_192 - ODV. HOL...'!C2" display="/"/>
    <hyperlink ref="A65" location="'SO 11- 108_193 - HOLICE I...'!C2" display="/"/>
    <hyperlink ref="A66" location="'SO 12- 108_411 - MATEROV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268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257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9: 108_151 - SPOJIL II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Staročernsko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9: 108_151 - SPOJIL II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Staročernsko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0.538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269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270</v>
      </c>
      <c r="G87" s="224"/>
      <c r="H87" s="227">
        <v>0.538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0.359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271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272</v>
      </c>
      <c r="G91" s="224"/>
      <c r="H91" s="227">
        <v>0.359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0.538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273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274</v>
      </c>
      <c r="G95" s="224"/>
      <c r="H95" s="227">
        <v>0.538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0.359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275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276</v>
      </c>
      <c r="G99" s="224"/>
      <c r="H99" s="227">
        <v>0.359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277</v>
      </c>
      <c r="F100" s="205" t="s">
        <v>173</v>
      </c>
      <c r="G100" s="206" t="s">
        <v>142</v>
      </c>
      <c r="H100" s="207">
        <v>0.538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278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274</v>
      </c>
      <c r="G102" s="224"/>
      <c r="H102" s="227">
        <v>0.538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279</v>
      </c>
      <c r="F103" s="205" t="s">
        <v>178</v>
      </c>
      <c r="G103" s="206" t="s">
        <v>142</v>
      </c>
      <c r="H103" s="207">
        <v>0.359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280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276</v>
      </c>
      <c r="G105" s="224"/>
      <c r="H105" s="227">
        <v>0.359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281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282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10: 108_192 - ODV. HOLICE III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Holice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10: 108_192 - ODV. HOLICE III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 xml:space="preserve"> Holice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0.574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283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284</v>
      </c>
      <c r="G87" s="224"/>
      <c r="H87" s="227">
        <v>0.574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0.861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285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286</v>
      </c>
      <c r="G91" s="224"/>
      <c r="H91" s="227">
        <v>0.861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0.574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287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288</v>
      </c>
      <c r="G95" s="224"/>
      <c r="H95" s="227">
        <v>0.574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0.861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289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290</v>
      </c>
      <c r="G99" s="224"/>
      <c r="H99" s="227">
        <v>0.861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0.574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291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288</v>
      </c>
      <c r="G102" s="224"/>
      <c r="H102" s="227">
        <v>0.574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0.861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292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290</v>
      </c>
      <c r="G105" s="224"/>
      <c r="H105" s="227">
        <v>0.861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293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294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11: 108_193 - HOLICE I,II-c.15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Holice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11: 108_193 - HOLICE I,II-c.15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Holice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0.033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295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296</v>
      </c>
      <c r="G87" s="224"/>
      <c r="H87" s="227">
        <v>0.033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0.293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297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298</v>
      </c>
      <c r="G91" s="224"/>
      <c r="H91" s="227">
        <v>0.293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0.033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299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187</v>
      </c>
      <c r="G95" s="224"/>
      <c r="H95" s="227">
        <v>0.033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0.293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300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301</v>
      </c>
      <c r="G99" s="224"/>
      <c r="H99" s="227">
        <v>0.293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0.033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302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187</v>
      </c>
      <c r="G102" s="224"/>
      <c r="H102" s="227">
        <v>0.033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0.293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303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301</v>
      </c>
      <c r="G105" s="224"/>
      <c r="H105" s="227">
        <v>0.293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304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305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12: 108_411 - MATEROV TREBOSICE c.6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Nové Jesenčany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12: 108_411 - MATEROV TREBOSICE c.6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Nové Jesenčany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0.06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306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307</v>
      </c>
      <c r="G87" s="224"/>
      <c r="H87" s="227">
        <v>0.06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0.09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308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309</v>
      </c>
      <c r="G91" s="224"/>
      <c r="H91" s="227">
        <v>0.09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0.06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310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311</v>
      </c>
      <c r="G95" s="224"/>
      <c r="H95" s="227">
        <v>0.06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0.09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312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313</v>
      </c>
      <c r="G99" s="224"/>
      <c r="H99" s="227">
        <v>0.09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0.06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314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311</v>
      </c>
      <c r="G102" s="224"/>
      <c r="H102" s="227">
        <v>0.06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0.09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315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313</v>
      </c>
      <c r="G105" s="224"/>
      <c r="H105" s="227">
        <v>0.09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7" customWidth="1"/>
    <col min="2" max="2" width="1.7109375" style="237" customWidth="1"/>
    <col min="3" max="4" width="5.00390625" style="237" customWidth="1"/>
    <col min="5" max="5" width="11.7109375" style="237" customWidth="1"/>
    <col min="6" max="6" width="9.140625" style="237" customWidth="1"/>
    <col min="7" max="7" width="5.00390625" style="237" customWidth="1"/>
    <col min="8" max="8" width="77.8515625" style="237" customWidth="1"/>
    <col min="9" max="10" width="20.00390625" style="237" customWidth="1"/>
    <col min="11" max="11" width="1.7109375" style="237" customWidth="1"/>
  </cols>
  <sheetData>
    <row r="1" s="1" customFormat="1" ht="37.5" customHeight="1"/>
    <row r="2" spans="2:11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4" customFormat="1" ht="45" customHeight="1">
      <c r="B3" s="241"/>
      <c r="C3" s="242" t="s">
        <v>316</v>
      </c>
      <c r="D3" s="242"/>
      <c r="E3" s="242"/>
      <c r="F3" s="242"/>
      <c r="G3" s="242"/>
      <c r="H3" s="242"/>
      <c r="I3" s="242"/>
      <c r="J3" s="242"/>
      <c r="K3" s="243"/>
    </row>
    <row r="4" spans="2:11" s="1" customFormat="1" ht="25.5" customHeight="1">
      <c r="B4" s="244"/>
      <c r="C4" s="245" t="s">
        <v>317</v>
      </c>
      <c r="D4" s="245"/>
      <c r="E4" s="245"/>
      <c r="F4" s="245"/>
      <c r="G4" s="245"/>
      <c r="H4" s="245"/>
      <c r="I4" s="245"/>
      <c r="J4" s="245"/>
      <c r="K4" s="246"/>
    </row>
    <row r="5" spans="2:11" s="1" customFormat="1" ht="5.25" customHeight="1">
      <c r="B5" s="244"/>
      <c r="C5" s="247"/>
      <c r="D5" s="247"/>
      <c r="E5" s="247"/>
      <c r="F5" s="247"/>
      <c r="G5" s="247"/>
      <c r="H5" s="247"/>
      <c r="I5" s="247"/>
      <c r="J5" s="247"/>
      <c r="K5" s="246"/>
    </row>
    <row r="6" spans="2:11" s="1" customFormat="1" ht="15" customHeight="1">
      <c r="B6" s="244"/>
      <c r="C6" s="248" t="s">
        <v>318</v>
      </c>
      <c r="D6" s="248"/>
      <c r="E6" s="248"/>
      <c r="F6" s="248"/>
      <c r="G6" s="248"/>
      <c r="H6" s="248"/>
      <c r="I6" s="248"/>
      <c r="J6" s="248"/>
      <c r="K6" s="246"/>
    </row>
    <row r="7" spans="2:11" s="1" customFormat="1" ht="15" customHeight="1">
      <c r="B7" s="249"/>
      <c r="C7" s="248" t="s">
        <v>319</v>
      </c>
      <c r="D7" s="248"/>
      <c r="E7" s="248"/>
      <c r="F7" s="248"/>
      <c r="G7" s="248"/>
      <c r="H7" s="248"/>
      <c r="I7" s="248"/>
      <c r="J7" s="248"/>
      <c r="K7" s="246"/>
    </row>
    <row r="8" spans="2:11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s="1" customFormat="1" ht="15" customHeight="1">
      <c r="B9" s="249"/>
      <c r="C9" s="248" t="s">
        <v>320</v>
      </c>
      <c r="D9" s="248"/>
      <c r="E9" s="248"/>
      <c r="F9" s="248"/>
      <c r="G9" s="248"/>
      <c r="H9" s="248"/>
      <c r="I9" s="248"/>
      <c r="J9" s="248"/>
      <c r="K9" s="246"/>
    </row>
    <row r="10" spans="2:11" s="1" customFormat="1" ht="15" customHeight="1">
      <c r="B10" s="249"/>
      <c r="C10" s="248"/>
      <c r="D10" s="248" t="s">
        <v>321</v>
      </c>
      <c r="E10" s="248"/>
      <c r="F10" s="248"/>
      <c r="G10" s="248"/>
      <c r="H10" s="248"/>
      <c r="I10" s="248"/>
      <c r="J10" s="248"/>
      <c r="K10" s="246"/>
    </row>
    <row r="11" spans="2:11" s="1" customFormat="1" ht="15" customHeight="1">
      <c r="B11" s="249"/>
      <c r="C11" s="250"/>
      <c r="D11" s="248" t="s">
        <v>322</v>
      </c>
      <c r="E11" s="248"/>
      <c r="F11" s="248"/>
      <c r="G11" s="248"/>
      <c r="H11" s="248"/>
      <c r="I11" s="248"/>
      <c r="J11" s="248"/>
      <c r="K11" s="246"/>
    </row>
    <row r="12" spans="2:11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pans="2:11" s="1" customFormat="1" ht="15" customHeight="1">
      <c r="B13" s="249"/>
      <c r="C13" s="250"/>
      <c r="D13" s="251" t="s">
        <v>323</v>
      </c>
      <c r="E13" s="248"/>
      <c r="F13" s="248"/>
      <c r="G13" s="248"/>
      <c r="H13" s="248"/>
      <c r="I13" s="248"/>
      <c r="J13" s="248"/>
      <c r="K13" s="246"/>
    </row>
    <row r="14" spans="2:11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pans="2:11" s="1" customFormat="1" ht="15" customHeight="1">
      <c r="B15" s="249"/>
      <c r="C15" s="250"/>
      <c r="D15" s="248" t="s">
        <v>324</v>
      </c>
      <c r="E15" s="248"/>
      <c r="F15" s="248"/>
      <c r="G15" s="248"/>
      <c r="H15" s="248"/>
      <c r="I15" s="248"/>
      <c r="J15" s="248"/>
      <c r="K15" s="246"/>
    </row>
    <row r="16" spans="2:11" s="1" customFormat="1" ht="15" customHeight="1">
      <c r="B16" s="249"/>
      <c r="C16" s="250"/>
      <c r="D16" s="248" t="s">
        <v>325</v>
      </c>
      <c r="E16" s="248"/>
      <c r="F16" s="248"/>
      <c r="G16" s="248"/>
      <c r="H16" s="248"/>
      <c r="I16" s="248"/>
      <c r="J16" s="248"/>
      <c r="K16" s="246"/>
    </row>
    <row r="17" spans="2:11" s="1" customFormat="1" ht="15" customHeight="1">
      <c r="B17" s="249"/>
      <c r="C17" s="250"/>
      <c r="D17" s="248" t="s">
        <v>326</v>
      </c>
      <c r="E17" s="248"/>
      <c r="F17" s="248"/>
      <c r="G17" s="248"/>
      <c r="H17" s="248"/>
      <c r="I17" s="248"/>
      <c r="J17" s="248"/>
      <c r="K17" s="246"/>
    </row>
    <row r="18" spans="2:11" s="1" customFormat="1" ht="15" customHeight="1">
      <c r="B18" s="249"/>
      <c r="C18" s="250"/>
      <c r="D18" s="250"/>
      <c r="E18" s="252" t="s">
        <v>78</v>
      </c>
      <c r="F18" s="248" t="s">
        <v>327</v>
      </c>
      <c r="G18" s="248"/>
      <c r="H18" s="248"/>
      <c r="I18" s="248"/>
      <c r="J18" s="248"/>
      <c r="K18" s="246"/>
    </row>
    <row r="19" spans="2:11" s="1" customFormat="1" ht="15" customHeight="1">
      <c r="B19" s="249"/>
      <c r="C19" s="250"/>
      <c r="D19" s="250"/>
      <c r="E19" s="252" t="s">
        <v>328</v>
      </c>
      <c r="F19" s="248" t="s">
        <v>329</v>
      </c>
      <c r="G19" s="248"/>
      <c r="H19" s="248"/>
      <c r="I19" s="248"/>
      <c r="J19" s="248"/>
      <c r="K19" s="246"/>
    </row>
    <row r="20" spans="2:11" s="1" customFormat="1" ht="15" customHeight="1">
      <c r="B20" s="249"/>
      <c r="C20" s="250"/>
      <c r="D20" s="250"/>
      <c r="E20" s="252" t="s">
        <v>330</v>
      </c>
      <c r="F20" s="248" t="s">
        <v>331</v>
      </c>
      <c r="G20" s="248"/>
      <c r="H20" s="248"/>
      <c r="I20" s="248"/>
      <c r="J20" s="248"/>
      <c r="K20" s="246"/>
    </row>
    <row r="21" spans="2:11" s="1" customFormat="1" ht="15" customHeight="1">
      <c r="B21" s="249"/>
      <c r="C21" s="250"/>
      <c r="D21" s="250"/>
      <c r="E21" s="252" t="s">
        <v>332</v>
      </c>
      <c r="F21" s="248" t="s">
        <v>333</v>
      </c>
      <c r="G21" s="248"/>
      <c r="H21" s="248"/>
      <c r="I21" s="248"/>
      <c r="J21" s="248"/>
      <c r="K21" s="246"/>
    </row>
    <row r="22" spans="2:11" s="1" customFormat="1" ht="15" customHeight="1">
      <c r="B22" s="249"/>
      <c r="C22" s="250"/>
      <c r="D22" s="250"/>
      <c r="E22" s="252" t="s">
        <v>334</v>
      </c>
      <c r="F22" s="248" t="s">
        <v>335</v>
      </c>
      <c r="G22" s="248"/>
      <c r="H22" s="248"/>
      <c r="I22" s="248"/>
      <c r="J22" s="248"/>
      <c r="K22" s="246"/>
    </row>
    <row r="23" spans="2:11" s="1" customFormat="1" ht="15" customHeight="1">
      <c r="B23" s="249"/>
      <c r="C23" s="250"/>
      <c r="D23" s="250"/>
      <c r="E23" s="252" t="s">
        <v>336</v>
      </c>
      <c r="F23" s="248" t="s">
        <v>337</v>
      </c>
      <c r="G23" s="248"/>
      <c r="H23" s="248"/>
      <c r="I23" s="248"/>
      <c r="J23" s="248"/>
      <c r="K23" s="246"/>
    </row>
    <row r="24" spans="2:11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pans="2:11" s="1" customFormat="1" ht="15" customHeight="1">
      <c r="B25" s="249"/>
      <c r="C25" s="248" t="s">
        <v>338</v>
      </c>
      <c r="D25" s="248"/>
      <c r="E25" s="248"/>
      <c r="F25" s="248"/>
      <c r="G25" s="248"/>
      <c r="H25" s="248"/>
      <c r="I25" s="248"/>
      <c r="J25" s="248"/>
      <c r="K25" s="246"/>
    </row>
    <row r="26" spans="2:11" s="1" customFormat="1" ht="15" customHeight="1">
      <c r="B26" s="249"/>
      <c r="C26" s="248" t="s">
        <v>339</v>
      </c>
      <c r="D26" s="248"/>
      <c r="E26" s="248"/>
      <c r="F26" s="248"/>
      <c r="G26" s="248"/>
      <c r="H26" s="248"/>
      <c r="I26" s="248"/>
      <c r="J26" s="248"/>
      <c r="K26" s="246"/>
    </row>
    <row r="27" spans="2:11" s="1" customFormat="1" ht="15" customHeight="1">
      <c r="B27" s="249"/>
      <c r="C27" s="248"/>
      <c r="D27" s="248" t="s">
        <v>340</v>
      </c>
      <c r="E27" s="248"/>
      <c r="F27" s="248"/>
      <c r="G27" s="248"/>
      <c r="H27" s="248"/>
      <c r="I27" s="248"/>
      <c r="J27" s="248"/>
      <c r="K27" s="246"/>
    </row>
    <row r="28" spans="2:11" s="1" customFormat="1" ht="15" customHeight="1">
      <c r="B28" s="249"/>
      <c r="C28" s="250"/>
      <c r="D28" s="248" t="s">
        <v>341</v>
      </c>
      <c r="E28" s="248"/>
      <c r="F28" s="248"/>
      <c r="G28" s="248"/>
      <c r="H28" s="248"/>
      <c r="I28" s="248"/>
      <c r="J28" s="248"/>
      <c r="K28" s="246"/>
    </row>
    <row r="29" spans="2:11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pans="2:11" s="1" customFormat="1" ht="15" customHeight="1">
      <c r="B30" s="249"/>
      <c r="C30" s="250"/>
      <c r="D30" s="248" t="s">
        <v>342</v>
      </c>
      <c r="E30" s="248"/>
      <c r="F30" s="248"/>
      <c r="G30" s="248"/>
      <c r="H30" s="248"/>
      <c r="I30" s="248"/>
      <c r="J30" s="248"/>
      <c r="K30" s="246"/>
    </row>
    <row r="31" spans="2:11" s="1" customFormat="1" ht="15" customHeight="1">
      <c r="B31" s="249"/>
      <c r="C31" s="250"/>
      <c r="D31" s="248" t="s">
        <v>343</v>
      </c>
      <c r="E31" s="248"/>
      <c r="F31" s="248"/>
      <c r="G31" s="248"/>
      <c r="H31" s="248"/>
      <c r="I31" s="248"/>
      <c r="J31" s="248"/>
      <c r="K31" s="246"/>
    </row>
    <row r="32" spans="2:11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pans="2:11" s="1" customFormat="1" ht="15" customHeight="1">
      <c r="B33" s="249"/>
      <c r="C33" s="250"/>
      <c r="D33" s="248" t="s">
        <v>344</v>
      </c>
      <c r="E33" s="248"/>
      <c r="F33" s="248"/>
      <c r="G33" s="248"/>
      <c r="H33" s="248"/>
      <c r="I33" s="248"/>
      <c r="J33" s="248"/>
      <c r="K33" s="246"/>
    </row>
    <row r="34" spans="2:11" s="1" customFormat="1" ht="15" customHeight="1">
      <c r="B34" s="249"/>
      <c r="C34" s="250"/>
      <c r="D34" s="248" t="s">
        <v>345</v>
      </c>
      <c r="E34" s="248"/>
      <c r="F34" s="248"/>
      <c r="G34" s="248"/>
      <c r="H34" s="248"/>
      <c r="I34" s="248"/>
      <c r="J34" s="248"/>
      <c r="K34" s="246"/>
    </row>
    <row r="35" spans="2:11" s="1" customFormat="1" ht="15" customHeight="1">
      <c r="B35" s="249"/>
      <c r="C35" s="250"/>
      <c r="D35" s="248" t="s">
        <v>346</v>
      </c>
      <c r="E35" s="248"/>
      <c r="F35" s="248"/>
      <c r="G35" s="248"/>
      <c r="H35" s="248"/>
      <c r="I35" s="248"/>
      <c r="J35" s="248"/>
      <c r="K35" s="246"/>
    </row>
    <row r="36" spans="2:11" s="1" customFormat="1" ht="15" customHeight="1">
      <c r="B36" s="249"/>
      <c r="C36" s="250"/>
      <c r="D36" s="248"/>
      <c r="E36" s="251" t="s">
        <v>123</v>
      </c>
      <c r="F36" s="248"/>
      <c r="G36" s="248" t="s">
        <v>347</v>
      </c>
      <c r="H36" s="248"/>
      <c r="I36" s="248"/>
      <c r="J36" s="248"/>
      <c r="K36" s="246"/>
    </row>
    <row r="37" spans="2:11" s="1" customFormat="1" ht="30.75" customHeight="1">
      <c r="B37" s="249"/>
      <c r="C37" s="250"/>
      <c r="D37" s="248"/>
      <c r="E37" s="251" t="s">
        <v>348</v>
      </c>
      <c r="F37" s="248"/>
      <c r="G37" s="248" t="s">
        <v>349</v>
      </c>
      <c r="H37" s="248"/>
      <c r="I37" s="248"/>
      <c r="J37" s="248"/>
      <c r="K37" s="246"/>
    </row>
    <row r="38" spans="2:11" s="1" customFormat="1" ht="15" customHeight="1">
      <c r="B38" s="249"/>
      <c r="C38" s="250"/>
      <c r="D38" s="248"/>
      <c r="E38" s="251" t="s">
        <v>52</v>
      </c>
      <c r="F38" s="248"/>
      <c r="G38" s="248" t="s">
        <v>350</v>
      </c>
      <c r="H38" s="248"/>
      <c r="I38" s="248"/>
      <c r="J38" s="248"/>
      <c r="K38" s="246"/>
    </row>
    <row r="39" spans="2:11" s="1" customFormat="1" ht="15" customHeight="1">
      <c r="B39" s="249"/>
      <c r="C39" s="250"/>
      <c r="D39" s="248"/>
      <c r="E39" s="251" t="s">
        <v>53</v>
      </c>
      <c r="F39" s="248"/>
      <c r="G39" s="248" t="s">
        <v>351</v>
      </c>
      <c r="H39" s="248"/>
      <c r="I39" s="248"/>
      <c r="J39" s="248"/>
      <c r="K39" s="246"/>
    </row>
    <row r="40" spans="2:11" s="1" customFormat="1" ht="15" customHeight="1">
      <c r="B40" s="249"/>
      <c r="C40" s="250"/>
      <c r="D40" s="248"/>
      <c r="E40" s="251" t="s">
        <v>124</v>
      </c>
      <c r="F40" s="248"/>
      <c r="G40" s="248" t="s">
        <v>352</v>
      </c>
      <c r="H40" s="248"/>
      <c r="I40" s="248"/>
      <c r="J40" s="248"/>
      <c r="K40" s="246"/>
    </row>
    <row r="41" spans="2:11" s="1" customFormat="1" ht="15" customHeight="1">
      <c r="B41" s="249"/>
      <c r="C41" s="250"/>
      <c r="D41" s="248"/>
      <c r="E41" s="251" t="s">
        <v>125</v>
      </c>
      <c r="F41" s="248"/>
      <c r="G41" s="248" t="s">
        <v>353</v>
      </c>
      <c r="H41" s="248"/>
      <c r="I41" s="248"/>
      <c r="J41" s="248"/>
      <c r="K41" s="246"/>
    </row>
    <row r="42" spans="2:11" s="1" customFormat="1" ht="15" customHeight="1">
      <c r="B42" s="249"/>
      <c r="C42" s="250"/>
      <c r="D42" s="248"/>
      <c r="E42" s="251" t="s">
        <v>354</v>
      </c>
      <c r="F42" s="248"/>
      <c r="G42" s="248" t="s">
        <v>355</v>
      </c>
      <c r="H42" s="248"/>
      <c r="I42" s="248"/>
      <c r="J42" s="248"/>
      <c r="K42" s="246"/>
    </row>
    <row r="43" spans="2:11" s="1" customFormat="1" ht="15" customHeight="1">
      <c r="B43" s="249"/>
      <c r="C43" s="250"/>
      <c r="D43" s="248"/>
      <c r="E43" s="251"/>
      <c r="F43" s="248"/>
      <c r="G43" s="248" t="s">
        <v>356</v>
      </c>
      <c r="H43" s="248"/>
      <c r="I43" s="248"/>
      <c r="J43" s="248"/>
      <c r="K43" s="246"/>
    </row>
    <row r="44" spans="2:11" s="1" customFormat="1" ht="15" customHeight="1">
      <c r="B44" s="249"/>
      <c r="C44" s="250"/>
      <c r="D44" s="248"/>
      <c r="E44" s="251" t="s">
        <v>357</v>
      </c>
      <c r="F44" s="248"/>
      <c r="G44" s="248" t="s">
        <v>358</v>
      </c>
      <c r="H44" s="248"/>
      <c r="I44" s="248"/>
      <c r="J44" s="248"/>
      <c r="K44" s="246"/>
    </row>
    <row r="45" spans="2:11" s="1" customFormat="1" ht="15" customHeight="1">
      <c r="B45" s="249"/>
      <c r="C45" s="250"/>
      <c r="D45" s="248"/>
      <c r="E45" s="251" t="s">
        <v>127</v>
      </c>
      <c r="F45" s="248"/>
      <c r="G45" s="248" t="s">
        <v>359</v>
      </c>
      <c r="H45" s="248"/>
      <c r="I45" s="248"/>
      <c r="J45" s="248"/>
      <c r="K45" s="246"/>
    </row>
    <row r="46" spans="2:11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pans="2:11" s="1" customFormat="1" ht="15" customHeight="1">
      <c r="B47" s="249"/>
      <c r="C47" s="250"/>
      <c r="D47" s="248" t="s">
        <v>360</v>
      </c>
      <c r="E47" s="248"/>
      <c r="F47" s="248"/>
      <c r="G47" s="248"/>
      <c r="H47" s="248"/>
      <c r="I47" s="248"/>
      <c r="J47" s="248"/>
      <c r="K47" s="246"/>
    </row>
    <row r="48" spans="2:11" s="1" customFormat="1" ht="15" customHeight="1">
      <c r="B48" s="249"/>
      <c r="C48" s="250"/>
      <c r="D48" s="250"/>
      <c r="E48" s="248" t="s">
        <v>361</v>
      </c>
      <c r="F48" s="248"/>
      <c r="G48" s="248"/>
      <c r="H48" s="248"/>
      <c r="I48" s="248"/>
      <c r="J48" s="248"/>
      <c r="K48" s="246"/>
    </row>
    <row r="49" spans="2:11" s="1" customFormat="1" ht="15" customHeight="1">
      <c r="B49" s="249"/>
      <c r="C49" s="250"/>
      <c r="D49" s="250"/>
      <c r="E49" s="248" t="s">
        <v>362</v>
      </c>
      <c r="F49" s="248"/>
      <c r="G49" s="248"/>
      <c r="H49" s="248"/>
      <c r="I49" s="248"/>
      <c r="J49" s="248"/>
      <c r="K49" s="246"/>
    </row>
    <row r="50" spans="2:11" s="1" customFormat="1" ht="15" customHeight="1">
      <c r="B50" s="249"/>
      <c r="C50" s="250"/>
      <c r="D50" s="250"/>
      <c r="E50" s="248" t="s">
        <v>363</v>
      </c>
      <c r="F50" s="248"/>
      <c r="G50" s="248"/>
      <c r="H50" s="248"/>
      <c r="I50" s="248"/>
      <c r="J50" s="248"/>
      <c r="K50" s="246"/>
    </row>
    <row r="51" spans="2:11" s="1" customFormat="1" ht="15" customHeight="1">
      <c r="B51" s="249"/>
      <c r="C51" s="250"/>
      <c r="D51" s="248" t="s">
        <v>364</v>
      </c>
      <c r="E51" s="248"/>
      <c r="F51" s="248"/>
      <c r="G51" s="248"/>
      <c r="H51" s="248"/>
      <c r="I51" s="248"/>
      <c r="J51" s="248"/>
      <c r="K51" s="246"/>
    </row>
    <row r="52" spans="2:11" s="1" customFormat="1" ht="25.5" customHeight="1">
      <c r="B52" s="244"/>
      <c r="C52" s="245" t="s">
        <v>365</v>
      </c>
      <c r="D52" s="245"/>
      <c r="E52" s="245"/>
      <c r="F52" s="245"/>
      <c r="G52" s="245"/>
      <c r="H52" s="245"/>
      <c r="I52" s="245"/>
      <c r="J52" s="245"/>
      <c r="K52" s="246"/>
    </row>
    <row r="53" spans="2:11" s="1" customFormat="1" ht="5.25" customHeight="1">
      <c r="B53" s="244"/>
      <c r="C53" s="247"/>
      <c r="D53" s="247"/>
      <c r="E53" s="247"/>
      <c r="F53" s="247"/>
      <c r="G53" s="247"/>
      <c r="H53" s="247"/>
      <c r="I53" s="247"/>
      <c r="J53" s="247"/>
      <c r="K53" s="246"/>
    </row>
    <row r="54" spans="2:11" s="1" customFormat="1" ht="15" customHeight="1">
      <c r="B54" s="244"/>
      <c r="C54" s="248" t="s">
        <v>366</v>
      </c>
      <c r="D54" s="248"/>
      <c r="E54" s="248"/>
      <c r="F54" s="248"/>
      <c r="G54" s="248"/>
      <c r="H54" s="248"/>
      <c r="I54" s="248"/>
      <c r="J54" s="248"/>
      <c r="K54" s="246"/>
    </row>
    <row r="55" spans="2:11" s="1" customFormat="1" ht="15" customHeight="1">
      <c r="B55" s="244"/>
      <c r="C55" s="248" t="s">
        <v>367</v>
      </c>
      <c r="D55" s="248"/>
      <c r="E55" s="248"/>
      <c r="F55" s="248"/>
      <c r="G55" s="248"/>
      <c r="H55" s="248"/>
      <c r="I55" s="248"/>
      <c r="J55" s="248"/>
      <c r="K55" s="246"/>
    </row>
    <row r="56" spans="2:11" s="1" customFormat="1" ht="12.75" customHeight="1">
      <c r="B56" s="244"/>
      <c r="C56" s="248"/>
      <c r="D56" s="248"/>
      <c r="E56" s="248"/>
      <c r="F56" s="248"/>
      <c r="G56" s="248"/>
      <c r="H56" s="248"/>
      <c r="I56" s="248"/>
      <c r="J56" s="248"/>
      <c r="K56" s="246"/>
    </row>
    <row r="57" spans="2:11" s="1" customFormat="1" ht="15" customHeight="1">
      <c r="B57" s="244"/>
      <c r="C57" s="248" t="s">
        <v>368</v>
      </c>
      <c r="D57" s="248"/>
      <c r="E57" s="248"/>
      <c r="F57" s="248"/>
      <c r="G57" s="248"/>
      <c r="H57" s="248"/>
      <c r="I57" s="248"/>
      <c r="J57" s="248"/>
      <c r="K57" s="246"/>
    </row>
    <row r="58" spans="2:11" s="1" customFormat="1" ht="15" customHeight="1">
      <c r="B58" s="244"/>
      <c r="C58" s="250"/>
      <c r="D58" s="248" t="s">
        <v>369</v>
      </c>
      <c r="E58" s="248"/>
      <c r="F58" s="248"/>
      <c r="G58" s="248"/>
      <c r="H58" s="248"/>
      <c r="I58" s="248"/>
      <c r="J58" s="248"/>
      <c r="K58" s="246"/>
    </row>
    <row r="59" spans="2:11" s="1" customFormat="1" ht="15" customHeight="1">
      <c r="B59" s="244"/>
      <c r="C59" s="250"/>
      <c r="D59" s="248" t="s">
        <v>370</v>
      </c>
      <c r="E59" s="248"/>
      <c r="F59" s="248"/>
      <c r="G59" s="248"/>
      <c r="H59" s="248"/>
      <c r="I59" s="248"/>
      <c r="J59" s="248"/>
      <c r="K59" s="246"/>
    </row>
    <row r="60" spans="2:11" s="1" customFormat="1" ht="15" customHeight="1">
      <c r="B60" s="244"/>
      <c r="C60" s="250"/>
      <c r="D60" s="248" t="s">
        <v>371</v>
      </c>
      <c r="E60" s="248"/>
      <c r="F60" s="248"/>
      <c r="G60" s="248"/>
      <c r="H60" s="248"/>
      <c r="I60" s="248"/>
      <c r="J60" s="248"/>
      <c r="K60" s="246"/>
    </row>
    <row r="61" spans="2:11" s="1" customFormat="1" ht="15" customHeight="1">
      <c r="B61" s="244"/>
      <c r="C61" s="250"/>
      <c r="D61" s="248" t="s">
        <v>372</v>
      </c>
      <c r="E61" s="248"/>
      <c r="F61" s="248"/>
      <c r="G61" s="248"/>
      <c r="H61" s="248"/>
      <c r="I61" s="248"/>
      <c r="J61" s="248"/>
      <c r="K61" s="246"/>
    </row>
    <row r="62" spans="2:11" s="1" customFormat="1" ht="15" customHeight="1">
      <c r="B62" s="244"/>
      <c r="C62" s="250"/>
      <c r="D62" s="253" t="s">
        <v>373</v>
      </c>
      <c r="E62" s="253"/>
      <c r="F62" s="253"/>
      <c r="G62" s="253"/>
      <c r="H62" s="253"/>
      <c r="I62" s="253"/>
      <c r="J62" s="253"/>
      <c r="K62" s="246"/>
    </row>
    <row r="63" spans="2:11" s="1" customFormat="1" ht="15" customHeight="1">
      <c r="B63" s="244"/>
      <c r="C63" s="250"/>
      <c r="D63" s="248" t="s">
        <v>374</v>
      </c>
      <c r="E63" s="248"/>
      <c r="F63" s="248"/>
      <c r="G63" s="248"/>
      <c r="H63" s="248"/>
      <c r="I63" s="248"/>
      <c r="J63" s="248"/>
      <c r="K63" s="246"/>
    </row>
    <row r="64" spans="2:11" s="1" customFormat="1" ht="12.75" customHeight="1">
      <c r="B64" s="244"/>
      <c r="C64" s="250"/>
      <c r="D64" s="250"/>
      <c r="E64" s="254"/>
      <c r="F64" s="250"/>
      <c r="G64" s="250"/>
      <c r="H64" s="250"/>
      <c r="I64" s="250"/>
      <c r="J64" s="250"/>
      <c r="K64" s="246"/>
    </row>
    <row r="65" spans="2:11" s="1" customFormat="1" ht="15" customHeight="1">
      <c r="B65" s="244"/>
      <c r="C65" s="250"/>
      <c r="D65" s="248" t="s">
        <v>375</v>
      </c>
      <c r="E65" s="248"/>
      <c r="F65" s="248"/>
      <c r="G65" s="248"/>
      <c r="H65" s="248"/>
      <c r="I65" s="248"/>
      <c r="J65" s="248"/>
      <c r="K65" s="246"/>
    </row>
    <row r="66" spans="2:11" s="1" customFormat="1" ht="15" customHeight="1">
      <c r="B66" s="244"/>
      <c r="C66" s="250"/>
      <c r="D66" s="253" t="s">
        <v>376</v>
      </c>
      <c r="E66" s="253"/>
      <c r="F66" s="253"/>
      <c r="G66" s="253"/>
      <c r="H66" s="253"/>
      <c r="I66" s="253"/>
      <c r="J66" s="253"/>
      <c r="K66" s="246"/>
    </row>
    <row r="67" spans="2:11" s="1" customFormat="1" ht="15" customHeight="1">
      <c r="B67" s="244"/>
      <c r="C67" s="250"/>
      <c r="D67" s="248" t="s">
        <v>377</v>
      </c>
      <c r="E67" s="248"/>
      <c r="F67" s="248"/>
      <c r="G67" s="248"/>
      <c r="H67" s="248"/>
      <c r="I67" s="248"/>
      <c r="J67" s="248"/>
      <c r="K67" s="246"/>
    </row>
    <row r="68" spans="2:11" s="1" customFormat="1" ht="15" customHeight="1">
      <c r="B68" s="244"/>
      <c r="C68" s="250"/>
      <c r="D68" s="248" t="s">
        <v>378</v>
      </c>
      <c r="E68" s="248"/>
      <c r="F68" s="248"/>
      <c r="G68" s="248"/>
      <c r="H68" s="248"/>
      <c r="I68" s="248"/>
      <c r="J68" s="248"/>
      <c r="K68" s="246"/>
    </row>
    <row r="69" spans="2:11" s="1" customFormat="1" ht="15" customHeight="1">
      <c r="B69" s="244"/>
      <c r="C69" s="250"/>
      <c r="D69" s="248" t="s">
        <v>379</v>
      </c>
      <c r="E69" s="248"/>
      <c r="F69" s="248"/>
      <c r="G69" s="248"/>
      <c r="H69" s="248"/>
      <c r="I69" s="248"/>
      <c r="J69" s="248"/>
      <c r="K69" s="246"/>
    </row>
    <row r="70" spans="2:11" s="1" customFormat="1" ht="15" customHeight="1">
      <c r="B70" s="244"/>
      <c r="C70" s="250"/>
      <c r="D70" s="248" t="s">
        <v>380</v>
      </c>
      <c r="E70" s="248"/>
      <c r="F70" s="248"/>
      <c r="G70" s="248"/>
      <c r="H70" s="248"/>
      <c r="I70" s="248"/>
      <c r="J70" s="248"/>
      <c r="K70" s="246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264" t="s">
        <v>381</v>
      </c>
      <c r="D75" s="264"/>
      <c r="E75" s="264"/>
      <c r="F75" s="264"/>
      <c r="G75" s="264"/>
      <c r="H75" s="264"/>
      <c r="I75" s="264"/>
      <c r="J75" s="264"/>
      <c r="K75" s="265"/>
    </row>
    <row r="76" spans="2:11" s="1" customFormat="1" ht="17.25" customHeight="1">
      <c r="B76" s="263"/>
      <c r="C76" s="266" t="s">
        <v>382</v>
      </c>
      <c r="D76" s="266"/>
      <c r="E76" s="266"/>
      <c r="F76" s="266" t="s">
        <v>383</v>
      </c>
      <c r="G76" s="267"/>
      <c r="H76" s="266" t="s">
        <v>53</v>
      </c>
      <c r="I76" s="266" t="s">
        <v>56</v>
      </c>
      <c r="J76" s="266" t="s">
        <v>384</v>
      </c>
      <c r="K76" s="265"/>
    </row>
    <row r="77" spans="2:11" s="1" customFormat="1" ht="17.25" customHeight="1">
      <c r="B77" s="263"/>
      <c r="C77" s="268" t="s">
        <v>385</v>
      </c>
      <c r="D77" s="268"/>
      <c r="E77" s="268"/>
      <c r="F77" s="269" t="s">
        <v>386</v>
      </c>
      <c r="G77" s="270"/>
      <c r="H77" s="268"/>
      <c r="I77" s="268"/>
      <c r="J77" s="268" t="s">
        <v>387</v>
      </c>
      <c r="K77" s="265"/>
    </row>
    <row r="78" spans="2:11" s="1" customFormat="1" ht="5.25" customHeight="1">
      <c r="B78" s="263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3"/>
      <c r="C79" s="251" t="s">
        <v>52</v>
      </c>
      <c r="D79" s="273"/>
      <c r="E79" s="273"/>
      <c r="F79" s="274" t="s">
        <v>388</v>
      </c>
      <c r="G79" s="275"/>
      <c r="H79" s="251" t="s">
        <v>389</v>
      </c>
      <c r="I79" s="251" t="s">
        <v>390</v>
      </c>
      <c r="J79" s="251">
        <v>20</v>
      </c>
      <c r="K79" s="265"/>
    </row>
    <row r="80" spans="2:11" s="1" customFormat="1" ht="15" customHeight="1">
      <c r="B80" s="263"/>
      <c r="C80" s="251" t="s">
        <v>391</v>
      </c>
      <c r="D80" s="251"/>
      <c r="E80" s="251"/>
      <c r="F80" s="274" t="s">
        <v>388</v>
      </c>
      <c r="G80" s="275"/>
      <c r="H80" s="251" t="s">
        <v>392</v>
      </c>
      <c r="I80" s="251" t="s">
        <v>390</v>
      </c>
      <c r="J80" s="251">
        <v>120</v>
      </c>
      <c r="K80" s="265"/>
    </row>
    <row r="81" spans="2:11" s="1" customFormat="1" ht="15" customHeight="1">
      <c r="B81" s="276"/>
      <c r="C81" s="251" t="s">
        <v>393</v>
      </c>
      <c r="D81" s="251"/>
      <c r="E81" s="251"/>
      <c r="F81" s="274" t="s">
        <v>394</v>
      </c>
      <c r="G81" s="275"/>
      <c r="H81" s="251" t="s">
        <v>395</v>
      </c>
      <c r="I81" s="251" t="s">
        <v>390</v>
      </c>
      <c r="J81" s="251">
        <v>50</v>
      </c>
      <c r="K81" s="265"/>
    </row>
    <row r="82" spans="2:11" s="1" customFormat="1" ht="15" customHeight="1">
      <c r="B82" s="276"/>
      <c r="C82" s="251" t="s">
        <v>396</v>
      </c>
      <c r="D82" s="251"/>
      <c r="E82" s="251"/>
      <c r="F82" s="274" t="s">
        <v>388</v>
      </c>
      <c r="G82" s="275"/>
      <c r="H82" s="251" t="s">
        <v>397</v>
      </c>
      <c r="I82" s="251" t="s">
        <v>398</v>
      </c>
      <c r="J82" s="251"/>
      <c r="K82" s="265"/>
    </row>
    <row r="83" spans="2:11" s="1" customFormat="1" ht="15" customHeight="1">
      <c r="B83" s="276"/>
      <c r="C83" s="277" t="s">
        <v>399</v>
      </c>
      <c r="D83" s="277"/>
      <c r="E83" s="277"/>
      <c r="F83" s="278" t="s">
        <v>394</v>
      </c>
      <c r="G83" s="277"/>
      <c r="H83" s="277" t="s">
        <v>400</v>
      </c>
      <c r="I83" s="277" t="s">
        <v>390</v>
      </c>
      <c r="J83" s="277">
        <v>15</v>
      </c>
      <c r="K83" s="265"/>
    </row>
    <row r="84" spans="2:11" s="1" customFormat="1" ht="15" customHeight="1">
      <c r="B84" s="276"/>
      <c r="C84" s="277" t="s">
        <v>401</v>
      </c>
      <c r="D84" s="277"/>
      <c r="E84" s="277"/>
      <c r="F84" s="278" t="s">
        <v>394</v>
      </c>
      <c r="G84" s="277"/>
      <c r="H84" s="277" t="s">
        <v>402</v>
      </c>
      <c r="I84" s="277" t="s">
        <v>390</v>
      </c>
      <c r="J84" s="277">
        <v>15</v>
      </c>
      <c r="K84" s="265"/>
    </row>
    <row r="85" spans="2:11" s="1" customFormat="1" ht="15" customHeight="1">
      <c r="B85" s="276"/>
      <c r="C85" s="277" t="s">
        <v>403</v>
      </c>
      <c r="D85" s="277"/>
      <c r="E85" s="277"/>
      <c r="F85" s="278" t="s">
        <v>394</v>
      </c>
      <c r="G85" s="277"/>
      <c r="H85" s="277" t="s">
        <v>404</v>
      </c>
      <c r="I85" s="277" t="s">
        <v>390</v>
      </c>
      <c r="J85" s="277">
        <v>20</v>
      </c>
      <c r="K85" s="265"/>
    </row>
    <row r="86" spans="2:11" s="1" customFormat="1" ht="15" customHeight="1">
      <c r="B86" s="276"/>
      <c r="C86" s="277" t="s">
        <v>405</v>
      </c>
      <c r="D86" s="277"/>
      <c r="E86" s="277"/>
      <c r="F86" s="278" t="s">
        <v>394</v>
      </c>
      <c r="G86" s="277"/>
      <c r="H86" s="277" t="s">
        <v>406</v>
      </c>
      <c r="I86" s="277" t="s">
        <v>390</v>
      </c>
      <c r="J86" s="277">
        <v>20</v>
      </c>
      <c r="K86" s="265"/>
    </row>
    <row r="87" spans="2:11" s="1" customFormat="1" ht="15" customHeight="1">
      <c r="B87" s="276"/>
      <c r="C87" s="251" t="s">
        <v>407</v>
      </c>
      <c r="D87" s="251"/>
      <c r="E87" s="251"/>
      <c r="F87" s="274" t="s">
        <v>394</v>
      </c>
      <c r="G87" s="275"/>
      <c r="H87" s="251" t="s">
        <v>408</v>
      </c>
      <c r="I87" s="251" t="s">
        <v>390</v>
      </c>
      <c r="J87" s="251">
        <v>50</v>
      </c>
      <c r="K87" s="265"/>
    </row>
    <row r="88" spans="2:11" s="1" customFormat="1" ht="15" customHeight="1">
      <c r="B88" s="276"/>
      <c r="C88" s="251" t="s">
        <v>409</v>
      </c>
      <c r="D88" s="251"/>
      <c r="E88" s="251"/>
      <c r="F88" s="274" t="s">
        <v>394</v>
      </c>
      <c r="G88" s="275"/>
      <c r="H88" s="251" t="s">
        <v>410</v>
      </c>
      <c r="I88" s="251" t="s">
        <v>390</v>
      </c>
      <c r="J88" s="251">
        <v>20</v>
      </c>
      <c r="K88" s="265"/>
    </row>
    <row r="89" spans="2:11" s="1" customFormat="1" ht="15" customHeight="1">
      <c r="B89" s="276"/>
      <c r="C89" s="251" t="s">
        <v>411</v>
      </c>
      <c r="D89" s="251"/>
      <c r="E89" s="251"/>
      <c r="F89" s="274" t="s">
        <v>394</v>
      </c>
      <c r="G89" s="275"/>
      <c r="H89" s="251" t="s">
        <v>412</v>
      </c>
      <c r="I89" s="251" t="s">
        <v>390</v>
      </c>
      <c r="J89" s="251">
        <v>20</v>
      </c>
      <c r="K89" s="265"/>
    </row>
    <row r="90" spans="2:11" s="1" customFormat="1" ht="15" customHeight="1">
      <c r="B90" s="276"/>
      <c r="C90" s="251" t="s">
        <v>413</v>
      </c>
      <c r="D90" s="251"/>
      <c r="E90" s="251"/>
      <c r="F90" s="274" t="s">
        <v>394</v>
      </c>
      <c r="G90" s="275"/>
      <c r="H90" s="251" t="s">
        <v>414</v>
      </c>
      <c r="I90" s="251" t="s">
        <v>390</v>
      </c>
      <c r="J90" s="251">
        <v>50</v>
      </c>
      <c r="K90" s="265"/>
    </row>
    <row r="91" spans="2:11" s="1" customFormat="1" ht="15" customHeight="1">
      <c r="B91" s="276"/>
      <c r="C91" s="251" t="s">
        <v>415</v>
      </c>
      <c r="D91" s="251"/>
      <c r="E91" s="251"/>
      <c r="F91" s="274" t="s">
        <v>394</v>
      </c>
      <c r="G91" s="275"/>
      <c r="H91" s="251" t="s">
        <v>415</v>
      </c>
      <c r="I91" s="251" t="s">
        <v>390</v>
      </c>
      <c r="J91" s="251">
        <v>50</v>
      </c>
      <c r="K91" s="265"/>
    </row>
    <row r="92" spans="2:11" s="1" customFormat="1" ht="15" customHeight="1">
      <c r="B92" s="276"/>
      <c r="C92" s="251" t="s">
        <v>416</v>
      </c>
      <c r="D92" s="251"/>
      <c r="E92" s="251"/>
      <c r="F92" s="274" t="s">
        <v>394</v>
      </c>
      <c r="G92" s="275"/>
      <c r="H92" s="251" t="s">
        <v>417</v>
      </c>
      <c r="I92" s="251" t="s">
        <v>390</v>
      </c>
      <c r="J92" s="251">
        <v>255</v>
      </c>
      <c r="K92" s="265"/>
    </row>
    <row r="93" spans="2:11" s="1" customFormat="1" ht="15" customHeight="1">
      <c r="B93" s="276"/>
      <c r="C93" s="251" t="s">
        <v>418</v>
      </c>
      <c r="D93" s="251"/>
      <c r="E93" s="251"/>
      <c r="F93" s="274" t="s">
        <v>388</v>
      </c>
      <c r="G93" s="275"/>
      <c r="H93" s="251" t="s">
        <v>419</v>
      </c>
      <c r="I93" s="251" t="s">
        <v>420</v>
      </c>
      <c r="J93" s="251"/>
      <c r="K93" s="265"/>
    </row>
    <row r="94" spans="2:11" s="1" customFormat="1" ht="15" customHeight="1">
      <c r="B94" s="276"/>
      <c r="C94" s="251" t="s">
        <v>421</v>
      </c>
      <c r="D94" s="251"/>
      <c r="E94" s="251"/>
      <c r="F94" s="274" t="s">
        <v>388</v>
      </c>
      <c r="G94" s="275"/>
      <c r="H94" s="251" t="s">
        <v>422</v>
      </c>
      <c r="I94" s="251" t="s">
        <v>423</v>
      </c>
      <c r="J94" s="251"/>
      <c r="K94" s="265"/>
    </row>
    <row r="95" spans="2:11" s="1" customFormat="1" ht="15" customHeight="1">
      <c r="B95" s="276"/>
      <c r="C95" s="251" t="s">
        <v>424</v>
      </c>
      <c r="D95" s="251"/>
      <c r="E95" s="251"/>
      <c r="F95" s="274" t="s">
        <v>388</v>
      </c>
      <c r="G95" s="275"/>
      <c r="H95" s="251" t="s">
        <v>424</v>
      </c>
      <c r="I95" s="251" t="s">
        <v>423</v>
      </c>
      <c r="J95" s="251"/>
      <c r="K95" s="265"/>
    </row>
    <row r="96" spans="2:11" s="1" customFormat="1" ht="15" customHeight="1">
      <c r="B96" s="276"/>
      <c r="C96" s="251" t="s">
        <v>37</v>
      </c>
      <c r="D96" s="251"/>
      <c r="E96" s="251"/>
      <c r="F96" s="274" t="s">
        <v>388</v>
      </c>
      <c r="G96" s="275"/>
      <c r="H96" s="251" t="s">
        <v>425</v>
      </c>
      <c r="I96" s="251" t="s">
        <v>423</v>
      </c>
      <c r="J96" s="251"/>
      <c r="K96" s="265"/>
    </row>
    <row r="97" spans="2:11" s="1" customFormat="1" ht="15" customHeight="1">
      <c r="B97" s="276"/>
      <c r="C97" s="251" t="s">
        <v>47</v>
      </c>
      <c r="D97" s="251"/>
      <c r="E97" s="251"/>
      <c r="F97" s="274" t="s">
        <v>388</v>
      </c>
      <c r="G97" s="275"/>
      <c r="H97" s="251" t="s">
        <v>426</v>
      </c>
      <c r="I97" s="251" t="s">
        <v>423</v>
      </c>
      <c r="J97" s="251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264" t="s">
        <v>427</v>
      </c>
      <c r="D102" s="264"/>
      <c r="E102" s="264"/>
      <c r="F102" s="264"/>
      <c r="G102" s="264"/>
      <c r="H102" s="264"/>
      <c r="I102" s="264"/>
      <c r="J102" s="264"/>
      <c r="K102" s="265"/>
    </row>
    <row r="103" spans="2:11" s="1" customFormat="1" ht="17.25" customHeight="1">
      <c r="B103" s="263"/>
      <c r="C103" s="266" t="s">
        <v>382</v>
      </c>
      <c r="D103" s="266"/>
      <c r="E103" s="266"/>
      <c r="F103" s="266" t="s">
        <v>383</v>
      </c>
      <c r="G103" s="267"/>
      <c r="H103" s="266" t="s">
        <v>53</v>
      </c>
      <c r="I103" s="266" t="s">
        <v>56</v>
      </c>
      <c r="J103" s="266" t="s">
        <v>384</v>
      </c>
      <c r="K103" s="265"/>
    </row>
    <row r="104" spans="2:11" s="1" customFormat="1" ht="17.25" customHeight="1">
      <c r="B104" s="263"/>
      <c r="C104" s="268" t="s">
        <v>385</v>
      </c>
      <c r="D104" s="268"/>
      <c r="E104" s="268"/>
      <c r="F104" s="269" t="s">
        <v>386</v>
      </c>
      <c r="G104" s="270"/>
      <c r="H104" s="268"/>
      <c r="I104" s="268"/>
      <c r="J104" s="268" t="s">
        <v>387</v>
      </c>
      <c r="K104" s="265"/>
    </row>
    <row r="105" spans="2:11" s="1" customFormat="1" ht="5.25" customHeight="1">
      <c r="B105" s="263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3"/>
      <c r="C106" s="251" t="s">
        <v>52</v>
      </c>
      <c r="D106" s="273"/>
      <c r="E106" s="273"/>
      <c r="F106" s="274" t="s">
        <v>388</v>
      </c>
      <c r="G106" s="251"/>
      <c r="H106" s="251" t="s">
        <v>428</v>
      </c>
      <c r="I106" s="251" t="s">
        <v>390</v>
      </c>
      <c r="J106" s="251">
        <v>20</v>
      </c>
      <c r="K106" s="265"/>
    </row>
    <row r="107" spans="2:11" s="1" customFormat="1" ht="15" customHeight="1">
      <c r="B107" s="263"/>
      <c r="C107" s="251" t="s">
        <v>391</v>
      </c>
      <c r="D107" s="251"/>
      <c r="E107" s="251"/>
      <c r="F107" s="274" t="s">
        <v>388</v>
      </c>
      <c r="G107" s="251"/>
      <c r="H107" s="251" t="s">
        <v>428</v>
      </c>
      <c r="I107" s="251" t="s">
        <v>390</v>
      </c>
      <c r="J107" s="251">
        <v>120</v>
      </c>
      <c r="K107" s="265"/>
    </row>
    <row r="108" spans="2:11" s="1" customFormat="1" ht="15" customHeight="1">
      <c r="B108" s="276"/>
      <c r="C108" s="251" t="s">
        <v>393</v>
      </c>
      <c r="D108" s="251"/>
      <c r="E108" s="251"/>
      <c r="F108" s="274" t="s">
        <v>394</v>
      </c>
      <c r="G108" s="251"/>
      <c r="H108" s="251" t="s">
        <v>428</v>
      </c>
      <c r="I108" s="251" t="s">
        <v>390</v>
      </c>
      <c r="J108" s="251">
        <v>50</v>
      </c>
      <c r="K108" s="265"/>
    </row>
    <row r="109" spans="2:11" s="1" customFormat="1" ht="15" customHeight="1">
      <c r="B109" s="276"/>
      <c r="C109" s="251" t="s">
        <v>396</v>
      </c>
      <c r="D109" s="251"/>
      <c r="E109" s="251"/>
      <c r="F109" s="274" t="s">
        <v>388</v>
      </c>
      <c r="G109" s="251"/>
      <c r="H109" s="251" t="s">
        <v>428</v>
      </c>
      <c r="I109" s="251" t="s">
        <v>398</v>
      </c>
      <c r="J109" s="251"/>
      <c r="K109" s="265"/>
    </row>
    <row r="110" spans="2:11" s="1" customFormat="1" ht="15" customHeight="1">
      <c r="B110" s="276"/>
      <c r="C110" s="251" t="s">
        <v>407</v>
      </c>
      <c r="D110" s="251"/>
      <c r="E110" s="251"/>
      <c r="F110" s="274" t="s">
        <v>394</v>
      </c>
      <c r="G110" s="251"/>
      <c r="H110" s="251" t="s">
        <v>428</v>
      </c>
      <c r="I110" s="251" t="s">
        <v>390</v>
      </c>
      <c r="J110" s="251">
        <v>50</v>
      </c>
      <c r="K110" s="265"/>
    </row>
    <row r="111" spans="2:11" s="1" customFormat="1" ht="15" customHeight="1">
      <c r="B111" s="276"/>
      <c r="C111" s="251" t="s">
        <v>415</v>
      </c>
      <c r="D111" s="251"/>
      <c r="E111" s="251"/>
      <c r="F111" s="274" t="s">
        <v>394</v>
      </c>
      <c r="G111" s="251"/>
      <c r="H111" s="251" t="s">
        <v>428</v>
      </c>
      <c r="I111" s="251" t="s">
        <v>390</v>
      </c>
      <c r="J111" s="251">
        <v>50</v>
      </c>
      <c r="K111" s="265"/>
    </row>
    <row r="112" spans="2:11" s="1" customFormat="1" ht="15" customHeight="1">
      <c r="B112" s="276"/>
      <c r="C112" s="251" t="s">
        <v>413</v>
      </c>
      <c r="D112" s="251"/>
      <c r="E112" s="251"/>
      <c r="F112" s="274" t="s">
        <v>394</v>
      </c>
      <c r="G112" s="251"/>
      <c r="H112" s="251" t="s">
        <v>428</v>
      </c>
      <c r="I112" s="251" t="s">
        <v>390</v>
      </c>
      <c r="J112" s="251">
        <v>50</v>
      </c>
      <c r="K112" s="265"/>
    </row>
    <row r="113" spans="2:11" s="1" customFormat="1" ht="15" customHeight="1">
      <c r="B113" s="276"/>
      <c r="C113" s="251" t="s">
        <v>52</v>
      </c>
      <c r="D113" s="251"/>
      <c r="E113" s="251"/>
      <c r="F113" s="274" t="s">
        <v>388</v>
      </c>
      <c r="G113" s="251"/>
      <c r="H113" s="251" t="s">
        <v>429</v>
      </c>
      <c r="I113" s="251" t="s">
        <v>390</v>
      </c>
      <c r="J113" s="251">
        <v>20</v>
      </c>
      <c r="K113" s="265"/>
    </row>
    <row r="114" spans="2:11" s="1" customFormat="1" ht="15" customHeight="1">
      <c r="B114" s="276"/>
      <c r="C114" s="251" t="s">
        <v>430</v>
      </c>
      <c r="D114" s="251"/>
      <c r="E114" s="251"/>
      <c r="F114" s="274" t="s">
        <v>388</v>
      </c>
      <c r="G114" s="251"/>
      <c r="H114" s="251" t="s">
        <v>431</v>
      </c>
      <c r="I114" s="251" t="s">
        <v>390</v>
      </c>
      <c r="J114" s="251">
        <v>120</v>
      </c>
      <c r="K114" s="265"/>
    </row>
    <row r="115" spans="2:11" s="1" customFormat="1" ht="15" customHeight="1">
      <c r="B115" s="276"/>
      <c r="C115" s="251" t="s">
        <v>37</v>
      </c>
      <c r="D115" s="251"/>
      <c r="E115" s="251"/>
      <c r="F115" s="274" t="s">
        <v>388</v>
      </c>
      <c r="G115" s="251"/>
      <c r="H115" s="251" t="s">
        <v>432</v>
      </c>
      <c r="I115" s="251" t="s">
        <v>423</v>
      </c>
      <c r="J115" s="251"/>
      <c r="K115" s="265"/>
    </row>
    <row r="116" spans="2:11" s="1" customFormat="1" ht="15" customHeight="1">
      <c r="B116" s="276"/>
      <c r="C116" s="251" t="s">
        <v>47</v>
      </c>
      <c r="D116" s="251"/>
      <c r="E116" s="251"/>
      <c r="F116" s="274" t="s">
        <v>388</v>
      </c>
      <c r="G116" s="251"/>
      <c r="H116" s="251" t="s">
        <v>433</v>
      </c>
      <c r="I116" s="251" t="s">
        <v>423</v>
      </c>
      <c r="J116" s="251"/>
      <c r="K116" s="265"/>
    </row>
    <row r="117" spans="2:11" s="1" customFormat="1" ht="15" customHeight="1">
      <c r="B117" s="276"/>
      <c r="C117" s="251" t="s">
        <v>56</v>
      </c>
      <c r="D117" s="251"/>
      <c r="E117" s="251"/>
      <c r="F117" s="274" t="s">
        <v>388</v>
      </c>
      <c r="G117" s="251"/>
      <c r="H117" s="251" t="s">
        <v>434</v>
      </c>
      <c r="I117" s="251" t="s">
        <v>435</v>
      </c>
      <c r="J117" s="251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242" t="s">
        <v>436</v>
      </c>
      <c r="D122" s="242"/>
      <c r="E122" s="242"/>
      <c r="F122" s="242"/>
      <c r="G122" s="242"/>
      <c r="H122" s="242"/>
      <c r="I122" s="242"/>
      <c r="J122" s="242"/>
      <c r="K122" s="293"/>
    </row>
    <row r="123" spans="2:11" s="1" customFormat="1" ht="17.25" customHeight="1">
      <c r="B123" s="294"/>
      <c r="C123" s="266" t="s">
        <v>382</v>
      </c>
      <c r="D123" s="266"/>
      <c r="E123" s="266"/>
      <c r="F123" s="266" t="s">
        <v>383</v>
      </c>
      <c r="G123" s="267"/>
      <c r="H123" s="266" t="s">
        <v>53</v>
      </c>
      <c r="I123" s="266" t="s">
        <v>56</v>
      </c>
      <c r="J123" s="266" t="s">
        <v>384</v>
      </c>
      <c r="K123" s="295"/>
    </row>
    <row r="124" spans="2:11" s="1" customFormat="1" ht="17.25" customHeight="1">
      <c r="B124" s="294"/>
      <c r="C124" s="268" t="s">
        <v>385</v>
      </c>
      <c r="D124" s="268"/>
      <c r="E124" s="268"/>
      <c r="F124" s="269" t="s">
        <v>386</v>
      </c>
      <c r="G124" s="270"/>
      <c r="H124" s="268"/>
      <c r="I124" s="268"/>
      <c r="J124" s="268" t="s">
        <v>387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1" t="s">
        <v>391</v>
      </c>
      <c r="D126" s="273"/>
      <c r="E126" s="273"/>
      <c r="F126" s="274" t="s">
        <v>388</v>
      </c>
      <c r="G126" s="251"/>
      <c r="H126" s="251" t="s">
        <v>428</v>
      </c>
      <c r="I126" s="251" t="s">
        <v>390</v>
      </c>
      <c r="J126" s="251">
        <v>120</v>
      </c>
      <c r="K126" s="299"/>
    </row>
    <row r="127" spans="2:11" s="1" customFormat="1" ht="15" customHeight="1">
      <c r="B127" s="296"/>
      <c r="C127" s="251" t="s">
        <v>437</v>
      </c>
      <c r="D127" s="251"/>
      <c r="E127" s="251"/>
      <c r="F127" s="274" t="s">
        <v>388</v>
      </c>
      <c r="G127" s="251"/>
      <c r="H127" s="251" t="s">
        <v>438</v>
      </c>
      <c r="I127" s="251" t="s">
        <v>390</v>
      </c>
      <c r="J127" s="251" t="s">
        <v>439</v>
      </c>
      <c r="K127" s="299"/>
    </row>
    <row r="128" spans="2:11" s="1" customFormat="1" ht="15" customHeight="1">
      <c r="B128" s="296"/>
      <c r="C128" s="251" t="s">
        <v>336</v>
      </c>
      <c r="D128" s="251"/>
      <c r="E128" s="251"/>
      <c r="F128" s="274" t="s">
        <v>388</v>
      </c>
      <c r="G128" s="251"/>
      <c r="H128" s="251" t="s">
        <v>440</v>
      </c>
      <c r="I128" s="251" t="s">
        <v>390</v>
      </c>
      <c r="J128" s="251" t="s">
        <v>439</v>
      </c>
      <c r="K128" s="299"/>
    </row>
    <row r="129" spans="2:11" s="1" customFormat="1" ht="15" customHeight="1">
      <c r="B129" s="296"/>
      <c r="C129" s="251" t="s">
        <v>399</v>
      </c>
      <c r="D129" s="251"/>
      <c r="E129" s="251"/>
      <c r="F129" s="274" t="s">
        <v>394</v>
      </c>
      <c r="G129" s="251"/>
      <c r="H129" s="251" t="s">
        <v>400</v>
      </c>
      <c r="I129" s="251" t="s">
        <v>390</v>
      </c>
      <c r="J129" s="251">
        <v>15</v>
      </c>
      <c r="K129" s="299"/>
    </row>
    <row r="130" spans="2:11" s="1" customFormat="1" ht="15" customHeight="1">
      <c r="B130" s="296"/>
      <c r="C130" s="277" t="s">
        <v>401</v>
      </c>
      <c r="D130" s="277"/>
      <c r="E130" s="277"/>
      <c r="F130" s="278" t="s">
        <v>394</v>
      </c>
      <c r="G130" s="277"/>
      <c r="H130" s="277" t="s">
        <v>402</v>
      </c>
      <c r="I130" s="277" t="s">
        <v>390</v>
      </c>
      <c r="J130" s="277">
        <v>15</v>
      </c>
      <c r="K130" s="299"/>
    </row>
    <row r="131" spans="2:11" s="1" customFormat="1" ht="15" customHeight="1">
      <c r="B131" s="296"/>
      <c r="C131" s="277" t="s">
        <v>403</v>
      </c>
      <c r="D131" s="277"/>
      <c r="E131" s="277"/>
      <c r="F131" s="278" t="s">
        <v>394</v>
      </c>
      <c r="G131" s="277"/>
      <c r="H131" s="277" t="s">
        <v>404</v>
      </c>
      <c r="I131" s="277" t="s">
        <v>390</v>
      </c>
      <c r="J131" s="277">
        <v>20</v>
      </c>
      <c r="K131" s="299"/>
    </row>
    <row r="132" spans="2:11" s="1" customFormat="1" ht="15" customHeight="1">
      <c r="B132" s="296"/>
      <c r="C132" s="277" t="s">
        <v>405</v>
      </c>
      <c r="D132" s="277"/>
      <c r="E132" s="277"/>
      <c r="F132" s="278" t="s">
        <v>394</v>
      </c>
      <c r="G132" s="277"/>
      <c r="H132" s="277" t="s">
        <v>406</v>
      </c>
      <c r="I132" s="277" t="s">
        <v>390</v>
      </c>
      <c r="J132" s="277">
        <v>20</v>
      </c>
      <c r="K132" s="299"/>
    </row>
    <row r="133" spans="2:11" s="1" customFormat="1" ht="15" customHeight="1">
      <c r="B133" s="296"/>
      <c r="C133" s="251" t="s">
        <v>393</v>
      </c>
      <c r="D133" s="251"/>
      <c r="E133" s="251"/>
      <c r="F133" s="274" t="s">
        <v>394</v>
      </c>
      <c r="G133" s="251"/>
      <c r="H133" s="251" t="s">
        <v>428</v>
      </c>
      <c r="I133" s="251" t="s">
        <v>390</v>
      </c>
      <c r="J133" s="251">
        <v>50</v>
      </c>
      <c r="K133" s="299"/>
    </row>
    <row r="134" spans="2:11" s="1" customFormat="1" ht="15" customHeight="1">
      <c r="B134" s="296"/>
      <c r="C134" s="251" t="s">
        <v>407</v>
      </c>
      <c r="D134" s="251"/>
      <c r="E134" s="251"/>
      <c r="F134" s="274" t="s">
        <v>394</v>
      </c>
      <c r="G134" s="251"/>
      <c r="H134" s="251" t="s">
        <v>428</v>
      </c>
      <c r="I134" s="251" t="s">
        <v>390</v>
      </c>
      <c r="J134" s="251">
        <v>50</v>
      </c>
      <c r="K134" s="299"/>
    </row>
    <row r="135" spans="2:11" s="1" customFormat="1" ht="15" customHeight="1">
      <c r="B135" s="296"/>
      <c r="C135" s="251" t="s">
        <v>413</v>
      </c>
      <c r="D135" s="251"/>
      <c r="E135" s="251"/>
      <c r="F135" s="274" t="s">
        <v>394</v>
      </c>
      <c r="G135" s="251"/>
      <c r="H135" s="251" t="s">
        <v>428</v>
      </c>
      <c r="I135" s="251" t="s">
        <v>390</v>
      </c>
      <c r="J135" s="251">
        <v>50</v>
      </c>
      <c r="K135" s="299"/>
    </row>
    <row r="136" spans="2:11" s="1" customFormat="1" ht="15" customHeight="1">
      <c r="B136" s="296"/>
      <c r="C136" s="251" t="s">
        <v>415</v>
      </c>
      <c r="D136" s="251"/>
      <c r="E136" s="251"/>
      <c r="F136" s="274" t="s">
        <v>394</v>
      </c>
      <c r="G136" s="251"/>
      <c r="H136" s="251" t="s">
        <v>428</v>
      </c>
      <c r="I136" s="251" t="s">
        <v>390</v>
      </c>
      <c r="J136" s="251">
        <v>50</v>
      </c>
      <c r="K136" s="299"/>
    </row>
    <row r="137" spans="2:11" s="1" customFormat="1" ht="15" customHeight="1">
      <c r="B137" s="296"/>
      <c r="C137" s="251" t="s">
        <v>416</v>
      </c>
      <c r="D137" s="251"/>
      <c r="E137" s="251"/>
      <c r="F137" s="274" t="s">
        <v>394</v>
      </c>
      <c r="G137" s="251"/>
      <c r="H137" s="251" t="s">
        <v>441</v>
      </c>
      <c r="I137" s="251" t="s">
        <v>390</v>
      </c>
      <c r="J137" s="251">
        <v>255</v>
      </c>
      <c r="K137" s="299"/>
    </row>
    <row r="138" spans="2:11" s="1" customFormat="1" ht="15" customHeight="1">
      <c r="B138" s="296"/>
      <c r="C138" s="251" t="s">
        <v>418</v>
      </c>
      <c r="D138" s="251"/>
      <c r="E138" s="251"/>
      <c r="F138" s="274" t="s">
        <v>388</v>
      </c>
      <c r="G138" s="251"/>
      <c r="H138" s="251" t="s">
        <v>442</v>
      </c>
      <c r="I138" s="251" t="s">
        <v>420</v>
      </c>
      <c r="J138" s="251"/>
      <c r="K138" s="299"/>
    </row>
    <row r="139" spans="2:11" s="1" customFormat="1" ht="15" customHeight="1">
      <c r="B139" s="296"/>
      <c r="C139" s="251" t="s">
        <v>421</v>
      </c>
      <c r="D139" s="251"/>
      <c r="E139" s="251"/>
      <c r="F139" s="274" t="s">
        <v>388</v>
      </c>
      <c r="G139" s="251"/>
      <c r="H139" s="251" t="s">
        <v>443</v>
      </c>
      <c r="I139" s="251" t="s">
        <v>423</v>
      </c>
      <c r="J139" s="251"/>
      <c r="K139" s="299"/>
    </row>
    <row r="140" spans="2:11" s="1" customFormat="1" ht="15" customHeight="1">
      <c r="B140" s="296"/>
      <c r="C140" s="251" t="s">
        <v>424</v>
      </c>
      <c r="D140" s="251"/>
      <c r="E140" s="251"/>
      <c r="F140" s="274" t="s">
        <v>388</v>
      </c>
      <c r="G140" s="251"/>
      <c r="H140" s="251" t="s">
        <v>424</v>
      </c>
      <c r="I140" s="251" t="s">
        <v>423</v>
      </c>
      <c r="J140" s="251"/>
      <c r="K140" s="299"/>
    </row>
    <row r="141" spans="2:11" s="1" customFormat="1" ht="15" customHeight="1">
      <c r="B141" s="296"/>
      <c r="C141" s="251" t="s">
        <v>37</v>
      </c>
      <c r="D141" s="251"/>
      <c r="E141" s="251"/>
      <c r="F141" s="274" t="s">
        <v>388</v>
      </c>
      <c r="G141" s="251"/>
      <c r="H141" s="251" t="s">
        <v>444</v>
      </c>
      <c r="I141" s="251" t="s">
        <v>423</v>
      </c>
      <c r="J141" s="251"/>
      <c r="K141" s="299"/>
    </row>
    <row r="142" spans="2:11" s="1" customFormat="1" ht="15" customHeight="1">
      <c r="B142" s="296"/>
      <c r="C142" s="251" t="s">
        <v>445</v>
      </c>
      <c r="D142" s="251"/>
      <c r="E142" s="251"/>
      <c r="F142" s="274" t="s">
        <v>388</v>
      </c>
      <c r="G142" s="251"/>
      <c r="H142" s="251" t="s">
        <v>446</v>
      </c>
      <c r="I142" s="251" t="s">
        <v>423</v>
      </c>
      <c r="J142" s="251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264" t="s">
        <v>447</v>
      </c>
      <c r="D147" s="264"/>
      <c r="E147" s="264"/>
      <c r="F147" s="264"/>
      <c r="G147" s="264"/>
      <c r="H147" s="264"/>
      <c r="I147" s="264"/>
      <c r="J147" s="264"/>
      <c r="K147" s="265"/>
    </row>
    <row r="148" spans="2:11" s="1" customFormat="1" ht="17.25" customHeight="1">
      <c r="B148" s="263"/>
      <c r="C148" s="266" t="s">
        <v>382</v>
      </c>
      <c r="D148" s="266"/>
      <c r="E148" s="266"/>
      <c r="F148" s="266" t="s">
        <v>383</v>
      </c>
      <c r="G148" s="267"/>
      <c r="H148" s="266" t="s">
        <v>53</v>
      </c>
      <c r="I148" s="266" t="s">
        <v>56</v>
      </c>
      <c r="J148" s="266" t="s">
        <v>384</v>
      </c>
      <c r="K148" s="265"/>
    </row>
    <row r="149" spans="2:11" s="1" customFormat="1" ht="17.25" customHeight="1">
      <c r="B149" s="263"/>
      <c r="C149" s="268" t="s">
        <v>385</v>
      </c>
      <c r="D149" s="268"/>
      <c r="E149" s="268"/>
      <c r="F149" s="269" t="s">
        <v>386</v>
      </c>
      <c r="G149" s="270"/>
      <c r="H149" s="268"/>
      <c r="I149" s="268"/>
      <c r="J149" s="268" t="s">
        <v>387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391</v>
      </c>
      <c r="D151" s="251"/>
      <c r="E151" s="251"/>
      <c r="F151" s="304" t="s">
        <v>388</v>
      </c>
      <c r="G151" s="251"/>
      <c r="H151" s="303" t="s">
        <v>428</v>
      </c>
      <c r="I151" s="303" t="s">
        <v>390</v>
      </c>
      <c r="J151" s="303">
        <v>120</v>
      </c>
      <c r="K151" s="299"/>
    </row>
    <row r="152" spans="2:11" s="1" customFormat="1" ht="15" customHeight="1">
      <c r="B152" s="276"/>
      <c r="C152" s="303" t="s">
        <v>437</v>
      </c>
      <c r="D152" s="251"/>
      <c r="E152" s="251"/>
      <c r="F152" s="304" t="s">
        <v>388</v>
      </c>
      <c r="G152" s="251"/>
      <c r="H152" s="303" t="s">
        <v>448</v>
      </c>
      <c r="I152" s="303" t="s">
        <v>390</v>
      </c>
      <c r="J152" s="303" t="s">
        <v>439</v>
      </c>
      <c r="K152" s="299"/>
    </row>
    <row r="153" spans="2:11" s="1" customFormat="1" ht="15" customHeight="1">
      <c r="B153" s="276"/>
      <c r="C153" s="303" t="s">
        <v>336</v>
      </c>
      <c r="D153" s="251"/>
      <c r="E153" s="251"/>
      <c r="F153" s="304" t="s">
        <v>388</v>
      </c>
      <c r="G153" s="251"/>
      <c r="H153" s="303" t="s">
        <v>449</v>
      </c>
      <c r="I153" s="303" t="s">
        <v>390</v>
      </c>
      <c r="J153" s="303" t="s">
        <v>439</v>
      </c>
      <c r="K153" s="299"/>
    </row>
    <row r="154" spans="2:11" s="1" customFormat="1" ht="15" customHeight="1">
      <c r="B154" s="276"/>
      <c r="C154" s="303" t="s">
        <v>393</v>
      </c>
      <c r="D154" s="251"/>
      <c r="E154" s="251"/>
      <c r="F154" s="304" t="s">
        <v>394</v>
      </c>
      <c r="G154" s="251"/>
      <c r="H154" s="303" t="s">
        <v>428</v>
      </c>
      <c r="I154" s="303" t="s">
        <v>390</v>
      </c>
      <c r="J154" s="303">
        <v>50</v>
      </c>
      <c r="K154" s="299"/>
    </row>
    <row r="155" spans="2:11" s="1" customFormat="1" ht="15" customHeight="1">
      <c r="B155" s="276"/>
      <c r="C155" s="303" t="s">
        <v>396</v>
      </c>
      <c r="D155" s="251"/>
      <c r="E155" s="251"/>
      <c r="F155" s="304" t="s">
        <v>388</v>
      </c>
      <c r="G155" s="251"/>
      <c r="H155" s="303" t="s">
        <v>428</v>
      </c>
      <c r="I155" s="303" t="s">
        <v>398</v>
      </c>
      <c r="J155" s="303"/>
      <c r="K155" s="299"/>
    </row>
    <row r="156" spans="2:11" s="1" customFormat="1" ht="15" customHeight="1">
      <c r="B156" s="276"/>
      <c r="C156" s="303" t="s">
        <v>407</v>
      </c>
      <c r="D156" s="251"/>
      <c r="E156" s="251"/>
      <c r="F156" s="304" t="s">
        <v>394</v>
      </c>
      <c r="G156" s="251"/>
      <c r="H156" s="303" t="s">
        <v>428</v>
      </c>
      <c r="I156" s="303" t="s">
        <v>390</v>
      </c>
      <c r="J156" s="303">
        <v>50</v>
      </c>
      <c r="K156" s="299"/>
    </row>
    <row r="157" spans="2:11" s="1" customFormat="1" ht="15" customHeight="1">
      <c r="B157" s="276"/>
      <c r="C157" s="303" t="s">
        <v>415</v>
      </c>
      <c r="D157" s="251"/>
      <c r="E157" s="251"/>
      <c r="F157" s="304" t="s">
        <v>394</v>
      </c>
      <c r="G157" s="251"/>
      <c r="H157" s="303" t="s">
        <v>428</v>
      </c>
      <c r="I157" s="303" t="s">
        <v>390</v>
      </c>
      <c r="J157" s="303">
        <v>50</v>
      </c>
      <c r="K157" s="299"/>
    </row>
    <row r="158" spans="2:11" s="1" customFormat="1" ht="15" customHeight="1">
      <c r="B158" s="276"/>
      <c r="C158" s="303" t="s">
        <v>413</v>
      </c>
      <c r="D158" s="251"/>
      <c r="E158" s="251"/>
      <c r="F158" s="304" t="s">
        <v>394</v>
      </c>
      <c r="G158" s="251"/>
      <c r="H158" s="303" t="s">
        <v>428</v>
      </c>
      <c r="I158" s="303" t="s">
        <v>390</v>
      </c>
      <c r="J158" s="303">
        <v>50</v>
      </c>
      <c r="K158" s="299"/>
    </row>
    <row r="159" spans="2:11" s="1" customFormat="1" ht="15" customHeight="1">
      <c r="B159" s="276"/>
      <c r="C159" s="303" t="s">
        <v>117</v>
      </c>
      <c r="D159" s="251"/>
      <c r="E159" s="251"/>
      <c r="F159" s="304" t="s">
        <v>388</v>
      </c>
      <c r="G159" s="251"/>
      <c r="H159" s="303" t="s">
        <v>450</v>
      </c>
      <c r="I159" s="303" t="s">
        <v>390</v>
      </c>
      <c r="J159" s="303" t="s">
        <v>451</v>
      </c>
      <c r="K159" s="299"/>
    </row>
    <row r="160" spans="2:11" s="1" customFormat="1" ht="15" customHeight="1">
      <c r="B160" s="276"/>
      <c r="C160" s="303" t="s">
        <v>452</v>
      </c>
      <c r="D160" s="251"/>
      <c r="E160" s="251"/>
      <c r="F160" s="304" t="s">
        <v>388</v>
      </c>
      <c r="G160" s="251"/>
      <c r="H160" s="303" t="s">
        <v>453</v>
      </c>
      <c r="I160" s="303" t="s">
        <v>423</v>
      </c>
      <c r="J160" s="303"/>
      <c r="K160" s="299"/>
    </row>
    <row r="161" spans="2:1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pans="2:11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pans="2:11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s="1" customFormat="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pans="2:11" s="1" customFormat="1" ht="45" customHeight="1">
      <c r="B165" s="241"/>
      <c r="C165" s="242" t="s">
        <v>454</v>
      </c>
      <c r="D165" s="242"/>
      <c r="E165" s="242"/>
      <c r="F165" s="242"/>
      <c r="G165" s="242"/>
      <c r="H165" s="242"/>
      <c r="I165" s="242"/>
      <c r="J165" s="242"/>
      <c r="K165" s="243"/>
    </row>
    <row r="166" spans="2:11" s="1" customFormat="1" ht="17.25" customHeight="1">
      <c r="B166" s="241"/>
      <c r="C166" s="266" t="s">
        <v>382</v>
      </c>
      <c r="D166" s="266"/>
      <c r="E166" s="266"/>
      <c r="F166" s="266" t="s">
        <v>383</v>
      </c>
      <c r="G166" s="308"/>
      <c r="H166" s="309" t="s">
        <v>53</v>
      </c>
      <c r="I166" s="309" t="s">
        <v>56</v>
      </c>
      <c r="J166" s="266" t="s">
        <v>384</v>
      </c>
      <c r="K166" s="243"/>
    </row>
    <row r="167" spans="2:11" s="1" customFormat="1" ht="17.25" customHeight="1">
      <c r="B167" s="244"/>
      <c r="C167" s="268" t="s">
        <v>385</v>
      </c>
      <c r="D167" s="268"/>
      <c r="E167" s="268"/>
      <c r="F167" s="269" t="s">
        <v>386</v>
      </c>
      <c r="G167" s="310"/>
      <c r="H167" s="311"/>
      <c r="I167" s="311"/>
      <c r="J167" s="268" t="s">
        <v>387</v>
      </c>
      <c r="K167" s="246"/>
    </row>
    <row r="168" spans="2:11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pans="2:11" s="1" customFormat="1" ht="15" customHeight="1">
      <c r="B169" s="276"/>
      <c r="C169" s="251" t="s">
        <v>391</v>
      </c>
      <c r="D169" s="251"/>
      <c r="E169" s="251"/>
      <c r="F169" s="274" t="s">
        <v>388</v>
      </c>
      <c r="G169" s="251"/>
      <c r="H169" s="251" t="s">
        <v>428</v>
      </c>
      <c r="I169" s="251" t="s">
        <v>390</v>
      </c>
      <c r="J169" s="251">
        <v>120</v>
      </c>
      <c r="K169" s="299"/>
    </row>
    <row r="170" spans="2:11" s="1" customFormat="1" ht="15" customHeight="1">
      <c r="B170" s="276"/>
      <c r="C170" s="251" t="s">
        <v>437</v>
      </c>
      <c r="D170" s="251"/>
      <c r="E170" s="251"/>
      <c r="F170" s="274" t="s">
        <v>388</v>
      </c>
      <c r="G170" s="251"/>
      <c r="H170" s="251" t="s">
        <v>438</v>
      </c>
      <c r="I170" s="251" t="s">
        <v>390</v>
      </c>
      <c r="J170" s="251" t="s">
        <v>439</v>
      </c>
      <c r="K170" s="299"/>
    </row>
    <row r="171" spans="2:11" s="1" customFormat="1" ht="15" customHeight="1">
      <c r="B171" s="276"/>
      <c r="C171" s="251" t="s">
        <v>336</v>
      </c>
      <c r="D171" s="251"/>
      <c r="E171" s="251"/>
      <c r="F171" s="274" t="s">
        <v>388</v>
      </c>
      <c r="G171" s="251"/>
      <c r="H171" s="251" t="s">
        <v>455</v>
      </c>
      <c r="I171" s="251" t="s">
        <v>390</v>
      </c>
      <c r="J171" s="251" t="s">
        <v>439</v>
      </c>
      <c r="K171" s="299"/>
    </row>
    <row r="172" spans="2:11" s="1" customFormat="1" ht="15" customHeight="1">
      <c r="B172" s="276"/>
      <c r="C172" s="251" t="s">
        <v>393</v>
      </c>
      <c r="D172" s="251"/>
      <c r="E172" s="251"/>
      <c r="F172" s="274" t="s">
        <v>394</v>
      </c>
      <c r="G172" s="251"/>
      <c r="H172" s="251" t="s">
        <v>455</v>
      </c>
      <c r="I172" s="251" t="s">
        <v>390</v>
      </c>
      <c r="J172" s="251">
        <v>50</v>
      </c>
      <c r="K172" s="299"/>
    </row>
    <row r="173" spans="2:11" s="1" customFormat="1" ht="15" customHeight="1">
      <c r="B173" s="276"/>
      <c r="C173" s="251" t="s">
        <v>396</v>
      </c>
      <c r="D173" s="251"/>
      <c r="E173" s="251"/>
      <c r="F173" s="274" t="s">
        <v>388</v>
      </c>
      <c r="G173" s="251"/>
      <c r="H173" s="251" t="s">
        <v>455</v>
      </c>
      <c r="I173" s="251" t="s">
        <v>398</v>
      </c>
      <c r="J173" s="251"/>
      <c r="K173" s="299"/>
    </row>
    <row r="174" spans="2:11" s="1" customFormat="1" ht="15" customHeight="1">
      <c r="B174" s="276"/>
      <c r="C174" s="251" t="s">
        <v>407</v>
      </c>
      <c r="D174" s="251"/>
      <c r="E174" s="251"/>
      <c r="F174" s="274" t="s">
        <v>394</v>
      </c>
      <c r="G174" s="251"/>
      <c r="H174" s="251" t="s">
        <v>455</v>
      </c>
      <c r="I174" s="251" t="s">
        <v>390</v>
      </c>
      <c r="J174" s="251">
        <v>50</v>
      </c>
      <c r="K174" s="299"/>
    </row>
    <row r="175" spans="2:11" s="1" customFormat="1" ht="15" customHeight="1">
      <c r="B175" s="276"/>
      <c r="C175" s="251" t="s">
        <v>415</v>
      </c>
      <c r="D175" s="251"/>
      <c r="E175" s="251"/>
      <c r="F175" s="274" t="s">
        <v>394</v>
      </c>
      <c r="G175" s="251"/>
      <c r="H175" s="251" t="s">
        <v>455</v>
      </c>
      <c r="I175" s="251" t="s">
        <v>390</v>
      </c>
      <c r="J175" s="251">
        <v>50</v>
      </c>
      <c r="K175" s="299"/>
    </row>
    <row r="176" spans="2:11" s="1" customFormat="1" ht="15" customHeight="1">
      <c r="B176" s="276"/>
      <c r="C176" s="251" t="s">
        <v>413</v>
      </c>
      <c r="D176" s="251"/>
      <c r="E176" s="251"/>
      <c r="F176" s="274" t="s">
        <v>394</v>
      </c>
      <c r="G176" s="251"/>
      <c r="H176" s="251" t="s">
        <v>455</v>
      </c>
      <c r="I176" s="251" t="s">
        <v>390</v>
      </c>
      <c r="J176" s="251">
        <v>50</v>
      </c>
      <c r="K176" s="299"/>
    </row>
    <row r="177" spans="2:11" s="1" customFormat="1" ht="15" customHeight="1">
      <c r="B177" s="276"/>
      <c r="C177" s="251" t="s">
        <v>123</v>
      </c>
      <c r="D177" s="251"/>
      <c r="E177" s="251"/>
      <c r="F177" s="274" t="s">
        <v>388</v>
      </c>
      <c r="G177" s="251"/>
      <c r="H177" s="251" t="s">
        <v>456</v>
      </c>
      <c r="I177" s="251" t="s">
        <v>457</v>
      </c>
      <c r="J177" s="251"/>
      <c r="K177" s="299"/>
    </row>
    <row r="178" spans="2:11" s="1" customFormat="1" ht="15" customHeight="1">
      <c r="B178" s="276"/>
      <c r="C178" s="251" t="s">
        <v>56</v>
      </c>
      <c r="D178" s="251"/>
      <c r="E178" s="251"/>
      <c r="F178" s="274" t="s">
        <v>388</v>
      </c>
      <c r="G178" s="251"/>
      <c r="H178" s="251" t="s">
        <v>458</v>
      </c>
      <c r="I178" s="251" t="s">
        <v>459</v>
      </c>
      <c r="J178" s="251">
        <v>1</v>
      </c>
      <c r="K178" s="299"/>
    </row>
    <row r="179" spans="2:11" s="1" customFormat="1" ht="15" customHeight="1">
      <c r="B179" s="276"/>
      <c r="C179" s="251" t="s">
        <v>52</v>
      </c>
      <c r="D179" s="251"/>
      <c r="E179" s="251"/>
      <c r="F179" s="274" t="s">
        <v>388</v>
      </c>
      <c r="G179" s="251"/>
      <c r="H179" s="251" t="s">
        <v>460</v>
      </c>
      <c r="I179" s="251" t="s">
        <v>390</v>
      </c>
      <c r="J179" s="251">
        <v>20</v>
      </c>
      <c r="K179" s="299"/>
    </row>
    <row r="180" spans="2:11" s="1" customFormat="1" ht="15" customHeight="1">
      <c r="B180" s="276"/>
      <c r="C180" s="251" t="s">
        <v>53</v>
      </c>
      <c r="D180" s="251"/>
      <c r="E180" s="251"/>
      <c r="F180" s="274" t="s">
        <v>388</v>
      </c>
      <c r="G180" s="251"/>
      <c r="H180" s="251" t="s">
        <v>461</v>
      </c>
      <c r="I180" s="251" t="s">
        <v>390</v>
      </c>
      <c r="J180" s="251">
        <v>255</v>
      </c>
      <c r="K180" s="299"/>
    </row>
    <row r="181" spans="2:11" s="1" customFormat="1" ht="15" customHeight="1">
      <c r="B181" s="276"/>
      <c r="C181" s="251" t="s">
        <v>124</v>
      </c>
      <c r="D181" s="251"/>
      <c r="E181" s="251"/>
      <c r="F181" s="274" t="s">
        <v>388</v>
      </c>
      <c r="G181" s="251"/>
      <c r="H181" s="251" t="s">
        <v>352</v>
      </c>
      <c r="I181" s="251" t="s">
        <v>390</v>
      </c>
      <c r="J181" s="251">
        <v>10</v>
      </c>
      <c r="K181" s="299"/>
    </row>
    <row r="182" spans="2:11" s="1" customFormat="1" ht="15" customHeight="1">
      <c r="B182" s="276"/>
      <c r="C182" s="251" t="s">
        <v>125</v>
      </c>
      <c r="D182" s="251"/>
      <c r="E182" s="251"/>
      <c r="F182" s="274" t="s">
        <v>388</v>
      </c>
      <c r="G182" s="251"/>
      <c r="H182" s="251" t="s">
        <v>462</v>
      </c>
      <c r="I182" s="251" t="s">
        <v>423</v>
      </c>
      <c r="J182" s="251"/>
      <c r="K182" s="299"/>
    </row>
    <row r="183" spans="2:11" s="1" customFormat="1" ht="15" customHeight="1">
      <c r="B183" s="276"/>
      <c r="C183" s="251" t="s">
        <v>463</v>
      </c>
      <c r="D183" s="251"/>
      <c r="E183" s="251"/>
      <c r="F183" s="274" t="s">
        <v>388</v>
      </c>
      <c r="G183" s="251"/>
      <c r="H183" s="251" t="s">
        <v>464</v>
      </c>
      <c r="I183" s="251" t="s">
        <v>423</v>
      </c>
      <c r="J183" s="251"/>
      <c r="K183" s="299"/>
    </row>
    <row r="184" spans="2:11" s="1" customFormat="1" ht="15" customHeight="1">
      <c r="B184" s="276"/>
      <c r="C184" s="251" t="s">
        <v>452</v>
      </c>
      <c r="D184" s="251"/>
      <c r="E184" s="251"/>
      <c r="F184" s="274" t="s">
        <v>388</v>
      </c>
      <c r="G184" s="251"/>
      <c r="H184" s="251" t="s">
        <v>465</v>
      </c>
      <c r="I184" s="251" t="s">
        <v>423</v>
      </c>
      <c r="J184" s="251"/>
      <c r="K184" s="299"/>
    </row>
    <row r="185" spans="2:11" s="1" customFormat="1" ht="15" customHeight="1">
      <c r="B185" s="276"/>
      <c r="C185" s="251" t="s">
        <v>127</v>
      </c>
      <c r="D185" s="251"/>
      <c r="E185" s="251"/>
      <c r="F185" s="274" t="s">
        <v>394</v>
      </c>
      <c r="G185" s="251"/>
      <c r="H185" s="251" t="s">
        <v>466</v>
      </c>
      <c r="I185" s="251" t="s">
        <v>390</v>
      </c>
      <c r="J185" s="251">
        <v>50</v>
      </c>
      <c r="K185" s="299"/>
    </row>
    <row r="186" spans="2:11" s="1" customFormat="1" ht="15" customHeight="1">
      <c r="B186" s="276"/>
      <c r="C186" s="251" t="s">
        <v>467</v>
      </c>
      <c r="D186" s="251"/>
      <c r="E186" s="251"/>
      <c r="F186" s="274" t="s">
        <v>394</v>
      </c>
      <c r="G186" s="251"/>
      <c r="H186" s="251" t="s">
        <v>468</v>
      </c>
      <c r="I186" s="251" t="s">
        <v>469</v>
      </c>
      <c r="J186" s="251"/>
      <c r="K186" s="299"/>
    </row>
    <row r="187" spans="2:11" s="1" customFormat="1" ht="15" customHeight="1">
      <c r="B187" s="276"/>
      <c r="C187" s="251" t="s">
        <v>470</v>
      </c>
      <c r="D187" s="251"/>
      <c r="E187" s="251"/>
      <c r="F187" s="274" t="s">
        <v>394</v>
      </c>
      <c r="G187" s="251"/>
      <c r="H187" s="251" t="s">
        <v>471</v>
      </c>
      <c r="I187" s="251" t="s">
        <v>469</v>
      </c>
      <c r="J187" s="251"/>
      <c r="K187" s="299"/>
    </row>
    <row r="188" spans="2:11" s="1" customFormat="1" ht="15" customHeight="1">
      <c r="B188" s="276"/>
      <c r="C188" s="251" t="s">
        <v>472</v>
      </c>
      <c r="D188" s="251"/>
      <c r="E188" s="251"/>
      <c r="F188" s="274" t="s">
        <v>394</v>
      </c>
      <c r="G188" s="251"/>
      <c r="H188" s="251" t="s">
        <v>473</v>
      </c>
      <c r="I188" s="251" t="s">
        <v>469</v>
      </c>
      <c r="J188" s="251"/>
      <c r="K188" s="299"/>
    </row>
    <row r="189" spans="2:11" s="1" customFormat="1" ht="15" customHeight="1">
      <c r="B189" s="276"/>
      <c r="C189" s="312" t="s">
        <v>474</v>
      </c>
      <c r="D189" s="251"/>
      <c r="E189" s="251"/>
      <c r="F189" s="274" t="s">
        <v>394</v>
      </c>
      <c r="G189" s="251"/>
      <c r="H189" s="251" t="s">
        <v>475</v>
      </c>
      <c r="I189" s="251" t="s">
        <v>476</v>
      </c>
      <c r="J189" s="313" t="s">
        <v>477</v>
      </c>
      <c r="K189" s="299"/>
    </row>
    <row r="190" spans="2:11" s="1" customFormat="1" ht="15" customHeight="1">
      <c r="B190" s="276"/>
      <c r="C190" s="312" t="s">
        <v>41</v>
      </c>
      <c r="D190" s="251"/>
      <c r="E190" s="251"/>
      <c r="F190" s="274" t="s">
        <v>388</v>
      </c>
      <c r="G190" s="251"/>
      <c r="H190" s="248" t="s">
        <v>478</v>
      </c>
      <c r="I190" s="251" t="s">
        <v>479</v>
      </c>
      <c r="J190" s="251"/>
      <c r="K190" s="299"/>
    </row>
    <row r="191" spans="2:11" s="1" customFormat="1" ht="15" customHeight="1">
      <c r="B191" s="276"/>
      <c r="C191" s="312" t="s">
        <v>480</v>
      </c>
      <c r="D191" s="251"/>
      <c r="E191" s="251"/>
      <c r="F191" s="274" t="s">
        <v>388</v>
      </c>
      <c r="G191" s="251"/>
      <c r="H191" s="251" t="s">
        <v>481</v>
      </c>
      <c r="I191" s="251" t="s">
        <v>423</v>
      </c>
      <c r="J191" s="251"/>
      <c r="K191" s="299"/>
    </row>
    <row r="192" spans="2:11" s="1" customFormat="1" ht="15" customHeight="1">
      <c r="B192" s="276"/>
      <c r="C192" s="312" t="s">
        <v>482</v>
      </c>
      <c r="D192" s="251"/>
      <c r="E192" s="251"/>
      <c r="F192" s="274" t="s">
        <v>388</v>
      </c>
      <c r="G192" s="251"/>
      <c r="H192" s="251" t="s">
        <v>483</v>
      </c>
      <c r="I192" s="251" t="s">
        <v>423</v>
      </c>
      <c r="J192" s="251"/>
      <c r="K192" s="299"/>
    </row>
    <row r="193" spans="2:11" s="1" customFormat="1" ht="15" customHeight="1">
      <c r="B193" s="276"/>
      <c r="C193" s="312" t="s">
        <v>484</v>
      </c>
      <c r="D193" s="251"/>
      <c r="E193" s="251"/>
      <c r="F193" s="274" t="s">
        <v>394</v>
      </c>
      <c r="G193" s="251"/>
      <c r="H193" s="251" t="s">
        <v>485</v>
      </c>
      <c r="I193" s="251" t="s">
        <v>423</v>
      </c>
      <c r="J193" s="251"/>
      <c r="K193" s="299"/>
    </row>
    <row r="194" spans="2:11" s="1" customFormat="1" ht="15" customHeight="1">
      <c r="B194" s="305"/>
      <c r="C194" s="314"/>
      <c r="D194" s="285"/>
      <c r="E194" s="285"/>
      <c r="F194" s="285"/>
      <c r="G194" s="285"/>
      <c r="H194" s="285"/>
      <c r="I194" s="285"/>
      <c r="J194" s="285"/>
      <c r="K194" s="306"/>
    </row>
    <row r="195" spans="2:11" s="1" customFormat="1" ht="18.75" customHeight="1">
      <c r="B195" s="287"/>
      <c r="C195" s="297"/>
      <c r="D195" s="297"/>
      <c r="E195" s="297"/>
      <c r="F195" s="307"/>
      <c r="G195" s="297"/>
      <c r="H195" s="297"/>
      <c r="I195" s="297"/>
      <c r="J195" s="297"/>
      <c r="K195" s="287"/>
    </row>
    <row r="196" spans="2:11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pans="2:11" s="1" customFormat="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pans="2:11" s="1" customFormat="1" ht="13.5">
      <c r="B198" s="238"/>
      <c r="C198" s="239"/>
      <c r="D198" s="239"/>
      <c r="E198" s="239"/>
      <c r="F198" s="239"/>
      <c r="G198" s="239"/>
      <c r="H198" s="239"/>
      <c r="I198" s="239"/>
      <c r="J198" s="239"/>
      <c r="K198" s="240"/>
    </row>
    <row r="199" spans="2:11" s="1" customFormat="1" ht="21">
      <c r="B199" s="241"/>
      <c r="C199" s="242" t="s">
        <v>486</v>
      </c>
      <c r="D199" s="242"/>
      <c r="E199" s="242"/>
      <c r="F199" s="242"/>
      <c r="G199" s="242"/>
      <c r="H199" s="242"/>
      <c r="I199" s="242"/>
      <c r="J199" s="242"/>
      <c r="K199" s="243"/>
    </row>
    <row r="200" spans="2:11" s="1" customFormat="1" ht="25.5" customHeight="1">
      <c r="B200" s="241"/>
      <c r="C200" s="315" t="s">
        <v>487</v>
      </c>
      <c r="D200" s="315"/>
      <c r="E200" s="315"/>
      <c r="F200" s="315" t="s">
        <v>488</v>
      </c>
      <c r="G200" s="316"/>
      <c r="H200" s="315" t="s">
        <v>489</v>
      </c>
      <c r="I200" s="315"/>
      <c r="J200" s="315"/>
      <c r="K200" s="243"/>
    </row>
    <row r="201" spans="2:11" s="1" customFormat="1" ht="5.25" customHeight="1">
      <c r="B201" s="276"/>
      <c r="C201" s="271"/>
      <c r="D201" s="271"/>
      <c r="E201" s="271"/>
      <c r="F201" s="271"/>
      <c r="G201" s="297"/>
      <c r="H201" s="271"/>
      <c r="I201" s="271"/>
      <c r="J201" s="271"/>
      <c r="K201" s="299"/>
    </row>
    <row r="202" spans="2:11" s="1" customFormat="1" ht="15" customHeight="1">
      <c r="B202" s="276"/>
      <c r="C202" s="251" t="s">
        <v>479</v>
      </c>
      <c r="D202" s="251"/>
      <c r="E202" s="251"/>
      <c r="F202" s="274" t="s">
        <v>42</v>
      </c>
      <c r="G202" s="251"/>
      <c r="H202" s="251" t="s">
        <v>490</v>
      </c>
      <c r="I202" s="251"/>
      <c r="J202" s="251"/>
      <c r="K202" s="299"/>
    </row>
    <row r="203" spans="2:11" s="1" customFormat="1" ht="15" customHeight="1">
      <c r="B203" s="276"/>
      <c r="C203" s="251"/>
      <c r="D203" s="251"/>
      <c r="E203" s="251"/>
      <c r="F203" s="274" t="s">
        <v>43</v>
      </c>
      <c r="G203" s="251"/>
      <c r="H203" s="251" t="s">
        <v>491</v>
      </c>
      <c r="I203" s="251"/>
      <c r="J203" s="251"/>
      <c r="K203" s="299"/>
    </row>
    <row r="204" spans="2:11" s="1" customFormat="1" ht="15" customHeight="1">
      <c r="B204" s="276"/>
      <c r="C204" s="251"/>
      <c r="D204" s="251"/>
      <c r="E204" s="251"/>
      <c r="F204" s="274" t="s">
        <v>46</v>
      </c>
      <c r="G204" s="251"/>
      <c r="H204" s="251" t="s">
        <v>492</v>
      </c>
      <c r="I204" s="251"/>
      <c r="J204" s="251"/>
      <c r="K204" s="299"/>
    </row>
    <row r="205" spans="2:11" s="1" customFormat="1" ht="15" customHeight="1">
      <c r="B205" s="276"/>
      <c r="C205" s="251"/>
      <c r="D205" s="251"/>
      <c r="E205" s="251"/>
      <c r="F205" s="274" t="s">
        <v>44</v>
      </c>
      <c r="G205" s="251"/>
      <c r="H205" s="251" t="s">
        <v>493</v>
      </c>
      <c r="I205" s="251"/>
      <c r="J205" s="251"/>
      <c r="K205" s="299"/>
    </row>
    <row r="206" spans="2:11" s="1" customFormat="1" ht="15" customHeight="1">
      <c r="B206" s="276"/>
      <c r="C206" s="251"/>
      <c r="D206" s="251"/>
      <c r="E206" s="251"/>
      <c r="F206" s="274" t="s">
        <v>45</v>
      </c>
      <c r="G206" s="251"/>
      <c r="H206" s="251" t="s">
        <v>494</v>
      </c>
      <c r="I206" s="251"/>
      <c r="J206" s="251"/>
      <c r="K206" s="299"/>
    </row>
    <row r="207" spans="2:11" s="1" customFormat="1" ht="15" customHeight="1">
      <c r="B207" s="276"/>
      <c r="C207" s="251"/>
      <c r="D207" s="251"/>
      <c r="E207" s="251"/>
      <c r="F207" s="274"/>
      <c r="G207" s="251"/>
      <c r="H207" s="251"/>
      <c r="I207" s="251"/>
      <c r="J207" s="251"/>
      <c r="K207" s="299"/>
    </row>
    <row r="208" spans="2:11" s="1" customFormat="1" ht="15" customHeight="1">
      <c r="B208" s="276"/>
      <c r="C208" s="251" t="s">
        <v>435</v>
      </c>
      <c r="D208" s="251"/>
      <c r="E208" s="251"/>
      <c r="F208" s="274" t="s">
        <v>78</v>
      </c>
      <c r="G208" s="251"/>
      <c r="H208" s="251" t="s">
        <v>495</v>
      </c>
      <c r="I208" s="251"/>
      <c r="J208" s="251"/>
      <c r="K208" s="299"/>
    </row>
    <row r="209" spans="2:11" s="1" customFormat="1" ht="15" customHeight="1">
      <c r="B209" s="276"/>
      <c r="C209" s="251"/>
      <c r="D209" s="251"/>
      <c r="E209" s="251"/>
      <c r="F209" s="274" t="s">
        <v>330</v>
      </c>
      <c r="G209" s="251"/>
      <c r="H209" s="251" t="s">
        <v>331</v>
      </c>
      <c r="I209" s="251"/>
      <c r="J209" s="251"/>
      <c r="K209" s="299"/>
    </row>
    <row r="210" spans="2:11" s="1" customFormat="1" ht="15" customHeight="1">
      <c r="B210" s="276"/>
      <c r="C210" s="251"/>
      <c r="D210" s="251"/>
      <c r="E210" s="251"/>
      <c r="F210" s="274" t="s">
        <v>328</v>
      </c>
      <c r="G210" s="251"/>
      <c r="H210" s="251" t="s">
        <v>496</v>
      </c>
      <c r="I210" s="251"/>
      <c r="J210" s="251"/>
      <c r="K210" s="299"/>
    </row>
    <row r="211" spans="2:11" s="1" customFormat="1" ht="15" customHeight="1">
      <c r="B211" s="317"/>
      <c r="C211" s="251"/>
      <c r="D211" s="251"/>
      <c r="E211" s="251"/>
      <c r="F211" s="274" t="s">
        <v>332</v>
      </c>
      <c r="G211" s="312"/>
      <c r="H211" s="303" t="s">
        <v>333</v>
      </c>
      <c r="I211" s="303"/>
      <c r="J211" s="303"/>
      <c r="K211" s="318"/>
    </row>
    <row r="212" spans="2:11" s="1" customFormat="1" ht="15" customHeight="1">
      <c r="B212" s="317"/>
      <c r="C212" s="251"/>
      <c r="D212" s="251"/>
      <c r="E212" s="251"/>
      <c r="F212" s="274" t="s">
        <v>334</v>
      </c>
      <c r="G212" s="312"/>
      <c r="H212" s="303" t="s">
        <v>497</v>
      </c>
      <c r="I212" s="303"/>
      <c r="J212" s="303"/>
      <c r="K212" s="318"/>
    </row>
    <row r="213" spans="2:11" s="1" customFormat="1" ht="15" customHeight="1">
      <c r="B213" s="317"/>
      <c r="C213" s="251"/>
      <c r="D213" s="251"/>
      <c r="E213" s="251"/>
      <c r="F213" s="274"/>
      <c r="G213" s="312"/>
      <c r="H213" s="303"/>
      <c r="I213" s="303"/>
      <c r="J213" s="303"/>
      <c r="K213" s="318"/>
    </row>
    <row r="214" spans="2:11" s="1" customFormat="1" ht="15" customHeight="1">
      <c r="B214" s="317"/>
      <c r="C214" s="251" t="s">
        <v>459</v>
      </c>
      <c r="D214" s="251"/>
      <c r="E214" s="251"/>
      <c r="F214" s="274">
        <v>1</v>
      </c>
      <c r="G214" s="312"/>
      <c r="H214" s="303" t="s">
        <v>498</v>
      </c>
      <c r="I214" s="303"/>
      <c r="J214" s="303"/>
      <c r="K214" s="318"/>
    </row>
    <row r="215" spans="2:11" s="1" customFormat="1" ht="15" customHeight="1">
      <c r="B215" s="317"/>
      <c r="C215" s="251"/>
      <c r="D215" s="251"/>
      <c r="E215" s="251"/>
      <c r="F215" s="274">
        <v>2</v>
      </c>
      <c r="G215" s="312"/>
      <c r="H215" s="303" t="s">
        <v>499</v>
      </c>
      <c r="I215" s="303"/>
      <c r="J215" s="303"/>
      <c r="K215" s="318"/>
    </row>
    <row r="216" spans="2:11" s="1" customFormat="1" ht="15" customHeight="1">
      <c r="B216" s="317"/>
      <c r="C216" s="251"/>
      <c r="D216" s="251"/>
      <c r="E216" s="251"/>
      <c r="F216" s="274">
        <v>3</v>
      </c>
      <c r="G216" s="312"/>
      <c r="H216" s="303" t="s">
        <v>500</v>
      </c>
      <c r="I216" s="303"/>
      <c r="J216" s="303"/>
      <c r="K216" s="318"/>
    </row>
    <row r="217" spans="2:11" s="1" customFormat="1" ht="15" customHeight="1">
      <c r="B217" s="317"/>
      <c r="C217" s="251"/>
      <c r="D217" s="251"/>
      <c r="E217" s="251"/>
      <c r="F217" s="274">
        <v>4</v>
      </c>
      <c r="G217" s="312"/>
      <c r="H217" s="303" t="s">
        <v>501</v>
      </c>
      <c r="I217" s="303"/>
      <c r="J217" s="303"/>
      <c r="K217" s="318"/>
    </row>
    <row r="218" spans="2:11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80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114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115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1: 108_428 - STEBLOVA SRCH c.8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Srch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1: 108_428 - STEBLOVA SRCH c.8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Srch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0.225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145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151</v>
      </c>
      <c r="G87" s="224"/>
      <c r="H87" s="227">
        <v>0.225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0.524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154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157</v>
      </c>
      <c r="G91" s="224"/>
      <c r="H91" s="227">
        <v>0.524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0.225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161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164</v>
      </c>
      <c r="G95" s="224"/>
      <c r="H95" s="227">
        <v>0.225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0.524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167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170</v>
      </c>
      <c r="G99" s="224"/>
      <c r="H99" s="227">
        <v>0.524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0.225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174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164</v>
      </c>
      <c r="G102" s="224"/>
      <c r="H102" s="227">
        <v>0.225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0.524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179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170</v>
      </c>
      <c r="G105" s="224"/>
      <c r="H105" s="227">
        <v>0.524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180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181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ROUND((SUM(BE81:BE107)),2)</f>
        <v>0</v>
      </c>
      <c r="G33" s="37"/>
      <c r="H33" s="37"/>
      <c r="I33" s="147">
        <v>0.21</v>
      </c>
      <c r="J33" s="146">
        <f>ROUND(((SUM(BE81:BE107))*I33),2)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ROUND((SUM(BF81:BF107)),2)</f>
        <v>0</v>
      </c>
      <c r="G34" s="37"/>
      <c r="H34" s="37"/>
      <c r="I34" s="147">
        <v>0.15</v>
      </c>
      <c r="J34" s="146">
        <f>ROUND(((SUM(BF81:BF107))*I34),2)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ROUND((SUM(BG81:BG107)),2)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ROUND((SUM(BH81:BH107)),2)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ROUND((SUM(BI81:BI107)),2)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 xml:space="preserve">SO 2:  108_366 - ODV. NEMCICE c.34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Němčice n.L.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 xml:space="preserve">SO 2:  108_366 - ODV. NEMCICE c.34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Němčice n.L.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SUM(P84:P107)</f>
        <v>0</v>
      </c>
      <c r="Q83" s="195"/>
      <c r="R83" s="196">
        <f>SUM(R84:R107)</f>
        <v>0</v>
      </c>
      <c r="S83" s="195"/>
      <c r="T83" s="197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SUM(BK84:BK107)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0.033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182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183</v>
      </c>
      <c r="G87" s="224"/>
      <c r="H87" s="227">
        <v>0.033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0.296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184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185</v>
      </c>
      <c r="G91" s="224"/>
      <c r="H91" s="227">
        <v>0.296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0.033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186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187</v>
      </c>
      <c r="G95" s="224"/>
      <c r="H95" s="227">
        <v>0.033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0.296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188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189</v>
      </c>
      <c r="G99" s="224"/>
      <c r="H99" s="227">
        <v>0.296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4.15" customHeight="1">
      <c r="A100" s="37"/>
      <c r="B100" s="38"/>
      <c r="C100" s="203" t="s">
        <v>190</v>
      </c>
      <c r="D100" s="203" t="s">
        <v>139</v>
      </c>
      <c r="E100" s="204" t="s">
        <v>191</v>
      </c>
      <c r="F100" s="205" t="s">
        <v>192</v>
      </c>
      <c r="G100" s="206" t="s">
        <v>193</v>
      </c>
      <c r="H100" s="207">
        <v>300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194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195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65" s="2" customFormat="1" ht="21.75" customHeight="1">
      <c r="A102" s="37"/>
      <c r="B102" s="38"/>
      <c r="C102" s="203" t="s">
        <v>171</v>
      </c>
      <c r="D102" s="203" t="s">
        <v>139</v>
      </c>
      <c r="E102" s="204" t="s">
        <v>172</v>
      </c>
      <c r="F102" s="205" t="s">
        <v>173</v>
      </c>
      <c r="G102" s="206" t="s">
        <v>142</v>
      </c>
      <c r="H102" s="207">
        <v>0.033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42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144</v>
      </c>
      <c r="AT102" s="214" t="s">
        <v>139</v>
      </c>
      <c r="AU102" s="214" t="s">
        <v>81</v>
      </c>
      <c r="AY102" s="16" t="s">
        <v>137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79</v>
      </c>
      <c r="BK102" s="215">
        <f>ROUND(I102*H102,2)</f>
        <v>0</v>
      </c>
      <c r="BL102" s="16" t="s">
        <v>144</v>
      </c>
      <c r="BM102" s="214" t="s">
        <v>196</v>
      </c>
    </row>
    <row r="103" spans="1:47" s="2" customFormat="1" ht="12">
      <c r="A103" s="37"/>
      <c r="B103" s="38"/>
      <c r="C103" s="39"/>
      <c r="D103" s="216" t="s">
        <v>146</v>
      </c>
      <c r="E103" s="39"/>
      <c r="F103" s="217" t="s">
        <v>175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146</v>
      </c>
      <c r="AU103" s="16" t="s">
        <v>81</v>
      </c>
    </row>
    <row r="104" spans="1:51" s="13" customFormat="1" ht="12">
      <c r="A104" s="13"/>
      <c r="B104" s="223"/>
      <c r="C104" s="224"/>
      <c r="D104" s="216" t="s">
        <v>150</v>
      </c>
      <c r="E104" s="225" t="s">
        <v>19</v>
      </c>
      <c r="F104" s="226" t="s">
        <v>187</v>
      </c>
      <c r="G104" s="224"/>
      <c r="H104" s="227">
        <v>0.033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150</v>
      </c>
      <c r="AU104" s="233" t="s">
        <v>81</v>
      </c>
      <c r="AV104" s="13" t="s">
        <v>81</v>
      </c>
      <c r="AW104" s="13" t="s">
        <v>33</v>
      </c>
      <c r="AX104" s="13" t="s">
        <v>79</v>
      </c>
      <c r="AY104" s="233" t="s">
        <v>137</v>
      </c>
    </row>
    <row r="105" spans="1:65" s="2" customFormat="1" ht="21.75" customHeight="1">
      <c r="A105" s="37"/>
      <c r="B105" s="38"/>
      <c r="C105" s="203" t="s">
        <v>176</v>
      </c>
      <c r="D105" s="203" t="s">
        <v>139</v>
      </c>
      <c r="E105" s="204" t="s">
        <v>177</v>
      </c>
      <c r="F105" s="205" t="s">
        <v>178</v>
      </c>
      <c r="G105" s="206" t="s">
        <v>142</v>
      </c>
      <c r="H105" s="207">
        <v>0.296</v>
      </c>
      <c r="I105" s="208"/>
      <c r="J105" s="209">
        <f>ROUND(I105*H105,2)</f>
        <v>0</v>
      </c>
      <c r="K105" s="205" t="s">
        <v>19</v>
      </c>
      <c r="L105" s="43"/>
      <c r="M105" s="210" t="s">
        <v>19</v>
      </c>
      <c r="N105" s="211" t="s">
        <v>42</v>
      </c>
      <c r="O105" s="8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4" t="s">
        <v>144</v>
      </c>
      <c r="AT105" s="214" t="s">
        <v>139</v>
      </c>
      <c r="AU105" s="214" t="s">
        <v>81</v>
      </c>
      <c r="AY105" s="16" t="s">
        <v>137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6" t="s">
        <v>79</v>
      </c>
      <c r="BK105" s="215">
        <f>ROUND(I105*H105,2)</f>
        <v>0</v>
      </c>
      <c r="BL105" s="16" t="s">
        <v>144</v>
      </c>
      <c r="BM105" s="214" t="s">
        <v>197</v>
      </c>
    </row>
    <row r="106" spans="1:47" s="2" customFormat="1" ht="12">
      <c r="A106" s="37"/>
      <c r="B106" s="38"/>
      <c r="C106" s="39"/>
      <c r="D106" s="216" t="s">
        <v>146</v>
      </c>
      <c r="E106" s="39"/>
      <c r="F106" s="217" t="s">
        <v>178</v>
      </c>
      <c r="G106" s="39"/>
      <c r="H106" s="39"/>
      <c r="I106" s="218"/>
      <c r="J106" s="39"/>
      <c r="K106" s="39"/>
      <c r="L106" s="43"/>
      <c r="M106" s="219"/>
      <c r="N106" s="22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146</v>
      </c>
      <c r="AU106" s="16" t="s">
        <v>81</v>
      </c>
    </row>
    <row r="107" spans="1:51" s="13" customFormat="1" ht="12">
      <c r="A107" s="13"/>
      <c r="B107" s="223"/>
      <c r="C107" s="224"/>
      <c r="D107" s="216" t="s">
        <v>150</v>
      </c>
      <c r="E107" s="225" t="s">
        <v>19</v>
      </c>
      <c r="F107" s="226" t="s">
        <v>189</v>
      </c>
      <c r="G107" s="224"/>
      <c r="H107" s="227">
        <v>0.296</v>
      </c>
      <c r="I107" s="228"/>
      <c r="J107" s="224"/>
      <c r="K107" s="224"/>
      <c r="L107" s="229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150</v>
      </c>
      <c r="AU107" s="233" t="s">
        <v>81</v>
      </c>
      <c r="AV107" s="13" t="s">
        <v>81</v>
      </c>
      <c r="AW107" s="13" t="s">
        <v>33</v>
      </c>
      <c r="AX107" s="13" t="s">
        <v>79</v>
      </c>
      <c r="AY107" s="233" t="s">
        <v>137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0:K10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198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181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3: 108_365 - ODV. NEMCICE c.20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Němčice n.L.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3: 108_365 - ODV. NEMCICE c.20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Němčice n.L.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0.115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199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200</v>
      </c>
      <c r="G87" s="224"/>
      <c r="H87" s="227">
        <v>0.115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0.173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201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202</v>
      </c>
      <c r="G91" s="224"/>
      <c r="H91" s="227">
        <v>0.173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0.115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203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204</v>
      </c>
      <c r="G95" s="224"/>
      <c r="H95" s="227">
        <v>0.115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0.173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205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206</v>
      </c>
      <c r="G99" s="224"/>
      <c r="H99" s="227">
        <v>0.173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0.115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207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204</v>
      </c>
      <c r="G102" s="224"/>
      <c r="H102" s="227">
        <v>0.115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0.173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208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206</v>
      </c>
      <c r="G105" s="224"/>
      <c r="H105" s="227">
        <v>0.173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209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181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4: 108_364 - ODV. NEMCICE c. 29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Němčice n.L.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4: 108_364 - ODV. NEMCICE c. 29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Němčice n.L.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0.554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210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211</v>
      </c>
      <c r="G87" s="224"/>
      <c r="H87" s="227">
        <v>0.554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0.832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212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213</v>
      </c>
      <c r="G91" s="224"/>
      <c r="H91" s="227">
        <v>0.832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0.554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214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215</v>
      </c>
      <c r="G95" s="224"/>
      <c r="H95" s="227">
        <v>0.554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0.832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216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217</v>
      </c>
      <c r="G99" s="224"/>
      <c r="H99" s="227">
        <v>0.832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0.554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218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215</v>
      </c>
      <c r="G102" s="224"/>
      <c r="H102" s="227">
        <v>0.554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0.832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219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217</v>
      </c>
      <c r="G105" s="224"/>
      <c r="H105" s="227">
        <v>0.832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220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221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5: 108_007 - SPOJIL I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Spojil, 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5: 108_007 - SPOJIL I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 xml:space="preserve">Spojil, 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0.388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222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223</v>
      </c>
      <c r="G87" s="224"/>
      <c r="H87" s="227">
        <v>0.388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0.581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224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225</v>
      </c>
      <c r="G91" s="224"/>
      <c r="H91" s="227">
        <v>0.581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0.388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226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227</v>
      </c>
      <c r="G95" s="224"/>
      <c r="H95" s="227">
        <v>0.388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0.581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228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229</v>
      </c>
      <c r="G99" s="224"/>
      <c r="H99" s="227">
        <v>0.581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0.388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230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227</v>
      </c>
      <c r="G102" s="224"/>
      <c r="H102" s="227">
        <v>0.388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0.581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231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229</v>
      </c>
      <c r="G105" s="224"/>
      <c r="H105" s="227">
        <v>0.581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232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233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6: 108_8 - SPOJIL I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Spojil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6: 108_8 - SPOJIL I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 xml:space="preserve"> Spojil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0.58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234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235</v>
      </c>
      <c r="G87" s="224"/>
      <c r="H87" s="227">
        <v>0.58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0.248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236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237</v>
      </c>
      <c r="G91" s="224"/>
      <c r="H91" s="227">
        <v>0.248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0.58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238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239</v>
      </c>
      <c r="G95" s="224"/>
      <c r="H95" s="227">
        <v>0.58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0.248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240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241</v>
      </c>
      <c r="G99" s="224"/>
      <c r="H99" s="227">
        <v>0.248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0.58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242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239</v>
      </c>
      <c r="G102" s="224"/>
      <c r="H102" s="227">
        <v>0.58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0.248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243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241</v>
      </c>
      <c r="G105" s="224"/>
      <c r="H105" s="227">
        <v>0.248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244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245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7: 108_9 - SPOJIL I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Spojil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7: 108_9 - SPOJIL I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Spojil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0.235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246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247</v>
      </c>
      <c r="G87" s="224"/>
      <c r="H87" s="227">
        <v>0.235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0.548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248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249</v>
      </c>
      <c r="G91" s="224"/>
      <c r="H91" s="227">
        <v>0.548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0.235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250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251</v>
      </c>
      <c r="G95" s="224"/>
      <c r="H95" s="227">
        <v>0.235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0.548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252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253</v>
      </c>
      <c r="G99" s="224"/>
      <c r="H99" s="227">
        <v>0.548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0.235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254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251</v>
      </c>
      <c r="G102" s="224"/>
      <c r="H102" s="227">
        <v>0.235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0.548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255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253</v>
      </c>
      <c r="G105" s="224"/>
      <c r="H105" s="227">
        <v>0.548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112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- část 1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113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256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257</v>
      </c>
      <c r="G12" s="37"/>
      <c r="H12" s="37"/>
      <c r="I12" s="131" t="s">
        <v>23</v>
      </c>
      <c r="J12" s="136" t="str">
        <f>'Rekapitulace stavby'!AN8</f>
        <v>8. 3. 2022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ROUND((SUM(BE81:BE105)),2)</f>
        <v>0</v>
      </c>
      <c r="G33" s="37"/>
      <c r="H33" s="37"/>
      <c r="I33" s="147">
        <v>0.21</v>
      </c>
      <c r="J33" s="146">
        <f>ROUND(((SUM(BE81:BE105))*I33),2)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ROUND((SUM(BF81:BF105)),2)</f>
        <v>0</v>
      </c>
      <c r="G34" s="37"/>
      <c r="H34" s="37"/>
      <c r="I34" s="147">
        <v>0.15</v>
      </c>
      <c r="J34" s="146">
        <f>ROUND(((SUM(BF81:BF105))*I34),2)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116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- část 1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113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 8: 108_150 - SPOJIL II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Staročernsko</v>
      </c>
      <c r="G52" s="39"/>
      <c r="H52" s="39"/>
      <c r="I52" s="31" t="s">
        <v>23</v>
      </c>
      <c r="J52" s="71" t="str">
        <f>IF(J12="","",J12)</f>
        <v>8. 3. 2022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SPÚ-OVHS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117</v>
      </c>
      <c r="D57" s="161"/>
      <c r="E57" s="161"/>
      <c r="F57" s="161"/>
      <c r="G57" s="161"/>
      <c r="H57" s="161"/>
      <c r="I57" s="161"/>
      <c r="J57" s="162" t="s">
        <v>118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119</v>
      </c>
    </row>
    <row r="60" spans="1:31" s="9" customFormat="1" ht="24.95" customHeight="1">
      <c r="A60" s="9"/>
      <c r="B60" s="164"/>
      <c r="C60" s="165"/>
      <c r="D60" s="166" t="s">
        <v>120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121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122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Údržba HOZ Pardubicko - část 1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113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 8: 108_150 - SPOJIL II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Staročernsko</v>
      </c>
      <c r="G75" s="39"/>
      <c r="H75" s="39"/>
      <c r="I75" s="31" t="s">
        <v>23</v>
      </c>
      <c r="J75" s="71" t="str">
        <f>IF(J12="","",J12)</f>
        <v>8. 3. 2022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SPÚ-OVHS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123</v>
      </c>
      <c r="D80" s="179" t="s">
        <v>56</v>
      </c>
      <c r="E80" s="179" t="s">
        <v>52</v>
      </c>
      <c r="F80" s="179" t="s">
        <v>53</v>
      </c>
      <c r="G80" s="179" t="s">
        <v>124</v>
      </c>
      <c r="H80" s="179" t="s">
        <v>125</v>
      </c>
      <c r="I80" s="179" t="s">
        <v>126</v>
      </c>
      <c r="J80" s="179" t="s">
        <v>118</v>
      </c>
      <c r="K80" s="180" t="s">
        <v>127</v>
      </c>
      <c r="L80" s="181"/>
      <c r="M80" s="91" t="s">
        <v>19</v>
      </c>
      <c r="N80" s="92" t="s">
        <v>41</v>
      </c>
      <c r="O80" s="92" t="s">
        <v>128</v>
      </c>
      <c r="P80" s="92" t="s">
        <v>129</v>
      </c>
      <c r="Q80" s="92" t="s">
        <v>130</v>
      </c>
      <c r="R80" s="92" t="s">
        <v>131</v>
      </c>
      <c r="S80" s="92" t="s">
        <v>132</v>
      </c>
      <c r="T80" s="93" t="s">
        <v>133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134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119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135</v>
      </c>
      <c r="F82" s="190" t="s">
        <v>136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137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138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SUM(P84:P105)</f>
        <v>0</v>
      </c>
      <c r="Q83" s="195"/>
      <c r="R83" s="196">
        <f>SUM(R84:R105)</f>
        <v>0</v>
      </c>
      <c r="S83" s="195"/>
      <c r="T83" s="197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137</v>
      </c>
      <c r="BK83" s="200">
        <f>SUM(BK84:BK105)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139</v>
      </c>
      <c r="E84" s="204" t="s">
        <v>140</v>
      </c>
      <c r="F84" s="205" t="s">
        <v>141</v>
      </c>
      <c r="G84" s="206" t="s">
        <v>142</v>
      </c>
      <c r="H84" s="207">
        <v>0.416</v>
      </c>
      <c r="I84" s="208"/>
      <c r="J84" s="209">
        <f>ROUND(I84*H84,2)</f>
        <v>0</v>
      </c>
      <c r="K84" s="205" t="s">
        <v>143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144</v>
      </c>
      <c r="AT84" s="214" t="s">
        <v>139</v>
      </c>
      <c r="AU84" s="214" t="s">
        <v>81</v>
      </c>
      <c r="AY84" s="16" t="s">
        <v>137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144</v>
      </c>
      <c r="BM84" s="214" t="s">
        <v>258</v>
      </c>
    </row>
    <row r="85" spans="1:47" s="2" customFormat="1" ht="12">
      <c r="A85" s="37"/>
      <c r="B85" s="38"/>
      <c r="C85" s="39"/>
      <c r="D85" s="216" t="s">
        <v>146</v>
      </c>
      <c r="E85" s="39"/>
      <c r="F85" s="217" t="s">
        <v>147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146</v>
      </c>
      <c r="AU85" s="16" t="s">
        <v>81</v>
      </c>
    </row>
    <row r="86" spans="1:47" s="2" customFormat="1" ht="12">
      <c r="A86" s="37"/>
      <c r="B86" s="38"/>
      <c r="C86" s="39"/>
      <c r="D86" s="221" t="s">
        <v>148</v>
      </c>
      <c r="E86" s="39"/>
      <c r="F86" s="222" t="s">
        <v>149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148</v>
      </c>
      <c r="AU86" s="16" t="s">
        <v>81</v>
      </c>
    </row>
    <row r="87" spans="1:51" s="13" customFormat="1" ht="12">
      <c r="A87" s="13"/>
      <c r="B87" s="223"/>
      <c r="C87" s="224"/>
      <c r="D87" s="216" t="s">
        <v>150</v>
      </c>
      <c r="E87" s="225" t="s">
        <v>19</v>
      </c>
      <c r="F87" s="226" t="s">
        <v>259</v>
      </c>
      <c r="G87" s="224"/>
      <c r="H87" s="227">
        <v>0.416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150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137</v>
      </c>
    </row>
    <row r="88" spans="1:65" s="2" customFormat="1" ht="16.5" customHeight="1">
      <c r="A88" s="37"/>
      <c r="B88" s="38"/>
      <c r="C88" s="203" t="s">
        <v>81</v>
      </c>
      <c r="D88" s="203" t="s">
        <v>139</v>
      </c>
      <c r="E88" s="204" t="s">
        <v>152</v>
      </c>
      <c r="F88" s="205" t="s">
        <v>153</v>
      </c>
      <c r="G88" s="206" t="s">
        <v>142</v>
      </c>
      <c r="H88" s="207">
        <v>0.277</v>
      </c>
      <c r="I88" s="208"/>
      <c r="J88" s="209">
        <f>ROUND(I88*H88,2)</f>
        <v>0</v>
      </c>
      <c r="K88" s="205" t="s">
        <v>143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144</v>
      </c>
      <c r="AT88" s="214" t="s">
        <v>139</v>
      </c>
      <c r="AU88" s="214" t="s">
        <v>81</v>
      </c>
      <c r="AY88" s="16" t="s">
        <v>137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144</v>
      </c>
      <c r="BM88" s="214" t="s">
        <v>260</v>
      </c>
    </row>
    <row r="89" spans="1:47" s="2" customFormat="1" ht="12">
      <c r="A89" s="37"/>
      <c r="B89" s="38"/>
      <c r="C89" s="39"/>
      <c r="D89" s="216" t="s">
        <v>146</v>
      </c>
      <c r="E89" s="39"/>
      <c r="F89" s="217" t="s">
        <v>155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146</v>
      </c>
      <c r="AU89" s="16" t="s">
        <v>81</v>
      </c>
    </row>
    <row r="90" spans="1:47" s="2" customFormat="1" ht="12">
      <c r="A90" s="37"/>
      <c r="B90" s="38"/>
      <c r="C90" s="39"/>
      <c r="D90" s="221" t="s">
        <v>148</v>
      </c>
      <c r="E90" s="39"/>
      <c r="F90" s="222" t="s">
        <v>156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148</v>
      </c>
      <c r="AU90" s="16" t="s">
        <v>81</v>
      </c>
    </row>
    <row r="91" spans="1:51" s="13" customFormat="1" ht="12">
      <c r="A91" s="13"/>
      <c r="B91" s="223"/>
      <c r="C91" s="224"/>
      <c r="D91" s="216" t="s">
        <v>150</v>
      </c>
      <c r="E91" s="225" t="s">
        <v>19</v>
      </c>
      <c r="F91" s="226" t="s">
        <v>261</v>
      </c>
      <c r="G91" s="224"/>
      <c r="H91" s="227">
        <v>0.277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150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137</v>
      </c>
    </row>
    <row r="92" spans="1:65" s="2" customFormat="1" ht="16.5" customHeight="1">
      <c r="A92" s="37"/>
      <c r="B92" s="38"/>
      <c r="C92" s="203" t="s">
        <v>158</v>
      </c>
      <c r="D92" s="203" t="s">
        <v>139</v>
      </c>
      <c r="E92" s="204" t="s">
        <v>159</v>
      </c>
      <c r="F92" s="205" t="s">
        <v>160</v>
      </c>
      <c r="G92" s="206" t="s">
        <v>142</v>
      </c>
      <c r="H92" s="207">
        <v>0.416</v>
      </c>
      <c r="I92" s="208"/>
      <c r="J92" s="209">
        <f>ROUND(I92*H92,2)</f>
        <v>0</v>
      </c>
      <c r="K92" s="205" t="s">
        <v>143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144</v>
      </c>
      <c r="AT92" s="214" t="s">
        <v>139</v>
      </c>
      <c r="AU92" s="214" t="s">
        <v>81</v>
      </c>
      <c r="AY92" s="16" t="s">
        <v>137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144</v>
      </c>
      <c r="BM92" s="214" t="s">
        <v>262</v>
      </c>
    </row>
    <row r="93" spans="1:47" s="2" customFormat="1" ht="12">
      <c r="A93" s="37"/>
      <c r="B93" s="38"/>
      <c r="C93" s="39"/>
      <c r="D93" s="216" t="s">
        <v>146</v>
      </c>
      <c r="E93" s="39"/>
      <c r="F93" s="217" t="s">
        <v>162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146</v>
      </c>
      <c r="AU93" s="16" t="s">
        <v>81</v>
      </c>
    </row>
    <row r="94" spans="1:47" s="2" customFormat="1" ht="12">
      <c r="A94" s="37"/>
      <c r="B94" s="38"/>
      <c r="C94" s="39"/>
      <c r="D94" s="221" t="s">
        <v>148</v>
      </c>
      <c r="E94" s="39"/>
      <c r="F94" s="222" t="s">
        <v>163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148</v>
      </c>
      <c r="AU94" s="16" t="s">
        <v>81</v>
      </c>
    </row>
    <row r="95" spans="1:51" s="13" customFormat="1" ht="12">
      <c r="A95" s="13"/>
      <c r="B95" s="223"/>
      <c r="C95" s="224"/>
      <c r="D95" s="216" t="s">
        <v>150</v>
      </c>
      <c r="E95" s="225" t="s">
        <v>19</v>
      </c>
      <c r="F95" s="226" t="s">
        <v>263</v>
      </c>
      <c r="G95" s="224"/>
      <c r="H95" s="227">
        <v>0.416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150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137</v>
      </c>
    </row>
    <row r="96" spans="1:65" s="2" customFormat="1" ht="16.5" customHeight="1">
      <c r="A96" s="37"/>
      <c r="B96" s="38"/>
      <c r="C96" s="203" t="s">
        <v>144</v>
      </c>
      <c r="D96" s="203" t="s">
        <v>139</v>
      </c>
      <c r="E96" s="204" t="s">
        <v>165</v>
      </c>
      <c r="F96" s="205" t="s">
        <v>166</v>
      </c>
      <c r="G96" s="206" t="s">
        <v>142</v>
      </c>
      <c r="H96" s="207">
        <v>0.277</v>
      </c>
      <c r="I96" s="208"/>
      <c r="J96" s="209">
        <f>ROUND(I96*H96,2)</f>
        <v>0</v>
      </c>
      <c r="K96" s="205" t="s">
        <v>143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144</v>
      </c>
      <c r="AT96" s="214" t="s">
        <v>139</v>
      </c>
      <c r="AU96" s="214" t="s">
        <v>81</v>
      </c>
      <c r="AY96" s="16" t="s">
        <v>137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144</v>
      </c>
      <c r="BM96" s="214" t="s">
        <v>264</v>
      </c>
    </row>
    <row r="97" spans="1:47" s="2" customFormat="1" ht="12">
      <c r="A97" s="37"/>
      <c r="B97" s="38"/>
      <c r="C97" s="39"/>
      <c r="D97" s="216" t="s">
        <v>146</v>
      </c>
      <c r="E97" s="39"/>
      <c r="F97" s="217" t="s">
        <v>168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146</v>
      </c>
      <c r="AU97" s="16" t="s">
        <v>81</v>
      </c>
    </row>
    <row r="98" spans="1:47" s="2" customFormat="1" ht="12">
      <c r="A98" s="37"/>
      <c r="B98" s="38"/>
      <c r="C98" s="39"/>
      <c r="D98" s="221" t="s">
        <v>148</v>
      </c>
      <c r="E98" s="39"/>
      <c r="F98" s="222" t="s">
        <v>169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148</v>
      </c>
      <c r="AU98" s="16" t="s">
        <v>81</v>
      </c>
    </row>
    <row r="99" spans="1:51" s="13" customFormat="1" ht="12">
      <c r="A99" s="13"/>
      <c r="B99" s="223"/>
      <c r="C99" s="224"/>
      <c r="D99" s="216" t="s">
        <v>150</v>
      </c>
      <c r="E99" s="225" t="s">
        <v>19</v>
      </c>
      <c r="F99" s="226" t="s">
        <v>265</v>
      </c>
      <c r="G99" s="224"/>
      <c r="H99" s="227">
        <v>0.277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150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137</v>
      </c>
    </row>
    <row r="100" spans="1:65" s="2" customFormat="1" ht="21.75" customHeight="1">
      <c r="A100" s="37"/>
      <c r="B100" s="38"/>
      <c r="C100" s="203" t="s">
        <v>171</v>
      </c>
      <c r="D100" s="203" t="s">
        <v>139</v>
      </c>
      <c r="E100" s="204" t="s">
        <v>172</v>
      </c>
      <c r="F100" s="205" t="s">
        <v>173</v>
      </c>
      <c r="G100" s="206" t="s">
        <v>142</v>
      </c>
      <c r="H100" s="207">
        <v>0.416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144</v>
      </c>
      <c r="AT100" s="214" t="s">
        <v>139</v>
      </c>
      <c r="AU100" s="214" t="s">
        <v>81</v>
      </c>
      <c r="AY100" s="16" t="s">
        <v>137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144</v>
      </c>
      <c r="BM100" s="214" t="s">
        <v>266</v>
      </c>
    </row>
    <row r="101" spans="1:47" s="2" customFormat="1" ht="12">
      <c r="A101" s="37"/>
      <c r="B101" s="38"/>
      <c r="C101" s="39"/>
      <c r="D101" s="216" t="s">
        <v>146</v>
      </c>
      <c r="E101" s="39"/>
      <c r="F101" s="217" t="s">
        <v>175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146</v>
      </c>
      <c r="AU101" s="16" t="s">
        <v>81</v>
      </c>
    </row>
    <row r="102" spans="1:51" s="13" customFormat="1" ht="12">
      <c r="A102" s="13"/>
      <c r="B102" s="223"/>
      <c r="C102" s="224"/>
      <c r="D102" s="216" t="s">
        <v>150</v>
      </c>
      <c r="E102" s="225" t="s">
        <v>19</v>
      </c>
      <c r="F102" s="226" t="s">
        <v>263</v>
      </c>
      <c r="G102" s="224"/>
      <c r="H102" s="227">
        <v>0.416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150</v>
      </c>
      <c r="AU102" s="233" t="s">
        <v>81</v>
      </c>
      <c r="AV102" s="13" t="s">
        <v>81</v>
      </c>
      <c r="AW102" s="13" t="s">
        <v>33</v>
      </c>
      <c r="AX102" s="13" t="s">
        <v>79</v>
      </c>
      <c r="AY102" s="233" t="s">
        <v>137</v>
      </c>
    </row>
    <row r="103" spans="1:65" s="2" customFormat="1" ht="21.75" customHeight="1">
      <c r="A103" s="37"/>
      <c r="B103" s="38"/>
      <c r="C103" s="203" t="s">
        <v>176</v>
      </c>
      <c r="D103" s="203" t="s">
        <v>139</v>
      </c>
      <c r="E103" s="204" t="s">
        <v>177</v>
      </c>
      <c r="F103" s="205" t="s">
        <v>178</v>
      </c>
      <c r="G103" s="206" t="s">
        <v>142</v>
      </c>
      <c r="H103" s="207">
        <v>0.277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144</v>
      </c>
      <c r="AT103" s="214" t="s">
        <v>139</v>
      </c>
      <c r="AU103" s="214" t="s">
        <v>81</v>
      </c>
      <c r="AY103" s="16" t="s">
        <v>137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144</v>
      </c>
      <c r="BM103" s="214" t="s">
        <v>267</v>
      </c>
    </row>
    <row r="104" spans="1:47" s="2" customFormat="1" ht="12">
      <c r="A104" s="37"/>
      <c r="B104" s="38"/>
      <c r="C104" s="39"/>
      <c r="D104" s="216" t="s">
        <v>146</v>
      </c>
      <c r="E104" s="39"/>
      <c r="F104" s="217" t="s">
        <v>178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146</v>
      </c>
      <c r="AU104" s="16" t="s">
        <v>81</v>
      </c>
    </row>
    <row r="105" spans="1:51" s="13" customFormat="1" ht="12">
      <c r="A105" s="13"/>
      <c r="B105" s="223"/>
      <c r="C105" s="224"/>
      <c r="D105" s="216" t="s">
        <v>150</v>
      </c>
      <c r="E105" s="225" t="s">
        <v>19</v>
      </c>
      <c r="F105" s="226" t="s">
        <v>265</v>
      </c>
      <c r="G105" s="224"/>
      <c r="H105" s="227">
        <v>0.277</v>
      </c>
      <c r="I105" s="228"/>
      <c r="J105" s="224"/>
      <c r="K105" s="224"/>
      <c r="L105" s="229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150</v>
      </c>
      <c r="AU105" s="233" t="s">
        <v>81</v>
      </c>
      <c r="AV105" s="13" t="s">
        <v>81</v>
      </c>
      <c r="AW105" s="13" t="s">
        <v>33</v>
      </c>
      <c r="AX105" s="13" t="s">
        <v>79</v>
      </c>
      <c r="AY105" s="233" t="s">
        <v>137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2"/>
    <hyperlink ref="F90" r:id="rId2" display="https://podminky.urs.cz/item/CS_URS_2022_01/111103222"/>
    <hyperlink ref="F94" r:id="rId3" display="https://podminky.urs.cz/item/CS_URS_2022_01/185803106"/>
    <hyperlink ref="F98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Doleček Ivo Ing.</dc:creator>
  <cp:keywords/>
  <dc:description/>
  <cp:lastModifiedBy>Doleček Ivo Ing.</cp:lastModifiedBy>
  <dcterms:created xsi:type="dcterms:W3CDTF">2022-03-09T07:33:12Z</dcterms:created>
  <dcterms:modified xsi:type="dcterms:W3CDTF">2022-03-09T07:33:27Z</dcterms:modified>
  <cp:category/>
  <cp:version/>
  <cp:contentType/>
  <cp:contentStatus/>
</cp:coreProperties>
</file>