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2\Údržba HOZ Roudné\Rozpočty\"/>
    </mc:Choice>
  </mc:AlternateContent>
  <bookViews>
    <workbookView xWindow="0" yWindow="0" windowWidth="0" windowHeight="0"/>
  </bookViews>
  <sheets>
    <sheet name="Rekapitulace stavby" sheetId="1" r:id="rId1"/>
    <sheet name="SO4 - 203_687 - Údržba HO..." sheetId="2" r:id="rId2"/>
    <sheet name="SO1 - 203_688 - Údržba HO..." sheetId="3" r:id="rId3"/>
    <sheet name="SO2 - 203_689 - Údržba HO..." sheetId="4" r:id="rId4"/>
    <sheet name="SO3 - 203_690 - Údržba HO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'SO4 - 203_687 - Údržba HO...'!$C$80:$K$95</definedName>
    <definedName name="_xlnm.Print_Area" localSheetId="1">'SO4 - 203_687 - Údržba HO...'!$C$4:$J$39,'SO4 - 203_687 - Údržba HO...'!$C$45:$J$62,'SO4 - 203_687 - Údržba HO...'!$C$68:$K$95</definedName>
    <definedName name="_xlnm.Print_Titles" localSheetId="1">'SO4 - 203_687 - Údržba HO...'!$80:$80</definedName>
    <definedName name="_xlnm._FilterDatabase" localSheetId="2" hidden="1">'SO1 - 203_688 - Údržba HO...'!$C$80:$K$134</definedName>
    <definedName name="_xlnm.Print_Area" localSheetId="2">'SO1 - 203_688 - Údržba HO...'!$C$4:$J$39,'SO1 - 203_688 - Údržba HO...'!$C$45:$J$62,'SO1 - 203_688 - Údržba HO...'!$C$68:$K$134</definedName>
    <definedName name="_xlnm.Print_Titles" localSheetId="2">'SO1 - 203_688 - Údržba HO...'!$80:$80</definedName>
    <definedName name="_xlnm._FilterDatabase" localSheetId="3" hidden="1">'SO2 - 203_689 - Údržba HO...'!$C$80:$K$126</definedName>
    <definedName name="_xlnm.Print_Area" localSheetId="3">'SO2 - 203_689 - Údržba HO...'!$C$4:$J$39,'SO2 - 203_689 - Údržba HO...'!$C$45:$J$62,'SO2 - 203_689 - Údržba HO...'!$C$68:$K$126</definedName>
    <definedName name="_xlnm.Print_Titles" localSheetId="3">'SO2 - 203_689 - Údržba HO...'!$80:$80</definedName>
    <definedName name="_xlnm._FilterDatabase" localSheetId="4" hidden="1">'SO3 - 203_690 - Údržba HO...'!$C$80:$K$113</definedName>
    <definedName name="_xlnm.Print_Area" localSheetId="4">'SO3 - 203_690 - Údržba HO...'!$C$4:$J$39,'SO3 - 203_690 - Údržba HO...'!$C$45:$J$62,'SO3 - 203_690 - Údržba HO...'!$C$68:$K$113</definedName>
    <definedName name="_xlnm.Print_Titles" localSheetId="4">'SO3 - 203_690 - Údržba HO...'!$80:$80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4" r="J37"/>
  <c r="J36"/>
  <c i="1" r="AY57"/>
  <c i="4" r="J35"/>
  <c i="1" r="AX57"/>
  <c i="4"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52"/>
  <c r="E7"/>
  <c r="E71"/>
  <c i="3" r="J37"/>
  <c r="J36"/>
  <c i="1" r="AY56"/>
  <c i="3" r="J35"/>
  <c i="1" r="AX56"/>
  <c i="3"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48"/>
  <c i="2" r="J37"/>
  <c r="J36"/>
  <c i="1" r="AY55"/>
  <c i="2" r="J35"/>
  <c i="1" r="AX55"/>
  <c i="2"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1" r="L50"/>
  <c r="AM50"/>
  <c r="AM49"/>
  <c r="L49"/>
  <c r="AM47"/>
  <c r="L47"/>
  <c r="L45"/>
  <c r="L44"/>
  <c i="3" r="BK100"/>
  <c r="J123"/>
  <c i="4" r="J93"/>
  <c i="3" r="BK127"/>
  <c i="2" r="BK84"/>
  <c i="3" r="J94"/>
  <c r="J111"/>
  <c i="5" r="J100"/>
  <c i="3" r="BK89"/>
  <c i="5" r="J106"/>
  <c i="4" r="J109"/>
  <c i="3" r="BK130"/>
  <c i="5" r="BK106"/>
  <c i="3" r="BK84"/>
  <c i="2" r="BK87"/>
  <c i="4" r="BK124"/>
  <c r="BK106"/>
  <c r="J120"/>
  <c r="BK118"/>
  <c i="3" r="BK97"/>
  <c r="J132"/>
  <c i="4" r="BK120"/>
  <c r="J90"/>
  <c i="5" r="BK84"/>
  <c i="4" r="BK84"/>
  <c i="2" r="BK93"/>
  <c i="5" r="BK111"/>
  <c i="3" r="J114"/>
  <c i="4" r="J112"/>
  <c i="3" r="J97"/>
  <c i="2" r="J84"/>
  <c i="3" r="BK120"/>
  <c r="J84"/>
  <c i="2" r="BK90"/>
  <c i="5" r="BK109"/>
  <c i="3" r="J120"/>
  <c i="4" r="J87"/>
  <c i="3" r="BK94"/>
  <c i="4" r="BK122"/>
  <c i="5" r="J103"/>
  <c i="3" r="J100"/>
  <c i="1" r="AS54"/>
  <c i="5" r="J97"/>
  <c i="4" r="BK109"/>
  <c r="J122"/>
  <c i="5" r="BK100"/>
  <c r="J109"/>
  <c r="J111"/>
  <c r="J84"/>
  <c r="BK103"/>
  <c r="BK87"/>
  <c i="3" r="J130"/>
  <c i="5" r="BK97"/>
  <c i="3" r="BK123"/>
  <c r="BK117"/>
  <c i="4" r="J84"/>
  <c i="3" r="J127"/>
  <c r="BK114"/>
  <c i="4" r="BK87"/>
  <c r="BK112"/>
  <c r="J115"/>
  <c i="2" r="J87"/>
  <c i="4" r="J124"/>
  <c i="3" r="BK132"/>
  <c r="J117"/>
  <c r="J89"/>
  <c i="2" r="J90"/>
  <c i="4" r="BK93"/>
  <c i="2" r="J93"/>
  <c i="4" r="J106"/>
  <c i="5" r="J87"/>
  <c i="4" r="BK90"/>
  <c i="3" r="BK111"/>
  <c i="4" r="J118"/>
  <c r="BK115"/>
  <c i="5" r="F36"/>
  <c i="1" r="BC58"/>
  <c i="2" l="1" r="R83"/>
  <c r="R82"/>
  <c r="R81"/>
  <c i="4" r="BK83"/>
  <c r="J83"/>
  <c r="J61"/>
  <c i="3" r="R83"/>
  <c r="R82"/>
  <c r="R81"/>
  <c i="4" r="P83"/>
  <c r="P82"/>
  <c r="P81"/>
  <c i="1" r="AU57"/>
  <c i="2" r="T83"/>
  <c r="T82"/>
  <c r="T81"/>
  <c i="3" r="BK83"/>
  <c r="J83"/>
  <c r="J61"/>
  <c i="5" r="BK83"/>
  <c r="J83"/>
  <c r="J61"/>
  <c i="2" r="BK83"/>
  <c r="J83"/>
  <c r="J61"/>
  <c i="3" r="T83"/>
  <c r="T82"/>
  <c r="T81"/>
  <c i="4" r="T83"/>
  <c r="T82"/>
  <c r="T81"/>
  <c i="5" r="P83"/>
  <c r="P82"/>
  <c r="P81"/>
  <c i="1" r="AU58"/>
  <c i="2" r="P83"/>
  <c r="P82"/>
  <c r="P81"/>
  <c i="1" r="AU55"/>
  <c i="4" r="R83"/>
  <c r="R82"/>
  <c r="R81"/>
  <c i="5" r="R83"/>
  <c r="R82"/>
  <c r="R81"/>
  <c i="3" r="P83"/>
  <c r="P82"/>
  <c r="P81"/>
  <c i="1" r="AU56"/>
  <c i="5" r="T83"/>
  <c r="T82"/>
  <c r="T81"/>
  <c i="4" r="BK82"/>
  <c r="J82"/>
  <c r="J60"/>
  <c i="5" r="F55"/>
  <c r="BE87"/>
  <c r="J54"/>
  <c r="BE100"/>
  <c r="E48"/>
  <c r="J52"/>
  <c r="BE84"/>
  <c r="BE97"/>
  <c r="BE103"/>
  <c r="BE106"/>
  <c r="BE109"/>
  <c r="BE111"/>
  <c i="4" r="J75"/>
  <c r="J77"/>
  <c r="E48"/>
  <c r="F55"/>
  <c r="BE87"/>
  <c r="BE118"/>
  <c r="BE84"/>
  <c r="BE112"/>
  <c r="BE90"/>
  <c r="BE93"/>
  <c r="BE109"/>
  <c r="BE115"/>
  <c r="BE120"/>
  <c r="BE122"/>
  <c r="BE124"/>
  <c r="BE106"/>
  <c i="3" r="F55"/>
  <c r="E71"/>
  <c r="J52"/>
  <c i="2" r="BK82"/>
  <c r="BK81"/>
  <c r="J81"/>
  <c r="J59"/>
  <c i="3" r="J54"/>
  <c r="BE97"/>
  <c r="BE94"/>
  <c r="BE111"/>
  <c r="BE114"/>
  <c r="BE117"/>
  <c r="BE123"/>
  <c r="BE84"/>
  <c r="BE89"/>
  <c r="BE100"/>
  <c r="BE120"/>
  <c r="BE127"/>
  <c r="BE130"/>
  <c r="BE132"/>
  <c i="2" r="J52"/>
  <c r="F55"/>
  <c r="BE90"/>
  <c r="E48"/>
  <c r="J54"/>
  <c r="BE84"/>
  <c r="BE93"/>
  <c r="BE87"/>
  <c i="3" r="F34"/>
  <c i="1" r="BA56"/>
  <c i="4" r="J34"/>
  <c i="1" r="AW57"/>
  <c i="5" r="F37"/>
  <c i="1" r="BD58"/>
  <c i="5" r="J34"/>
  <c i="1" r="AW58"/>
  <c i="2" r="J34"/>
  <c i="1" r="AW55"/>
  <c i="5" r="F34"/>
  <c i="1" r="BA58"/>
  <c i="4" r="F36"/>
  <c i="1" r="BC57"/>
  <c i="2" r="F35"/>
  <c i="1" r="BB55"/>
  <c i="3" r="F35"/>
  <c i="1" r="BB56"/>
  <c i="3" r="F37"/>
  <c i="1" r="BD56"/>
  <c i="2" r="F37"/>
  <c i="1" r="BD55"/>
  <c i="4" r="F34"/>
  <c i="1" r="BA57"/>
  <c i="3" r="F36"/>
  <c i="1" r="BC56"/>
  <c i="3" r="J34"/>
  <c i="1" r="AW56"/>
  <c i="5" r="F35"/>
  <c i="1" r="BB58"/>
  <c i="2" r="F36"/>
  <c i="1" r="BC55"/>
  <c i="4" r="F35"/>
  <c i="1" r="BB57"/>
  <c i="2" r="F34"/>
  <c i="1" r="BA55"/>
  <c i="4" r="F37"/>
  <c i="1" r="BD57"/>
  <c i="3" l="1" r="BK82"/>
  <c r="J82"/>
  <c r="J60"/>
  <c i="5" r="BK82"/>
  <c r="J82"/>
  <c r="J60"/>
  <c i="4" r="BK81"/>
  <c r="J81"/>
  <c i="3" r="BK81"/>
  <c r="J81"/>
  <c r="J59"/>
  <c i="2" r="J82"/>
  <c r="J60"/>
  <c r="J33"/>
  <c i="1" r="AV55"/>
  <c r="AT55"/>
  <c i="3" r="J33"/>
  <c i="1" r="AV56"/>
  <c r="AT56"/>
  <c i="3" r="F33"/>
  <c i="1" r="AZ56"/>
  <c r="BD54"/>
  <c r="W33"/>
  <c i="2" r="F33"/>
  <c i="1" r="AZ55"/>
  <c i="2" r="J30"/>
  <c i="1" r="AG55"/>
  <c i="4" r="J33"/>
  <c i="1" r="AV57"/>
  <c r="AT57"/>
  <c r="BC54"/>
  <c r="AY54"/>
  <c r="AU54"/>
  <c i="4" r="F33"/>
  <c i="1" r="AZ57"/>
  <c i="4" r="J30"/>
  <c i="1" r="AG57"/>
  <c i="5" r="F33"/>
  <c i="1" r="AZ58"/>
  <c r="BB54"/>
  <c r="AX54"/>
  <c i="5" r="J33"/>
  <c i="1" r="AV58"/>
  <c r="AT58"/>
  <c r="BA54"/>
  <c r="W30"/>
  <c i="5" l="1" r="BK81"/>
  <c r="J81"/>
  <c i="1" r="AN57"/>
  <c i="4" r="J59"/>
  <c r="J39"/>
  <c i="1" r="AN55"/>
  <c i="2" r="J39"/>
  <c i="1" r="W32"/>
  <c r="AW54"/>
  <c r="AK30"/>
  <c r="AZ54"/>
  <c r="AV54"/>
  <c r="AK29"/>
  <c i="5" r="J30"/>
  <c i="1" r="AG58"/>
  <c r="W31"/>
  <c i="3" r="J30"/>
  <c i="1" r="AG56"/>
  <c r="AN56"/>
  <c i="5" l="1" r="J39"/>
  <c r="J59"/>
  <c i="3" r="J39"/>
  <c i="1" r="AN58"/>
  <c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<sst xmlns="http://schemas.openxmlformats.org/spreadsheetml/2006/main">
  <si>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</si>
  <si>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</si>
  <si>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</si>
  <si>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</si>
  <si>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</si>
  <si>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{235ad4a0-e37e-4d72-abac-cee5e3197c74}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</si>
  <si>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</si>
  <si>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</si>
  <si>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</si>
  <si>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</si>
  <si>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</si>
  <si>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</si>
  <si>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</si>
  <si>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</si>
  <si>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</si>
  <si>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</si>
  <si>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</si>
  <si>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Roudné</t>
  </si>
  <si>
    <t>KSO:</t>
  </si>
  <si>
    <t/>
  </si>
  <si>
    <t>CC-CZ:</t>
  </si>
  <si>
    <t>Místo:</t>
  </si>
  <si>
    <t>Roudné</t>
  </si>
  <si>
    <t>Datum:</t>
  </si>
  <si>
    <t>2. 5. 2022</t>
  </si>
  <si>
    <t>Zadavatel:</t>
  </si>
  <si>
    <t>IČ:</t>
  </si>
  <si>
    <t>SPÚ, Odbor vodohospodářský staveb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</si>
  <si>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</si>
  <si>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</si>
  <si>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</si>
  <si>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</si>
  <si>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</si>
  <si>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</si>
  <si>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</si>
  <si>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</si>
  <si>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</si>
  <si>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</si>
  <si>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</si>
  <si>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</si>
  <si>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</si>
  <si>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</si>
  <si>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</si>
  <si>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</si>
  <si>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</si>
  <si>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</si>
  <si>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</si>
  <si>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</si>
  <si>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</si>
  <si>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</si>
  <si>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</si>
  <si>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</si>
  <si>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</si>
  <si>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</si>
  <si>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</si>
  <si>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</si>
  <si>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</si>
  <si>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</si>
  <si>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</si>
  <si>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</si>
  <si>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</si>
  <si>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</si>
  <si>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</si>
  <si>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</si>
  <si>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</si>
  <si>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</si>
  <si>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</si>
  <si>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</si>
  <si>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</si>
  <si>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</si>
  <si>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</si>
  <si>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</si>
  <si>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</si>
  <si>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</si>
  <si>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</si>
  <si>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</si>
  <si>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</si>
  <si>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SO4 - 203_687</t>
  </si>
  <si>
    <t>Údržba HOZ Roudné - HOZ V2</t>
  </si>
  <si>
    <t>STA</t>
  </si>
  <si>
    <t>1</t>
  </si>
  <si>
    <t>{7c1feb9d-9671-49ec-b181-4a9f64eb380f}</t>
  </si>
  <si>
    <t>2</t>
  </si>
  <si>
    <t>SO1 - 203_688</t>
  </si>
  <si>
    <t>Údržba HOZ Roudné - HOZ V3</t>
  </si>
  <si>
    <t>{09fc7a94-1e53-4708-9516-cbeae05a3c8e}</t>
  </si>
  <si>
    <t>SO2 - 203_689</t>
  </si>
  <si>
    <t>Údržba HOZ Roudné - HOZ V3-II</t>
  </si>
  <si>
    <t>{688176ce-d150-463c-b78a-7196008f6096}</t>
  </si>
  <si>
    <t>SO3 - 203_690</t>
  </si>
  <si>
    <t>Údržba HOZ Roudné - HOZ V4</t>
  </si>
  <si>
    <t>{51df833e-347a-4d32-8ff4-c48daba21f8e}</t>
  </si>
  <si>
    <t>KRYCÍ LIST SOUPISU PRACÍ</t>
  </si>
  <si>
    <t>Objekt:</t>
  </si>
  <si>
    <t>SO4 - 203_687 - Údržba HOZ Roudné - HOZ V2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</si>
  <si>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</si>
  <si>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</si>
  <si>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</si>
  <si>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</si>
  <si>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</si>
  <si>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</si>
  <si>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</si>
  <si>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</si>
  <si>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</si>
  <si>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</si>
  <si>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</si>
  <si>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</si>
  <si>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</si>
  <si>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</si>
  <si>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</si>
  <si>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</si>
  <si>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</si>
  <si>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</si>
  <si>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</si>
  <si>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</si>
  <si>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</si>
  <si>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</si>
  <si>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</si>
  <si>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</si>
  <si>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</si>
  <si>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travin a vodních rostlin ve vegetačním období divokého porostu středně hustého</t>
  </si>
  <si>
    <t>ha</t>
  </si>
  <si>
    <t>CS ÚRS 2022 01</t>
  </si>
  <si>
    <t>4</t>
  </si>
  <si>
    <t>-1047092162</t>
  </si>
  <si>
    <t>Online PSC</t>
  </si>
  <si>
    <t>https://podminky.urs.cz/item/CS_URS_2022_01/111103212</t>
  </si>
  <si>
    <t>VV</t>
  </si>
  <si>
    <t>394*6/10000</t>
  </si>
  <si>
    <t>111203201</t>
  </si>
  <si>
    <t>Odstranění křovin a stromů s ponecháním kořenů průměru kmene do 100 mm, při jakémkoliv sklonu terénu mimo LTM, při celkové ploše do 1 000 m2</t>
  </si>
  <si>
    <t>m2</t>
  </si>
  <si>
    <t>-5906784</t>
  </si>
  <si>
    <t>https://podminky.urs.cz/item/CS_URS_2022_01/111203201</t>
  </si>
  <si>
    <t>22+14+16+4+39</t>
  </si>
  <si>
    <t>3</t>
  </si>
  <si>
    <t>R-001</t>
  </si>
  <si>
    <t xml:space="preserve">Ekologická likvidace veškeré neupotřeb. dřev. hmoty - z křovin a stromů D kmene do 100 mm - v souladu se zákonem o odpadech č. 541/2020 Sb.v platném znění </t>
  </si>
  <si>
    <t>-66098976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</si>
  <si>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</si>
  <si>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</si>
  <si>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95</t>
  </si>
  <si>
    <t>R-032</t>
  </si>
  <si>
    <t xml:space="preserve">Ekologická likvidace divokého porostu - v souladu se zákonem o odpadech č. 541/2020 Sb.v platném znění </t>
  </si>
  <si>
    <t>-1450237957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</si>
  <si>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</si>
  <si>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0,236</t>
  </si>
  <si>
    <t>SO1 - 203_688 - Údržba HOZ Roudné - HOZ V3</t>
  </si>
  <si>
    <t>111103222</t>
  </si>
  <si>
    <t>Kosení travin a vodních rostlin ve vegetačním období vodního rostlinstva na břehu středně hustého</t>
  </si>
  <si>
    <t>495029579</t>
  </si>
  <si>
    <t>https://podminky.urs.cz/item/CS_URS_2022_01/111103222</t>
  </si>
  <si>
    <t>260*7/10000</t>
  </si>
  <si>
    <t>130*7/10000</t>
  </si>
  <si>
    <t>Součet</t>
  </si>
  <si>
    <t>111103223</t>
  </si>
  <si>
    <t>Kosení travin a vodních rostlin ve vegetačním období vodního rostlinstva na břehu hustého</t>
  </si>
  <si>
    <t>2001836411</t>
  </si>
  <si>
    <t>https://podminky.urs.cz/item/CS_URS_2022_01/111103223</t>
  </si>
  <si>
    <t>360*7/10000</t>
  </si>
  <si>
    <t>240*7/10000</t>
  </si>
  <si>
    <t>1380771580</t>
  </si>
  <si>
    <t>36+28+32+19</t>
  </si>
  <si>
    <t>125703301</t>
  </si>
  <si>
    <t>Čištění melioračních kanálů s úpravou svahu do výšky naplavené vrstvy tloušťky naplavené vrstvy do 250 mm, se dnem nezpevněným</t>
  </si>
  <si>
    <t>m3</t>
  </si>
  <si>
    <t>1377443316</t>
  </si>
  <si>
    <t>https://podminky.urs.cz/item/CS_URS_2022_01/125703301</t>
  </si>
  <si>
    <t>0,23*39</t>
  </si>
  <si>
    <t>5</t>
  </si>
  <si>
    <t>125703311</t>
  </si>
  <si>
    <t>Čištění melioračních kanálů s úpravou svahu do výšky naplavené vrstvy tloušťky naplavené vrstvy přes 250 do 500 mm, se dnem nezpevněným</t>
  </si>
  <si>
    <t>79844553</t>
  </si>
  <si>
    <t>https://podminky.urs.cz/item/CS_URS_2022_01/125703311</t>
  </si>
  <si>
    <t>0,59*117</t>
  </si>
  <si>
    <t>0,36*114</t>
  </si>
  <si>
    <t>0,66505*105</t>
  </si>
  <si>
    <t>1,31*83</t>
  </si>
  <si>
    <t>1,00*88</t>
  </si>
  <si>
    <t>0,975*80</t>
  </si>
  <si>
    <t>1,4*86</t>
  </si>
  <si>
    <t>0,78*9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</si>
  <si>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</si>
  <si>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</si>
  <si>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</si>
  <si>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-1385403272</t>
  </si>
  <si>
    <t>https://podminky.urs.cz/item/CS_URS_2022_01/162751117</t>
  </si>
  <si>
    <t>8,970+582,050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</si>
  <si>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</si>
  <si>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</si>
  <si>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</si>
  <si>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231077747</t>
  </si>
  <si>
    <t>https://podminky.urs.cz/item/CS_URS_2022_01/162751119</t>
  </si>
  <si>
    <t>591,020*6</t>
  </si>
  <si>
    <t>8</t>
  </si>
  <si>
    <t>167151111</t>
  </si>
  <si>
    <t>Nakládání, skládání a překládání neulehlého výkopku nebo sypaniny strojně nakládání, množství přes 100 m3, z hornin třídy těžitelnosti I, skupiny 1 až 3</t>
  </si>
  <si>
    <t>471109439</t>
  </si>
  <si>
    <t>https://podminky.urs.cz/item/CS_URS_2022_01/167151111</t>
  </si>
  <si>
    <t>9</t>
  </si>
  <si>
    <t>185803107</t>
  </si>
  <si>
    <t>Shrabání pokoseného porostu a organických naplavenin s odvozem do 20 km vodního rostlinstva z břehu i z vody</t>
  </si>
  <si>
    <t>1509558848</t>
  </si>
  <si>
    <t>https://podminky.urs.cz/item/CS_URS_2022_01/185803107</t>
  </si>
  <si>
    <t>0,273+0,420</t>
  </si>
  <si>
    <t>10</t>
  </si>
  <si>
    <t>1171423716</t>
  </si>
  <si>
    <t>4,6</t>
  </si>
  <si>
    <t>4,6*25 'Přepočtené koeficientem množství</t>
  </si>
  <si>
    <t>11</t>
  </si>
  <si>
    <t>R-033</t>
  </si>
  <si>
    <t xml:space="preserve">Ekologická likvidace vodního porostu - v souladu se zákonem o odpadech č. 541/2020 Sb.v platném znění </t>
  </si>
  <si>
    <t>-712082860</t>
  </si>
  <si>
    <t>12</t>
  </si>
  <si>
    <t>R-037</t>
  </si>
  <si>
    <t xml:space="preserve">Vytyčení inženýrské sítě, vč. dopravy_x000d_
</t>
  </si>
  <si>
    <t>ks</t>
  </si>
  <si>
    <t>1717575152</t>
  </si>
  <si>
    <t xml:space="preserve">Poznámka k položce:_x000d_
pro všechny druhy podzemních inženýrských sítí včetně dopravy a souvisejících nákladů (např. stabilizace, doklad o vytyčení,…)_x000d_
</t>
  </si>
  <si>
    <t>13</t>
  </si>
  <si>
    <t>R-171201221</t>
  </si>
  <si>
    <t>Poplatek za uložení stavebního odpadu na skládce (skládkovné) zeminy a kamení zatříděného do Katalogu odpadů pod kódem 17 05 04</t>
  </si>
  <si>
    <t>t</t>
  </si>
  <si>
    <t>-387501493</t>
  </si>
  <si>
    <t>https://podminky.urs.cz/item/CS_URS_2022_01/R-171201221</t>
  </si>
  <si>
    <t>591,020*1,6</t>
  </si>
  <si>
    <t>SO2 - 203_689 - Údržba HOZ Roudné - HOZ V3-II</t>
  </si>
  <si>
    <t>15771811</t>
  </si>
  <si>
    <t>30+35+10+8+10+15+21</t>
  </si>
  <si>
    <t>112101101</t>
  </si>
  <si>
    <t>Odstranění stromů s odřezáním kmene a s odvětvením listnatých, průměru kmene přes 100 do 300 mm</t>
  </si>
  <si>
    <t>kus</t>
  </si>
  <si>
    <t>-1158934302</t>
  </si>
  <si>
    <t>https://podminky.urs.cz/item/CS_URS_2022_01/112101101</t>
  </si>
  <si>
    <t>112101122</t>
  </si>
  <si>
    <t>Odstranění stromů s odřezáním kmene a s odvětvením jehličnatých bez odkornění, průměru kmene přes 300 do 500 mm</t>
  </si>
  <si>
    <t>851926157</t>
  </si>
  <si>
    <t>https://podminky.urs.cz/item/CS_URS_2022_01/112101122</t>
  </si>
  <si>
    <t>-612742060</t>
  </si>
  <si>
    <t>(1,5+1,0)/2*0,40*120</t>
  </si>
  <si>
    <t>(1,5+1,0)/2*0,35*90</t>
  </si>
  <si>
    <t>(1,9+1,0)/2*0,40*10</t>
  </si>
  <si>
    <t>(1,8+1,0)/2*0,20*4</t>
  </si>
  <si>
    <t>(1,5+1,0)/2*0,25*26</t>
  </si>
  <si>
    <t>(1,8+1,0)/2*0,40*29</t>
  </si>
  <si>
    <t>(1,5+1,0)/2*0,35*45</t>
  </si>
  <si>
    <t>(1,8+1,0)/2*0,30*63</t>
  </si>
  <si>
    <t>1,005*94</t>
  </si>
  <si>
    <t>0,715*39</t>
  </si>
  <si>
    <t>1445975513</t>
  </si>
  <si>
    <t>299,163</t>
  </si>
  <si>
    <t>-1569555259</t>
  </si>
  <si>
    <t>299,163*6</t>
  </si>
  <si>
    <t>373176478</t>
  </si>
  <si>
    <t>-66711408</t>
  </si>
  <si>
    <t>5,16*25 'Přepočtené koeficientem množství</t>
  </si>
  <si>
    <t>R-002</t>
  </si>
  <si>
    <t xml:space="preserve">Ekologická likvidace veškeré neupotřeb. dřev. hmoty - větví stromu, včetně kmenu - D kmene do 300 mm - v souladu se zákonem o odpadech č. 541/2020 Sb.v platném znění _x000d_
</t>
  </si>
  <si>
    <t>-1348043430</t>
  </si>
  <si>
    <t xml:space="preserve">Poznámka k položce:_x000d_
likvidace větví stromu Ø 300-500 mm, bez kmenu, použije se v případě když nelze pálit (např. štěpkováním, drcením, pálením na místě k tomu určeném a pod)_x000d_
</t>
  </si>
  <si>
    <t>R-003</t>
  </si>
  <si>
    <t xml:space="preserve">Ekologická likvidace veškeré neupotřeb. dřev. hmoty - větví stromu, včetně kmenu - D kmene 300-500 mm - v souladu se zákonem o odpadech č. 541/2020 Sb.v platném znění _x000d_
</t>
  </si>
  <si>
    <t>-555744007</t>
  </si>
  <si>
    <t>-179684217</t>
  </si>
  <si>
    <t>553311799</t>
  </si>
  <si>
    <t>299,163*1,6</t>
  </si>
  <si>
    <t>SO3 - 203_690 - Údržba HOZ Roudné - HOZ V4</t>
  </si>
  <si>
    <t>-777627245</t>
  </si>
  <si>
    <t>25+22+16+12+20</t>
  </si>
  <si>
    <t>-1614597497</t>
  </si>
  <si>
    <t>0,715*36</t>
  </si>
  <si>
    <t>0,19*96</t>
  </si>
  <si>
    <t>0,54505*105</t>
  </si>
  <si>
    <t>1,03*131</t>
  </si>
  <si>
    <t>1,04*139</t>
  </si>
  <si>
    <t>1,24*110</t>
  </si>
  <si>
    <t>0,845*48</t>
  </si>
  <si>
    <t>406371953</t>
  </si>
  <si>
    <t>557,660</t>
  </si>
  <si>
    <t>-1010032142</t>
  </si>
  <si>
    <t>557,660*6</t>
  </si>
  <si>
    <t>518861131</t>
  </si>
  <si>
    <t>-1236676394</t>
  </si>
  <si>
    <t>3,8*25 'Přepočtené koeficientem množství</t>
  </si>
  <si>
    <t>-1545507383</t>
  </si>
  <si>
    <t>37451972</t>
  </si>
  <si>
    <t>557,660*1,6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</si>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</sst>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20320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22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11203201" TargetMode="External" /><Relationship Id="rId4" Type="http://schemas.openxmlformats.org/officeDocument/2006/relationships/hyperlink" Target="https://podminky.urs.cz/item/CS_URS_2022_01/125703301" TargetMode="External" /><Relationship Id="rId5" Type="http://schemas.openxmlformats.org/officeDocument/2006/relationships/hyperlink" Target="https://podminky.urs.cz/item/CS_URS_2022_01/125703311" TargetMode="External" /><Relationship Id="rId6" Type="http://schemas.openxmlformats.org/officeDocument/2006/relationships/hyperlink" Target="https://podminky.urs.cz/item/CS_URS_2022_01/162751117" TargetMode="External" /><Relationship Id="rId7" Type="http://schemas.openxmlformats.org/officeDocument/2006/relationships/hyperlink" Target="https://podminky.urs.cz/item/CS_URS_2022_01/162751119" TargetMode="External" /><Relationship Id="rId8" Type="http://schemas.openxmlformats.org/officeDocument/2006/relationships/hyperlink" Target="https://podminky.urs.cz/item/CS_URS_2022_01/167151111" TargetMode="External" /><Relationship Id="rId9" Type="http://schemas.openxmlformats.org/officeDocument/2006/relationships/hyperlink" Target="https://podminky.urs.cz/item/CS_URS_2022_01/185803107" TargetMode="External" /><Relationship Id="rId10" Type="http://schemas.openxmlformats.org/officeDocument/2006/relationships/hyperlink" Target="https://podminky.urs.cz/item/CS_URS_2022_01/R-17120122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1" TargetMode="External" /><Relationship Id="rId2" Type="http://schemas.openxmlformats.org/officeDocument/2006/relationships/hyperlink" Target="https://podminky.urs.cz/item/CS_URS_2022_01/112101101" TargetMode="External" /><Relationship Id="rId3" Type="http://schemas.openxmlformats.org/officeDocument/2006/relationships/hyperlink" Target="https://podminky.urs.cz/item/CS_URS_2022_01/112101122" TargetMode="External" /><Relationship Id="rId4" Type="http://schemas.openxmlformats.org/officeDocument/2006/relationships/hyperlink" Target="https://podminky.urs.cz/item/CS_URS_2022_01/125703311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67151111" TargetMode="External" /><Relationship Id="rId8" Type="http://schemas.openxmlformats.org/officeDocument/2006/relationships/hyperlink" Target="https://podminky.urs.cz/item/CS_URS_2022_01/R-17120122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1" TargetMode="External" /><Relationship Id="rId2" Type="http://schemas.openxmlformats.org/officeDocument/2006/relationships/hyperlink" Target="https://podminky.urs.cz/item/CS_URS_2022_01/125703311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62751119" TargetMode="External" /><Relationship Id="rId5" Type="http://schemas.openxmlformats.org/officeDocument/2006/relationships/hyperlink" Target="https://podminky.urs.cz/item/CS_URS_2022_01/167151111" TargetMode="External" /><Relationship Id="rId6" Type="http://schemas.openxmlformats.org/officeDocument/2006/relationships/hyperlink" Target="https://podminky.urs.cz/item/CS_URS_2022_01/R-171201221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2022-203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Roudné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Roudné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Odbor vodohospodářský staveb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Karel Janeček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'SO4 - 203_687 - Údržba HO...'!J30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'SO4 - 203_687 - Údržba HO...'!P81</f>
        <v>0</v>
      </c>
      <c r="AV55" s="120">
        <f>'SO4 - 203_687 - Údržba HO...'!J33</f>
        <v>0</v>
      </c>
      <c r="AW55" s="120">
        <f>'SO4 - 203_687 - Údržba HO...'!J34</f>
        <v>0</v>
      </c>
      <c r="AX55" s="120">
        <f>'SO4 - 203_687 - Údržba HO...'!J35</f>
        <v>0</v>
      </c>
      <c r="AY55" s="120">
        <f>'SO4 - 203_687 - Údržba HO...'!J36</f>
        <v>0</v>
      </c>
      <c r="AZ55" s="120">
        <f>'SO4 - 203_687 - Údržba HO...'!F33</f>
        <v>0</v>
      </c>
      <c r="BA55" s="120">
        <f>'SO4 - 203_687 - Údržba HO...'!F34</f>
        <v>0</v>
      </c>
      <c r="BB55" s="120">
        <f>'SO4 - 203_687 - Údržba HO...'!F35</f>
        <v>0</v>
      </c>
      <c r="BC55" s="120">
        <f>'SO4 - 203_687 - Údržba HO...'!F36</f>
        <v>0</v>
      </c>
      <c r="BD55" s="122">
        <f>'SO4 - 203_687 - Údržba HO...'!F37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6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'SO1 - 203_688 - Údržba HO...'!J30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'SO1 - 203_688 - Údržba HO...'!P81</f>
        <v>0</v>
      </c>
      <c r="AV56" s="120">
        <f>'SO1 - 203_688 - Údržba HO...'!J33</f>
        <v>0</v>
      </c>
      <c r="AW56" s="120">
        <f>'SO1 - 203_688 - Údržba HO...'!J34</f>
        <v>0</v>
      </c>
      <c r="AX56" s="120">
        <f>'SO1 - 203_688 - Údržba HO...'!J35</f>
        <v>0</v>
      </c>
      <c r="AY56" s="120">
        <f>'SO1 - 203_688 - Údržba HO...'!J36</f>
        <v>0</v>
      </c>
      <c r="AZ56" s="120">
        <f>'SO1 - 203_688 - Údržba HO...'!F33</f>
        <v>0</v>
      </c>
      <c r="BA56" s="120">
        <f>'SO1 - 203_688 - Údržba HO...'!F34</f>
        <v>0</v>
      </c>
      <c r="BB56" s="120">
        <f>'SO1 - 203_688 - Údržba HO...'!F35</f>
        <v>0</v>
      </c>
      <c r="BC56" s="120">
        <f>'SO1 - 203_688 - Údržba HO...'!F36</f>
        <v>0</v>
      </c>
      <c r="BD56" s="122">
        <f>'SO1 - 203_688 - Údržba HO...'!F37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6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'SO2 - 203_689 - Údržba HO...'!J30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'SO2 - 203_689 - Údržba HO...'!P81</f>
        <v>0</v>
      </c>
      <c r="AV57" s="120">
        <f>'SO2 - 203_689 - Údržba HO...'!J33</f>
        <v>0</v>
      </c>
      <c r="AW57" s="120">
        <f>'SO2 - 203_689 - Údržba HO...'!J34</f>
        <v>0</v>
      </c>
      <c r="AX57" s="120">
        <f>'SO2 - 203_689 - Údržba HO...'!J35</f>
        <v>0</v>
      </c>
      <c r="AY57" s="120">
        <f>'SO2 - 203_689 - Údržba HO...'!J36</f>
        <v>0</v>
      </c>
      <c r="AZ57" s="120">
        <f>'SO2 - 203_689 - Údržba HO...'!F33</f>
        <v>0</v>
      </c>
      <c r="BA57" s="120">
        <f>'SO2 - 203_689 - Údržba HO...'!F34</f>
        <v>0</v>
      </c>
      <c r="BB57" s="120">
        <f>'SO2 - 203_689 - Údržba HO...'!F35</f>
        <v>0</v>
      </c>
      <c r="BC57" s="120">
        <f>'SO2 - 203_689 - Údržba HO...'!F36</f>
        <v>0</v>
      </c>
      <c r="BD57" s="122">
        <f>'SO2 - 203_689 - Údržba HO...'!F37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24.6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'SO3 - 203_690 - Údržba HO...'!J30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24">
        <v>0</v>
      </c>
      <c r="AT58" s="125">
        <f>ROUND(SUM(AV58:AW58),2)</f>
        <v>0</v>
      </c>
      <c r="AU58" s="126">
        <f>'SO3 - 203_690 - Údržba HO...'!P81</f>
        <v>0</v>
      </c>
      <c r="AV58" s="125">
        <f>'SO3 - 203_690 - Údržba HO...'!J33</f>
        <v>0</v>
      </c>
      <c r="AW58" s="125">
        <f>'SO3 - 203_690 - Údržba HO...'!J34</f>
        <v>0</v>
      </c>
      <c r="AX58" s="125">
        <f>'SO3 - 203_690 - Údržba HO...'!J35</f>
        <v>0</v>
      </c>
      <c r="AY58" s="125">
        <f>'SO3 - 203_690 - Údržba HO...'!J36</f>
        <v>0</v>
      </c>
      <c r="AZ58" s="125">
        <f>'SO3 - 203_690 - Údržba HO...'!F33</f>
        <v>0</v>
      </c>
      <c r="BA58" s="125">
        <f>'SO3 - 203_690 - Údržba HO...'!F34</f>
        <v>0</v>
      </c>
      <c r="BB58" s="125">
        <f>'SO3 - 203_690 - Údržba HO...'!F35</f>
        <v>0</v>
      </c>
      <c r="BC58" s="125">
        <f>'SO3 - 203_690 - Údržba HO...'!F36</f>
        <v>0</v>
      </c>
      <c r="BD58" s="127">
        <f>'SO3 - 203_690 - Údržba HO...'!F37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972kGsLj9iF7t+1g2LBaUz9QumffqrOafovWSsnSKL2medUn8QYfXY2thrNV6DROg31SmLJ7Iwex5mbuHpbmlg==" hashValue="Nqx/PEjPNKyMG+ltYy/h4050sAIvY4fNAOoVKtR97Nc3u6gcuO6N6pVaw3H05roDfzFOMAW81sTQdSyIrOplS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4 - 203_687 - Údržba HO...'!C2" display="/"/>
    <hyperlink ref="A56" location="'SO1 - 203_688 - Údržba HO...'!C2" display="/"/>
    <hyperlink ref="A57" location="'SO2 - 203_689 - Údržba HO...'!C2" display="/"/>
    <hyperlink ref="A58" location="'SO3 - 203_690 - Údržba H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Roudné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ROUND((SUM(BE81:BE95)),  2)</f>
        <v>0</v>
      </c>
      <c r="G33" s="38"/>
      <c r="H33" s="38"/>
      <c r="I33" s="148">
        <v>0.20999999999999999</v>
      </c>
      <c r="J33" s="147">
        <f>ROUND(((SUM(BE81:BE95))*I33),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ROUND((SUM(BF81:BF95)),  2)</f>
        <v>0</v>
      </c>
      <c r="G34" s="38"/>
      <c r="H34" s="38"/>
      <c r="I34" s="148">
        <v>0.14999999999999999</v>
      </c>
      <c r="J34" s="147">
        <f>ROUND(((SUM(BF81:BF95))*I34),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Roudné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SO4 - 203_687 - Údržba HOZ Roudné - HOZ V2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Roudné</v>
      </c>
      <c r="G52" s="40"/>
      <c r="H52" s="40"/>
      <c r="I52" s="32" t="s">
        <v>23</v>
      </c>
      <c r="J52" s="72" t="str">
        <f>IF(J12="","",J12)</f>
        <v>2. 5. 2022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Odbor vodohospodářský staveb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Karel Janeček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Roudné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SO4 - 203_687 - Údržba HOZ Roudné - HOZ V2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Roudné</v>
      </c>
      <c r="G75" s="40"/>
      <c r="H75" s="40"/>
      <c r="I75" s="32" t="s">
        <v>23</v>
      </c>
      <c r="J75" s="72" t="str">
        <f>IF(J12="","",J12)</f>
        <v>2. 5. 2022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Odbor vodohospodářský staveb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Bc. Karel Janeček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102</v>
      </c>
      <c r="D80" s="180" t="s">
        <v>57</v>
      </c>
      <c r="E80" s="180" t="s">
        <v>53</v>
      </c>
      <c r="F80" s="180" t="s">
        <v>54</v>
      </c>
      <c r="G80" s="180" t="s">
        <v>103</v>
      </c>
      <c r="H80" s="180" t="s">
        <v>104</v>
      </c>
      <c r="I80" s="180" t="s">
        <v>105</v>
      </c>
      <c r="J80" s="180" t="s">
        <v>97</v>
      </c>
      <c r="K80" s="181" t="s">
        <v>106</v>
      </c>
      <c r="L80" s="182"/>
      <c r="M80" s="92" t="s">
        <v>19</v>
      </c>
      <c r="N80" s="93" t="s">
        <v>42</v>
      </c>
      <c r="O80" s="93" t="s">
        <v>107</v>
      </c>
      <c r="P80" s="93" t="s">
        <v>108</v>
      </c>
      <c r="Q80" s="93" t="s">
        <v>109</v>
      </c>
      <c r="R80" s="93" t="s">
        <v>110</v>
      </c>
      <c r="S80" s="93" t="s">
        <v>111</v>
      </c>
      <c r="T80" s="94" t="s">
        <v>112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113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114</v>
      </c>
      <c r="F82" s="191" t="s">
        <v>115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116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SUM(P84:P95)</f>
        <v>0</v>
      </c>
      <c r="Q83" s="196"/>
      <c r="R83" s="197">
        <f>SUM(R84:R95)</f>
        <v>0</v>
      </c>
      <c r="S83" s="196"/>
      <c r="T83" s="198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116</v>
      </c>
      <c r="BK83" s="201">
        <f>SUM(BK84:BK95)</f>
        <v>0</v>
      </c>
    </row>
    <row r="84" s="2" customFormat="1" ht="14.4" customHeight="1">
      <c r="A84" s="38"/>
      <c r="B84" s="39"/>
      <c r="C84" s="204" t="s">
        <v>80</v>
      </c>
      <c r="D84" s="204" t="s">
        <v>118</v>
      </c>
      <c r="E84" s="205" t="s">
        <v>119</v>
      </c>
      <c r="F84" s="206" t="s">
        <v>120</v>
      </c>
      <c r="G84" s="207" t="s">
        <v>121</v>
      </c>
      <c r="H84" s="208">
        <v>0.23599999999999999</v>
      </c>
      <c r="I84" s="209"/>
      <c r="J84" s="210">
        <f>ROUND(I84*H84,2)</f>
        <v>0</v>
      </c>
      <c r="K84" s="206" t="s">
        <v>122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123</v>
      </c>
      <c r="AT84" s="215" t="s">
        <v>118</v>
      </c>
      <c r="AU84" s="215" t="s">
        <v>82</v>
      </c>
      <c r="AY84" s="17" t="s">
        <v>116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123</v>
      </c>
      <c r="BM84" s="215" t="s">
        <v>124</v>
      </c>
    </row>
    <row r="85" s="2" customFormat="1">
      <c r="A85" s="38"/>
      <c r="B85" s="39"/>
      <c r="C85" s="40"/>
      <c r="D85" s="217" t="s">
        <v>125</v>
      </c>
      <c r="E85" s="40"/>
      <c r="F85" s="218" t="s">
        <v>126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82</v>
      </c>
    </row>
    <row r="86" s="13" customFormat="1">
      <c r="A86" s="13"/>
      <c r="B86" s="222"/>
      <c r="C86" s="223"/>
      <c r="D86" s="224" t="s">
        <v>127</v>
      </c>
      <c r="E86" s="225" t="s">
        <v>19</v>
      </c>
      <c r="F86" s="226" t="s">
        <v>128</v>
      </c>
      <c r="G86" s="223"/>
      <c r="H86" s="227">
        <v>0.23599999999999999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127</v>
      </c>
      <c r="AU86" s="233" t="s">
        <v>82</v>
      </c>
      <c r="AV86" s="13" t="s">
        <v>82</v>
      </c>
      <c r="AW86" s="13" t="s">
        <v>33</v>
      </c>
      <c r="AX86" s="13" t="s">
        <v>80</v>
      </c>
      <c r="AY86" s="233" t="s">
        <v>116</v>
      </c>
    </row>
    <row r="87" s="2" customFormat="1" ht="22.2" customHeight="1">
      <c r="A87" s="38"/>
      <c r="B87" s="39"/>
      <c r="C87" s="204" t="s">
        <v>82</v>
      </c>
      <c r="D87" s="204" t="s">
        <v>118</v>
      </c>
      <c r="E87" s="205" t="s">
        <v>129</v>
      </c>
      <c r="F87" s="206" t="s">
        <v>130</v>
      </c>
      <c r="G87" s="207" t="s">
        <v>131</v>
      </c>
      <c r="H87" s="208">
        <v>95</v>
      </c>
      <c r="I87" s="209"/>
      <c r="J87" s="210">
        <f>ROUND(I87*H87,2)</f>
        <v>0</v>
      </c>
      <c r="K87" s="206" t="s">
        <v>122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123</v>
      </c>
      <c r="AT87" s="215" t="s">
        <v>118</v>
      </c>
      <c r="AU87" s="215" t="s">
        <v>82</v>
      </c>
      <c r="AY87" s="17" t="s">
        <v>116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123</v>
      </c>
      <c r="BM87" s="215" t="s">
        <v>132</v>
      </c>
    </row>
    <row r="88" s="2" customFormat="1">
      <c r="A88" s="38"/>
      <c r="B88" s="39"/>
      <c r="C88" s="40"/>
      <c r="D88" s="217" t="s">
        <v>125</v>
      </c>
      <c r="E88" s="40"/>
      <c r="F88" s="218" t="s">
        <v>133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125</v>
      </c>
      <c r="AU88" s="17" t="s">
        <v>82</v>
      </c>
    </row>
    <row r="89" s="13" customFormat="1">
      <c r="A89" s="13"/>
      <c r="B89" s="222"/>
      <c r="C89" s="223"/>
      <c r="D89" s="224" t="s">
        <v>127</v>
      </c>
      <c r="E89" s="225" t="s">
        <v>19</v>
      </c>
      <c r="F89" s="226" t="s">
        <v>134</v>
      </c>
      <c r="G89" s="223"/>
      <c r="H89" s="227">
        <v>95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127</v>
      </c>
      <c r="AU89" s="233" t="s">
        <v>82</v>
      </c>
      <c r="AV89" s="13" t="s">
        <v>82</v>
      </c>
      <c r="AW89" s="13" t="s">
        <v>33</v>
      </c>
      <c r="AX89" s="13" t="s">
        <v>80</v>
      </c>
      <c r="AY89" s="233" t="s">
        <v>116</v>
      </c>
    </row>
    <row r="90" s="2" customFormat="1" ht="22.2" customHeight="1">
      <c r="A90" s="38"/>
      <c r="B90" s="39"/>
      <c r="C90" s="204" t="s">
        <v>135</v>
      </c>
      <c r="D90" s="204" t="s">
        <v>118</v>
      </c>
      <c r="E90" s="205" t="s">
        <v>136</v>
      </c>
      <c r="F90" s="206" t="s">
        <v>137</v>
      </c>
      <c r="G90" s="207" t="s">
        <v>131</v>
      </c>
      <c r="H90" s="208">
        <v>95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123</v>
      </c>
      <c r="AT90" s="215" t="s">
        <v>118</v>
      </c>
      <c r="AU90" s="215" t="s">
        <v>82</v>
      </c>
      <c r="AY90" s="17" t="s">
        <v>116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123</v>
      </c>
      <c r="BM90" s="215" t="s">
        <v>138</v>
      </c>
    </row>
    <row r="91" s="2" customFormat="1">
      <c r="A91" s="38"/>
      <c r="B91" s="39"/>
      <c r="C91" s="40"/>
      <c r="D91" s="224" t="s">
        <v>139</v>
      </c>
      <c r="E91" s="40"/>
      <c r="F91" s="234" t="s">
        <v>140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82</v>
      </c>
    </row>
    <row r="92" s="13" customFormat="1">
      <c r="A92" s="13"/>
      <c r="B92" s="222"/>
      <c r="C92" s="223"/>
      <c r="D92" s="224" t="s">
        <v>127</v>
      </c>
      <c r="E92" s="225" t="s">
        <v>19</v>
      </c>
      <c r="F92" s="226" t="s">
        <v>141</v>
      </c>
      <c r="G92" s="223"/>
      <c r="H92" s="227">
        <v>95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127</v>
      </c>
      <c r="AU92" s="233" t="s">
        <v>82</v>
      </c>
      <c r="AV92" s="13" t="s">
        <v>82</v>
      </c>
      <c r="AW92" s="13" t="s">
        <v>33</v>
      </c>
      <c r="AX92" s="13" t="s">
        <v>80</v>
      </c>
      <c r="AY92" s="233" t="s">
        <v>116</v>
      </c>
    </row>
    <row r="93" s="2" customFormat="1" ht="19.8" customHeight="1">
      <c r="A93" s="38"/>
      <c r="B93" s="39"/>
      <c r="C93" s="204" t="s">
        <v>123</v>
      </c>
      <c r="D93" s="204" t="s">
        <v>118</v>
      </c>
      <c r="E93" s="205" t="s">
        <v>142</v>
      </c>
      <c r="F93" s="206" t="s">
        <v>143</v>
      </c>
      <c r="G93" s="207" t="s">
        <v>121</v>
      </c>
      <c r="H93" s="208">
        <v>0.23599999999999999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123</v>
      </c>
      <c r="AT93" s="215" t="s">
        <v>118</v>
      </c>
      <c r="AU93" s="215" t="s">
        <v>82</v>
      </c>
      <c r="AY93" s="17" t="s">
        <v>116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123</v>
      </c>
      <c r="BM93" s="215" t="s">
        <v>144</v>
      </c>
    </row>
    <row r="94" s="2" customFormat="1">
      <c r="A94" s="38"/>
      <c r="B94" s="39"/>
      <c r="C94" s="40"/>
      <c r="D94" s="224" t="s">
        <v>139</v>
      </c>
      <c r="E94" s="40"/>
      <c r="F94" s="234" t="s">
        <v>145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82</v>
      </c>
    </row>
    <row r="95" s="13" customFormat="1">
      <c r="A95" s="13"/>
      <c r="B95" s="222"/>
      <c r="C95" s="223"/>
      <c r="D95" s="224" t="s">
        <v>127</v>
      </c>
      <c r="E95" s="225" t="s">
        <v>19</v>
      </c>
      <c r="F95" s="226" t="s">
        <v>146</v>
      </c>
      <c r="G95" s="223"/>
      <c r="H95" s="227">
        <v>0.23599999999999999</v>
      </c>
      <c r="I95" s="228"/>
      <c r="J95" s="223"/>
      <c r="K95" s="223"/>
      <c r="L95" s="229"/>
      <c r="M95" s="235"/>
      <c r="N95" s="236"/>
      <c r="O95" s="236"/>
      <c r="P95" s="236"/>
      <c r="Q95" s="236"/>
      <c r="R95" s="236"/>
      <c r="S95" s="236"/>
      <c r="T95" s="23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127</v>
      </c>
      <c r="AU95" s="233" t="s">
        <v>82</v>
      </c>
      <c r="AV95" s="13" t="s">
        <v>82</v>
      </c>
      <c r="AW95" s="13" t="s">
        <v>33</v>
      </c>
      <c r="AX95" s="13" t="s">
        <v>80</v>
      </c>
      <c r="AY95" s="233" t="s">
        <v>116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8A2P1qyv92TJe17XjcAIZAku2lwgKyXgpPKY2UzeRhRxM9p037aex4oja/LetRRj5tIL1moXY5u6Ky48ItI8Xw==" hashValue="9mCjODHeFqoCsBUfQmqDvC7rUJNPYbYEKjtOi499pfqNObfC2VQD5djRyjX8vMCeqKB8mjsA02sH39Mn75k6tA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2"/>
    <hyperlink ref="F88" r:id="rId2" display="https://podminky.urs.cz/item/CS_URS_2022_01/11120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Roudné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147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ROUND((SUM(BE81:BE134)),  2)</f>
        <v>0</v>
      </c>
      <c r="G33" s="38"/>
      <c r="H33" s="38"/>
      <c r="I33" s="148">
        <v>0.20999999999999999</v>
      </c>
      <c r="J33" s="147">
        <f>ROUND(((SUM(BE81:BE134))*I33),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ROUND((SUM(BF81:BF134)),  2)</f>
        <v>0</v>
      </c>
      <c r="G34" s="38"/>
      <c r="H34" s="38"/>
      <c r="I34" s="148">
        <v>0.14999999999999999</v>
      </c>
      <c r="J34" s="147">
        <f>ROUND(((SUM(BF81:BF134))*I34),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ROUND((SUM(BG81:BG134)),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ROUND((SUM(BH81:BH134)),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ROUND((SUM(BI81:BI134)),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Roudné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SO1 - 203_688 - Údržba HOZ Roudné - HOZ V3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Roudné</v>
      </c>
      <c r="G52" s="40"/>
      <c r="H52" s="40"/>
      <c r="I52" s="32" t="s">
        <v>23</v>
      </c>
      <c r="J52" s="72" t="str">
        <f>IF(J12="","",J12)</f>
        <v>2. 5. 2022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Odbor vodohospodářský staveb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Karel Janeček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Roudné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SO1 - 203_688 - Údržba HOZ Roudné - HOZ V3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Roudné</v>
      </c>
      <c r="G75" s="40"/>
      <c r="H75" s="40"/>
      <c r="I75" s="32" t="s">
        <v>23</v>
      </c>
      <c r="J75" s="72" t="str">
        <f>IF(J12="","",J12)</f>
        <v>2. 5. 2022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Odbor vodohospodářský staveb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Bc. Karel Janeček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102</v>
      </c>
      <c r="D80" s="180" t="s">
        <v>57</v>
      </c>
      <c r="E80" s="180" t="s">
        <v>53</v>
      </c>
      <c r="F80" s="180" t="s">
        <v>54</v>
      </c>
      <c r="G80" s="180" t="s">
        <v>103</v>
      </c>
      <c r="H80" s="180" t="s">
        <v>104</v>
      </c>
      <c r="I80" s="180" t="s">
        <v>105</v>
      </c>
      <c r="J80" s="180" t="s">
        <v>97</v>
      </c>
      <c r="K80" s="181" t="s">
        <v>106</v>
      </c>
      <c r="L80" s="182"/>
      <c r="M80" s="92" t="s">
        <v>19</v>
      </c>
      <c r="N80" s="93" t="s">
        <v>42</v>
      </c>
      <c r="O80" s="93" t="s">
        <v>107</v>
      </c>
      <c r="P80" s="93" t="s">
        <v>108</v>
      </c>
      <c r="Q80" s="93" t="s">
        <v>109</v>
      </c>
      <c r="R80" s="93" t="s">
        <v>110</v>
      </c>
      <c r="S80" s="93" t="s">
        <v>111</v>
      </c>
      <c r="T80" s="94" t="s">
        <v>112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113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114</v>
      </c>
      <c r="F82" s="191" t="s">
        <v>115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116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SUM(P84:P134)</f>
        <v>0</v>
      </c>
      <c r="Q83" s="196"/>
      <c r="R83" s="197">
        <f>SUM(R84:R134)</f>
        <v>0</v>
      </c>
      <c r="S83" s="196"/>
      <c r="T83" s="198">
        <f>SUM(T84:T134)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116</v>
      </c>
      <c r="BK83" s="201">
        <f>SUM(BK84:BK134)</f>
        <v>0</v>
      </c>
    </row>
    <row r="84" s="2" customFormat="1" ht="14.4" customHeight="1">
      <c r="A84" s="38"/>
      <c r="B84" s="39"/>
      <c r="C84" s="204" t="s">
        <v>80</v>
      </c>
      <c r="D84" s="204" t="s">
        <v>118</v>
      </c>
      <c r="E84" s="205" t="s">
        <v>148</v>
      </c>
      <c r="F84" s="206" t="s">
        <v>149</v>
      </c>
      <c r="G84" s="207" t="s">
        <v>121</v>
      </c>
      <c r="H84" s="208">
        <v>0.27300000000000002</v>
      </c>
      <c r="I84" s="209"/>
      <c r="J84" s="210">
        <f>ROUND(I84*H84,2)</f>
        <v>0</v>
      </c>
      <c r="K84" s="206" t="s">
        <v>122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123</v>
      </c>
      <c r="AT84" s="215" t="s">
        <v>118</v>
      </c>
      <c r="AU84" s="215" t="s">
        <v>82</v>
      </c>
      <c r="AY84" s="17" t="s">
        <v>116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123</v>
      </c>
      <c r="BM84" s="215" t="s">
        <v>150</v>
      </c>
    </row>
    <row r="85" s="2" customFormat="1">
      <c r="A85" s="38"/>
      <c r="B85" s="39"/>
      <c r="C85" s="40"/>
      <c r="D85" s="217" t="s">
        <v>125</v>
      </c>
      <c r="E85" s="40"/>
      <c r="F85" s="218" t="s">
        <v>151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82</v>
      </c>
    </row>
    <row r="86" s="13" customFormat="1">
      <c r="A86" s="13"/>
      <c r="B86" s="222"/>
      <c r="C86" s="223"/>
      <c r="D86" s="224" t="s">
        <v>127</v>
      </c>
      <c r="E86" s="225" t="s">
        <v>19</v>
      </c>
      <c r="F86" s="226" t="s">
        <v>152</v>
      </c>
      <c r="G86" s="223"/>
      <c r="H86" s="227">
        <v>0.182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127</v>
      </c>
      <c r="AU86" s="233" t="s">
        <v>82</v>
      </c>
      <c r="AV86" s="13" t="s">
        <v>82</v>
      </c>
      <c r="AW86" s="13" t="s">
        <v>33</v>
      </c>
      <c r="AX86" s="13" t="s">
        <v>72</v>
      </c>
      <c r="AY86" s="233" t="s">
        <v>116</v>
      </c>
    </row>
    <row r="87" s="13" customFormat="1">
      <c r="A87" s="13"/>
      <c r="B87" s="222"/>
      <c r="C87" s="223"/>
      <c r="D87" s="224" t="s">
        <v>127</v>
      </c>
      <c r="E87" s="225" t="s">
        <v>19</v>
      </c>
      <c r="F87" s="226" t="s">
        <v>153</v>
      </c>
      <c r="G87" s="223"/>
      <c r="H87" s="227">
        <v>0.090999999999999998</v>
      </c>
      <c r="I87" s="228"/>
      <c r="J87" s="223"/>
      <c r="K87" s="223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127</v>
      </c>
      <c r="AU87" s="233" t="s">
        <v>82</v>
      </c>
      <c r="AV87" s="13" t="s">
        <v>82</v>
      </c>
      <c r="AW87" s="13" t="s">
        <v>33</v>
      </c>
      <c r="AX87" s="13" t="s">
        <v>72</v>
      </c>
      <c r="AY87" s="233" t="s">
        <v>116</v>
      </c>
    </row>
    <row r="88" s="14" customFormat="1">
      <c r="A88" s="14"/>
      <c r="B88" s="238"/>
      <c r="C88" s="239"/>
      <c r="D88" s="224" t="s">
        <v>127</v>
      </c>
      <c r="E88" s="240" t="s">
        <v>19</v>
      </c>
      <c r="F88" s="241" t="s">
        <v>154</v>
      </c>
      <c r="G88" s="239"/>
      <c r="H88" s="242">
        <v>0.27300000000000002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8" t="s">
        <v>127</v>
      </c>
      <c r="AU88" s="248" t="s">
        <v>82</v>
      </c>
      <c r="AV88" s="14" t="s">
        <v>123</v>
      </c>
      <c r="AW88" s="14" t="s">
        <v>33</v>
      </c>
      <c r="AX88" s="14" t="s">
        <v>80</v>
      </c>
      <c r="AY88" s="248" t="s">
        <v>116</v>
      </c>
    </row>
    <row r="89" s="2" customFormat="1" ht="14.4" customHeight="1">
      <c r="A89" s="38"/>
      <c r="B89" s="39"/>
      <c r="C89" s="204" t="s">
        <v>82</v>
      </c>
      <c r="D89" s="204" t="s">
        <v>118</v>
      </c>
      <c r="E89" s="205" t="s">
        <v>155</v>
      </c>
      <c r="F89" s="206" t="s">
        <v>156</v>
      </c>
      <c r="G89" s="207" t="s">
        <v>121</v>
      </c>
      <c r="H89" s="208">
        <v>0.41999999999999998</v>
      </c>
      <c r="I89" s="209"/>
      <c r="J89" s="210">
        <f>ROUND(I89*H89,2)</f>
        <v>0</v>
      </c>
      <c r="K89" s="206" t="s">
        <v>122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123</v>
      </c>
      <c r="AT89" s="215" t="s">
        <v>118</v>
      </c>
      <c r="AU89" s="215" t="s">
        <v>82</v>
      </c>
      <c r="AY89" s="17" t="s">
        <v>116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123</v>
      </c>
      <c r="BM89" s="215" t="s">
        <v>157</v>
      </c>
    </row>
    <row r="90" s="2" customFormat="1">
      <c r="A90" s="38"/>
      <c r="B90" s="39"/>
      <c r="C90" s="40"/>
      <c r="D90" s="217" t="s">
        <v>125</v>
      </c>
      <c r="E90" s="40"/>
      <c r="F90" s="218" t="s">
        <v>158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125</v>
      </c>
      <c r="AU90" s="17" t="s">
        <v>82</v>
      </c>
    </row>
    <row r="91" s="13" customFormat="1">
      <c r="A91" s="13"/>
      <c r="B91" s="222"/>
      <c r="C91" s="223"/>
      <c r="D91" s="224" t="s">
        <v>127</v>
      </c>
      <c r="E91" s="225" t="s">
        <v>19</v>
      </c>
      <c r="F91" s="226" t="s">
        <v>159</v>
      </c>
      <c r="G91" s="223"/>
      <c r="H91" s="227">
        <v>0.252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127</v>
      </c>
      <c r="AU91" s="233" t="s">
        <v>82</v>
      </c>
      <c r="AV91" s="13" t="s">
        <v>82</v>
      </c>
      <c r="AW91" s="13" t="s">
        <v>33</v>
      </c>
      <c r="AX91" s="13" t="s">
        <v>72</v>
      </c>
      <c r="AY91" s="233" t="s">
        <v>116</v>
      </c>
    </row>
    <row r="92" s="13" customFormat="1">
      <c r="A92" s="13"/>
      <c r="B92" s="222"/>
      <c r="C92" s="223"/>
      <c r="D92" s="224" t="s">
        <v>127</v>
      </c>
      <c r="E92" s="225" t="s">
        <v>19</v>
      </c>
      <c r="F92" s="226" t="s">
        <v>160</v>
      </c>
      <c r="G92" s="223"/>
      <c r="H92" s="227">
        <v>0.16800000000000001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127</v>
      </c>
      <c r="AU92" s="233" t="s">
        <v>82</v>
      </c>
      <c r="AV92" s="13" t="s">
        <v>82</v>
      </c>
      <c r="AW92" s="13" t="s">
        <v>33</v>
      </c>
      <c r="AX92" s="13" t="s">
        <v>72</v>
      </c>
      <c r="AY92" s="233" t="s">
        <v>116</v>
      </c>
    </row>
    <row r="93" s="14" customFormat="1">
      <c r="A93" s="14"/>
      <c r="B93" s="238"/>
      <c r="C93" s="239"/>
      <c r="D93" s="224" t="s">
        <v>127</v>
      </c>
      <c r="E93" s="240" t="s">
        <v>19</v>
      </c>
      <c r="F93" s="241" t="s">
        <v>154</v>
      </c>
      <c r="G93" s="239"/>
      <c r="H93" s="242">
        <v>0.42000000000000004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127</v>
      </c>
      <c r="AU93" s="248" t="s">
        <v>82</v>
      </c>
      <c r="AV93" s="14" t="s">
        <v>123</v>
      </c>
      <c r="AW93" s="14" t="s">
        <v>33</v>
      </c>
      <c r="AX93" s="14" t="s">
        <v>80</v>
      </c>
      <c r="AY93" s="248" t="s">
        <v>116</v>
      </c>
    </row>
    <row r="94" s="2" customFormat="1" ht="22.2" customHeight="1">
      <c r="A94" s="38"/>
      <c r="B94" s="39"/>
      <c r="C94" s="204" t="s">
        <v>135</v>
      </c>
      <c r="D94" s="204" t="s">
        <v>118</v>
      </c>
      <c r="E94" s="205" t="s">
        <v>129</v>
      </c>
      <c r="F94" s="206" t="s">
        <v>130</v>
      </c>
      <c r="G94" s="207" t="s">
        <v>131</v>
      </c>
      <c r="H94" s="208">
        <v>115</v>
      </c>
      <c r="I94" s="209"/>
      <c r="J94" s="210">
        <f>ROUND(I94*H94,2)</f>
        <v>0</v>
      </c>
      <c r="K94" s="206" t="s">
        <v>122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123</v>
      </c>
      <c r="AT94" s="215" t="s">
        <v>118</v>
      </c>
      <c r="AU94" s="215" t="s">
        <v>82</v>
      </c>
      <c r="AY94" s="17" t="s">
        <v>116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123</v>
      </c>
      <c r="BM94" s="215" t="s">
        <v>161</v>
      </c>
    </row>
    <row r="95" s="2" customFormat="1">
      <c r="A95" s="38"/>
      <c r="B95" s="39"/>
      <c r="C95" s="40"/>
      <c r="D95" s="217" t="s">
        <v>125</v>
      </c>
      <c r="E95" s="40"/>
      <c r="F95" s="218" t="s">
        <v>133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125</v>
      </c>
      <c r="AU95" s="17" t="s">
        <v>82</v>
      </c>
    </row>
    <row r="96" s="13" customFormat="1">
      <c r="A96" s="13"/>
      <c r="B96" s="222"/>
      <c r="C96" s="223"/>
      <c r="D96" s="224" t="s">
        <v>127</v>
      </c>
      <c r="E96" s="225" t="s">
        <v>19</v>
      </c>
      <c r="F96" s="226" t="s">
        <v>162</v>
      </c>
      <c r="G96" s="223"/>
      <c r="H96" s="227">
        <v>115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127</v>
      </c>
      <c r="AU96" s="233" t="s">
        <v>82</v>
      </c>
      <c r="AV96" s="13" t="s">
        <v>82</v>
      </c>
      <c r="AW96" s="13" t="s">
        <v>33</v>
      </c>
      <c r="AX96" s="13" t="s">
        <v>80</v>
      </c>
      <c r="AY96" s="233" t="s">
        <v>116</v>
      </c>
    </row>
    <row r="97" s="2" customFormat="1" ht="22.2" customHeight="1">
      <c r="A97" s="38"/>
      <c r="B97" s="39"/>
      <c r="C97" s="204" t="s">
        <v>123</v>
      </c>
      <c r="D97" s="204" t="s">
        <v>118</v>
      </c>
      <c r="E97" s="205" t="s">
        <v>163</v>
      </c>
      <c r="F97" s="206" t="s">
        <v>164</v>
      </c>
      <c r="G97" s="207" t="s">
        <v>165</v>
      </c>
      <c r="H97" s="208">
        <v>8.9700000000000006</v>
      </c>
      <c r="I97" s="209"/>
      <c r="J97" s="210">
        <f>ROUND(I97*H97,2)</f>
        <v>0</v>
      </c>
      <c r="K97" s="206" t="s">
        <v>122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123</v>
      </c>
      <c r="AT97" s="215" t="s">
        <v>118</v>
      </c>
      <c r="AU97" s="215" t="s">
        <v>82</v>
      </c>
      <c r="AY97" s="17" t="s">
        <v>116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123</v>
      </c>
      <c r="BM97" s="215" t="s">
        <v>166</v>
      </c>
    </row>
    <row r="98" s="2" customFormat="1">
      <c r="A98" s="38"/>
      <c r="B98" s="39"/>
      <c r="C98" s="40"/>
      <c r="D98" s="217" t="s">
        <v>125</v>
      </c>
      <c r="E98" s="40"/>
      <c r="F98" s="218" t="s">
        <v>167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125</v>
      </c>
      <c r="AU98" s="17" t="s">
        <v>82</v>
      </c>
    </row>
    <row r="99" s="13" customFormat="1">
      <c r="A99" s="13"/>
      <c r="B99" s="222"/>
      <c r="C99" s="223"/>
      <c r="D99" s="224" t="s">
        <v>127</v>
      </c>
      <c r="E99" s="225" t="s">
        <v>19</v>
      </c>
      <c r="F99" s="226" t="s">
        <v>168</v>
      </c>
      <c r="G99" s="223"/>
      <c r="H99" s="227">
        <v>8.9700000000000006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127</v>
      </c>
      <c r="AU99" s="233" t="s">
        <v>82</v>
      </c>
      <c r="AV99" s="13" t="s">
        <v>82</v>
      </c>
      <c r="AW99" s="13" t="s">
        <v>33</v>
      </c>
      <c r="AX99" s="13" t="s">
        <v>80</v>
      </c>
      <c r="AY99" s="233" t="s">
        <v>116</v>
      </c>
    </row>
    <row r="100" s="2" customFormat="1" ht="22.2" customHeight="1">
      <c r="A100" s="38"/>
      <c r="B100" s="39"/>
      <c r="C100" s="204" t="s">
        <v>169</v>
      </c>
      <c r="D100" s="204" t="s">
        <v>118</v>
      </c>
      <c r="E100" s="205" t="s">
        <v>170</v>
      </c>
      <c r="F100" s="206" t="s">
        <v>171</v>
      </c>
      <c r="G100" s="207" t="s">
        <v>165</v>
      </c>
      <c r="H100" s="208">
        <v>582.04999999999995</v>
      </c>
      <c r="I100" s="209"/>
      <c r="J100" s="210">
        <f>ROUND(I100*H100,2)</f>
        <v>0</v>
      </c>
      <c r="K100" s="206" t="s">
        <v>122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123</v>
      </c>
      <c r="AT100" s="215" t="s">
        <v>118</v>
      </c>
      <c r="AU100" s="215" t="s">
        <v>82</v>
      </c>
      <c r="AY100" s="17" t="s">
        <v>116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123</v>
      </c>
      <c r="BM100" s="215" t="s">
        <v>172</v>
      </c>
    </row>
    <row r="101" s="2" customFormat="1">
      <c r="A101" s="38"/>
      <c r="B101" s="39"/>
      <c r="C101" s="40"/>
      <c r="D101" s="217" t="s">
        <v>125</v>
      </c>
      <c r="E101" s="40"/>
      <c r="F101" s="218" t="s">
        <v>173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125</v>
      </c>
      <c r="AU101" s="17" t="s">
        <v>82</v>
      </c>
    </row>
    <row r="102" s="13" customFormat="1">
      <c r="A102" s="13"/>
      <c r="B102" s="222"/>
      <c r="C102" s="223"/>
      <c r="D102" s="224" t="s">
        <v>127</v>
      </c>
      <c r="E102" s="225" t="s">
        <v>19</v>
      </c>
      <c r="F102" s="226" t="s">
        <v>174</v>
      </c>
      <c r="G102" s="223"/>
      <c r="H102" s="227">
        <v>69.030000000000001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127</v>
      </c>
      <c r="AU102" s="233" t="s">
        <v>82</v>
      </c>
      <c r="AV102" s="13" t="s">
        <v>82</v>
      </c>
      <c r="AW102" s="13" t="s">
        <v>33</v>
      </c>
      <c r="AX102" s="13" t="s">
        <v>72</v>
      </c>
      <c r="AY102" s="233" t="s">
        <v>116</v>
      </c>
    </row>
    <row r="103" s="13" customFormat="1">
      <c r="A103" s="13"/>
      <c r="B103" s="222"/>
      <c r="C103" s="223"/>
      <c r="D103" s="224" t="s">
        <v>127</v>
      </c>
      <c r="E103" s="225" t="s">
        <v>19</v>
      </c>
      <c r="F103" s="226" t="s">
        <v>175</v>
      </c>
      <c r="G103" s="223"/>
      <c r="H103" s="227">
        <v>41.039999999999999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127</v>
      </c>
      <c r="AU103" s="233" t="s">
        <v>82</v>
      </c>
      <c r="AV103" s="13" t="s">
        <v>82</v>
      </c>
      <c r="AW103" s="13" t="s">
        <v>33</v>
      </c>
      <c r="AX103" s="13" t="s">
        <v>72</v>
      </c>
      <c r="AY103" s="233" t="s">
        <v>116</v>
      </c>
    </row>
    <row r="104" s="13" customFormat="1">
      <c r="A104" s="13"/>
      <c r="B104" s="222"/>
      <c r="C104" s="223"/>
      <c r="D104" s="224" t="s">
        <v>127</v>
      </c>
      <c r="E104" s="225" t="s">
        <v>19</v>
      </c>
      <c r="F104" s="226" t="s">
        <v>176</v>
      </c>
      <c r="G104" s="223"/>
      <c r="H104" s="227">
        <v>69.829999999999998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127</v>
      </c>
      <c r="AU104" s="233" t="s">
        <v>82</v>
      </c>
      <c r="AV104" s="13" t="s">
        <v>82</v>
      </c>
      <c r="AW104" s="13" t="s">
        <v>33</v>
      </c>
      <c r="AX104" s="13" t="s">
        <v>72</v>
      </c>
      <c r="AY104" s="233" t="s">
        <v>116</v>
      </c>
    </row>
    <row r="105" s="13" customFormat="1">
      <c r="A105" s="13"/>
      <c r="B105" s="222"/>
      <c r="C105" s="223"/>
      <c r="D105" s="224" t="s">
        <v>127</v>
      </c>
      <c r="E105" s="225" t="s">
        <v>19</v>
      </c>
      <c r="F105" s="226" t="s">
        <v>177</v>
      </c>
      <c r="G105" s="223"/>
      <c r="H105" s="227">
        <v>108.73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127</v>
      </c>
      <c r="AU105" s="233" t="s">
        <v>82</v>
      </c>
      <c r="AV105" s="13" t="s">
        <v>82</v>
      </c>
      <c r="AW105" s="13" t="s">
        <v>33</v>
      </c>
      <c r="AX105" s="13" t="s">
        <v>72</v>
      </c>
      <c r="AY105" s="233" t="s">
        <v>116</v>
      </c>
    </row>
    <row r="106" s="13" customFormat="1">
      <c r="A106" s="13"/>
      <c r="B106" s="222"/>
      <c r="C106" s="223"/>
      <c r="D106" s="224" t="s">
        <v>127</v>
      </c>
      <c r="E106" s="225" t="s">
        <v>19</v>
      </c>
      <c r="F106" s="226" t="s">
        <v>178</v>
      </c>
      <c r="G106" s="223"/>
      <c r="H106" s="227">
        <v>88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127</v>
      </c>
      <c r="AU106" s="233" t="s">
        <v>82</v>
      </c>
      <c r="AV106" s="13" t="s">
        <v>82</v>
      </c>
      <c r="AW106" s="13" t="s">
        <v>33</v>
      </c>
      <c r="AX106" s="13" t="s">
        <v>72</v>
      </c>
      <c r="AY106" s="233" t="s">
        <v>116</v>
      </c>
    </row>
    <row r="107" s="13" customFormat="1">
      <c r="A107" s="13"/>
      <c r="B107" s="222"/>
      <c r="C107" s="223"/>
      <c r="D107" s="224" t="s">
        <v>127</v>
      </c>
      <c r="E107" s="225" t="s">
        <v>19</v>
      </c>
      <c r="F107" s="226" t="s">
        <v>179</v>
      </c>
      <c r="G107" s="223"/>
      <c r="H107" s="227">
        <v>78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127</v>
      </c>
      <c r="AU107" s="233" t="s">
        <v>82</v>
      </c>
      <c r="AV107" s="13" t="s">
        <v>82</v>
      </c>
      <c r="AW107" s="13" t="s">
        <v>33</v>
      </c>
      <c r="AX107" s="13" t="s">
        <v>72</v>
      </c>
      <c r="AY107" s="233" t="s">
        <v>116</v>
      </c>
    </row>
    <row r="108" s="13" customFormat="1">
      <c r="A108" s="13"/>
      <c r="B108" s="222"/>
      <c r="C108" s="223"/>
      <c r="D108" s="224" t="s">
        <v>127</v>
      </c>
      <c r="E108" s="225" t="s">
        <v>19</v>
      </c>
      <c r="F108" s="226" t="s">
        <v>180</v>
      </c>
      <c r="G108" s="223"/>
      <c r="H108" s="227">
        <v>120.40000000000001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127</v>
      </c>
      <c r="AU108" s="233" t="s">
        <v>82</v>
      </c>
      <c r="AV108" s="13" t="s">
        <v>82</v>
      </c>
      <c r="AW108" s="13" t="s">
        <v>33</v>
      </c>
      <c r="AX108" s="13" t="s">
        <v>72</v>
      </c>
      <c r="AY108" s="233" t="s">
        <v>116</v>
      </c>
    </row>
    <row r="109" s="13" customFormat="1">
      <c r="A109" s="13"/>
      <c r="B109" s="222"/>
      <c r="C109" s="223"/>
      <c r="D109" s="224" t="s">
        <v>127</v>
      </c>
      <c r="E109" s="225" t="s">
        <v>19</v>
      </c>
      <c r="F109" s="226" t="s">
        <v>181</v>
      </c>
      <c r="G109" s="223"/>
      <c r="H109" s="227">
        <v>7.0199999999999996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127</v>
      </c>
      <c r="AU109" s="233" t="s">
        <v>82</v>
      </c>
      <c r="AV109" s="13" t="s">
        <v>82</v>
      </c>
      <c r="AW109" s="13" t="s">
        <v>33</v>
      </c>
      <c r="AX109" s="13" t="s">
        <v>72</v>
      </c>
      <c r="AY109" s="233" t="s">
        <v>116</v>
      </c>
    </row>
    <row r="110" s="14" customFormat="1">
      <c r="A110" s="14"/>
      <c r="B110" s="238"/>
      <c r="C110" s="239"/>
      <c r="D110" s="224" t="s">
        <v>127</v>
      </c>
      <c r="E110" s="240" t="s">
        <v>19</v>
      </c>
      <c r="F110" s="241" t="s">
        <v>154</v>
      </c>
      <c r="G110" s="239"/>
      <c r="H110" s="242">
        <v>582.04999999999995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127</v>
      </c>
      <c r="AU110" s="248" t="s">
        <v>82</v>
      </c>
      <c r="AV110" s="14" t="s">
        <v>123</v>
      </c>
      <c r="AW110" s="14" t="s">
        <v>33</v>
      </c>
      <c r="AX110" s="14" t="s">
        <v>80</v>
      </c>
      <c r="AY110" s="248" t="s">
        <v>116</v>
      </c>
    </row>
    <row r="111" s="2" customFormat="1" ht="30" customHeight="1">
      <c r="A111" s="38"/>
      <c r="B111" s="39"/>
      <c r="C111" s="204" t="s">
        <v>182</v>
      </c>
      <c r="D111" s="204" t="s">
        <v>118</v>
      </c>
      <c r="E111" s="205" t="s">
        <v>183</v>
      </c>
      <c r="F111" s="206" t="s">
        <v>184</v>
      </c>
      <c r="G111" s="207" t="s">
        <v>165</v>
      </c>
      <c r="H111" s="208">
        <v>591.01999999999998</v>
      </c>
      <c r="I111" s="209"/>
      <c r="J111" s="210">
        <f>ROUND(I111*H111,2)</f>
        <v>0</v>
      </c>
      <c r="K111" s="206" t="s">
        <v>122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123</v>
      </c>
      <c r="AT111" s="215" t="s">
        <v>118</v>
      </c>
      <c r="AU111" s="215" t="s">
        <v>82</v>
      </c>
      <c r="AY111" s="17" t="s">
        <v>116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123</v>
      </c>
      <c r="BM111" s="215" t="s">
        <v>185</v>
      </c>
    </row>
    <row r="112" s="2" customFormat="1">
      <c r="A112" s="38"/>
      <c r="B112" s="39"/>
      <c r="C112" s="40"/>
      <c r="D112" s="217" t="s">
        <v>125</v>
      </c>
      <c r="E112" s="40"/>
      <c r="F112" s="218" t="s">
        <v>186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125</v>
      </c>
      <c r="AU112" s="17" t="s">
        <v>82</v>
      </c>
    </row>
    <row r="113" s="13" customFormat="1">
      <c r="A113" s="13"/>
      <c r="B113" s="222"/>
      <c r="C113" s="223"/>
      <c r="D113" s="224" t="s">
        <v>127</v>
      </c>
      <c r="E113" s="225" t="s">
        <v>19</v>
      </c>
      <c r="F113" s="226" t="s">
        <v>187</v>
      </c>
      <c r="G113" s="223"/>
      <c r="H113" s="227">
        <v>591.01999999999998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127</v>
      </c>
      <c r="AU113" s="233" t="s">
        <v>82</v>
      </c>
      <c r="AV113" s="13" t="s">
        <v>82</v>
      </c>
      <c r="AW113" s="13" t="s">
        <v>33</v>
      </c>
      <c r="AX113" s="13" t="s">
        <v>80</v>
      </c>
      <c r="AY113" s="233" t="s">
        <v>116</v>
      </c>
    </row>
    <row r="114" s="2" customFormat="1" ht="34.8" customHeight="1">
      <c r="A114" s="38"/>
      <c r="B114" s="39"/>
      <c r="C114" s="204" t="s">
        <v>188</v>
      </c>
      <c r="D114" s="204" t="s">
        <v>118</v>
      </c>
      <c r="E114" s="205" t="s">
        <v>189</v>
      </c>
      <c r="F114" s="206" t="s">
        <v>190</v>
      </c>
      <c r="G114" s="207" t="s">
        <v>165</v>
      </c>
      <c r="H114" s="208">
        <v>3546.1199999999999</v>
      </c>
      <c r="I114" s="209"/>
      <c r="J114" s="210">
        <f>ROUND(I114*H114,2)</f>
        <v>0</v>
      </c>
      <c r="K114" s="206" t="s">
        <v>122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123</v>
      </c>
      <c r="AT114" s="215" t="s">
        <v>118</v>
      </c>
      <c r="AU114" s="215" t="s">
        <v>82</v>
      </c>
      <c r="AY114" s="17" t="s">
        <v>116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123</v>
      </c>
      <c r="BM114" s="215" t="s">
        <v>191</v>
      </c>
    </row>
    <row r="115" s="2" customFormat="1">
      <c r="A115" s="38"/>
      <c r="B115" s="39"/>
      <c r="C115" s="40"/>
      <c r="D115" s="217" t="s">
        <v>125</v>
      </c>
      <c r="E115" s="40"/>
      <c r="F115" s="218" t="s">
        <v>192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125</v>
      </c>
      <c r="AU115" s="17" t="s">
        <v>82</v>
      </c>
    </row>
    <row r="116" s="13" customFormat="1">
      <c r="A116" s="13"/>
      <c r="B116" s="222"/>
      <c r="C116" s="223"/>
      <c r="D116" s="224" t="s">
        <v>127</v>
      </c>
      <c r="E116" s="225" t="s">
        <v>19</v>
      </c>
      <c r="F116" s="226" t="s">
        <v>193</v>
      </c>
      <c r="G116" s="223"/>
      <c r="H116" s="227">
        <v>3546.1199999999999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127</v>
      </c>
      <c r="AU116" s="233" t="s">
        <v>82</v>
      </c>
      <c r="AV116" s="13" t="s">
        <v>82</v>
      </c>
      <c r="AW116" s="13" t="s">
        <v>33</v>
      </c>
      <c r="AX116" s="13" t="s">
        <v>80</v>
      </c>
      <c r="AY116" s="233" t="s">
        <v>116</v>
      </c>
    </row>
    <row r="117" s="2" customFormat="1" ht="22.2" customHeight="1">
      <c r="A117" s="38"/>
      <c r="B117" s="39"/>
      <c r="C117" s="204" t="s">
        <v>194</v>
      </c>
      <c r="D117" s="204" t="s">
        <v>118</v>
      </c>
      <c r="E117" s="205" t="s">
        <v>195</v>
      </c>
      <c r="F117" s="206" t="s">
        <v>196</v>
      </c>
      <c r="G117" s="207" t="s">
        <v>165</v>
      </c>
      <c r="H117" s="208">
        <v>591.01999999999998</v>
      </c>
      <c r="I117" s="209"/>
      <c r="J117" s="210">
        <f>ROUND(I117*H117,2)</f>
        <v>0</v>
      </c>
      <c r="K117" s="206" t="s">
        <v>122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123</v>
      </c>
      <c r="AT117" s="215" t="s">
        <v>118</v>
      </c>
      <c r="AU117" s="215" t="s">
        <v>82</v>
      </c>
      <c r="AY117" s="17" t="s">
        <v>116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123</v>
      </c>
      <c r="BM117" s="215" t="s">
        <v>197</v>
      </c>
    </row>
    <row r="118" s="2" customFormat="1">
      <c r="A118" s="38"/>
      <c r="B118" s="39"/>
      <c r="C118" s="40"/>
      <c r="D118" s="217" t="s">
        <v>125</v>
      </c>
      <c r="E118" s="40"/>
      <c r="F118" s="218" t="s">
        <v>198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125</v>
      </c>
      <c r="AU118" s="17" t="s">
        <v>82</v>
      </c>
    </row>
    <row r="119" s="13" customFormat="1">
      <c r="A119" s="13"/>
      <c r="B119" s="222"/>
      <c r="C119" s="223"/>
      <c r="D119" s="224" t="s">
        <v>127</v>
      </c>
      <c r="E119" s="225" t="s">
        <v>19</v>
      </c>
      <c r="F119" s="226" t="s">
        <v>187</v>
      </c>
      <c r="G119" s="223"/>
      <c r="H119" s="227">
        <v>591.01999999999998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127</v>
      </c>
      <c r="AU119" s="233" t="s">
        <v>82</v>
      </c>
      <c r="AV119" s="13" t="s">
        <v>82</v>
      </c>
      <c r="AW119" s="13" t="s">
        <v>33</v>
      </c>
      <c r="AX119" s="13" t="s">
        <v>80</v>
      </c>
      <c r="AY119" s="233" t="s">
        <v>116</v>
      </c>
    </row>
    <row r="120" s="2" customFormat="1" ht="19.8" customHeight="1">
      <c r="A120" s="38"/>
      <c r="B120" s="39"/>
      <c r="C120" s="204" t="s">
        <v>199</v>
      </c>
      <c r="D120" s="204" t="s">
        <v>118</v>
      </c>
      <c r="E120" s="205" t="s">
        <v>200</v>
      </c>
      <c r="F120" s="206" t="s">
        <v>201</v>
      </c>
      <c r="G120" s="207" t="s">
        <v>121</v>
      </c>
      <c r="H120" s="208">
        <v>0.69299999999999995</v>
      </c>
      <c r="I120" s="209"/>
      <c r="J120" s="210">
        <f>ROUND(I120*H120,2)</f>
        <v>0</v>
      </c>
      <c r="K120" s="206" t="s">
        <v>122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123</v>
      </c>
      <c r="AT120" s="215" t="s">
        <v>118</v>
      </c>
      <c r="AU120" s="215" t="s">
        <v>82</v>
      </c>
      <c r="AY120" s="17" t="s">
        <v>116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123</v>
      </c>
      <c r="BM120" s="215" t="s">
        <v>202</v>
      </c>
    </row>
    <row r="121" s="2" customFormat="1">
      <c r="A121" s="38"/>
      <c r="B121" s="39"/>
      <c r="C121" s="40"/>
      <c r="D121" s="217" t="s">
        <v>125</v>
      </c>
      <c r="E121" s="40"/>
      <c r="F121" s="218" t="s">
        <v>203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125</v>
      </c>
      <c r="AU121" s="17" t="s">
        <v>82</v>
      </c>
    </row>
    <row r="122" s="13" customFormat="1">
      <c r="A122" s="13"/>
      <c r="B122" s="222"/>
      <c r="C122" s="223"/>
      <c r="D122" s="224" t="s">
        <v>127</v>
      </c>
      <c r="E122" s="225" t="s">
        <v>19</v>
      </c>
      <c r="F122" s="226" t="s">
        <v>204</v>
      </c>
      <c r="G122" s="223"/>
      <c r="H122" s="227">
        <v>0.69299999999999995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127</v>
      </c>
      <c r="AU122" s="233" t="s">
        <v>82</v>
      </c>
      <c r="AV122" s="13" t="s">
        <v>82</v>
      </c>
      <c r="AW122" s="13" t="s">
        <v>33</v>
      </c>
      <c r="AX122" s="13" t="s">
        <v>80</v>
      </c>
      <c r="AY122" s="233" t="s">
        <v>116</v>
      </c>
    </row>
    <row r="123" s="2" customFormat="1" ht="22.2" customHeight="1">
      <c r="A123" s="38"/>
      <c r="B123" s="39"/>
      <c r="C123" s="204" t="s">
        <v>205</v>
      </c>
      <c r="D123" s="204" t="s">
        <v>118</v>
      </c>
      <c r="E123" s="205" t="s">
        <v>136</v>
      </c>
      <c r="F123" s="206" t="s">
        <v>137</v>
      </c>
      <c r="G123" s="207" t="s">
        <v>131</v>
      </c>
      <c r="H123" s="208">
        <v>115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123</v>
      </c>
      <c r="AT123" s="215" t="s">
        <v>118</v>
      </c>
      <c r="AU123" s="215" t="s">
        <v>82</v>
      </c>
      <c r="AY123" s="17" t="s">
        <v>116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123</v>
      </c>
      <c r="BM123" s="215" t="s">
        <v>206</v>
      </c>
    </row>
    <row r="124" s="2" customFormat="1">
      <c r="A124" s="38"/>
      <c r="B124" s="39"/>
      <c r="C124" s="40"/>
      <c r="D124" s="224" t="s">
        <v>139</v>
      </c>
      <c r="E124" s="40"/>
      <c r="F124" s="234" t="s">
        <v>140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139</v>
      </c>
      <c r="AU124" s="17" t="s">
        <v>82</v>
      </c>
    </row>
    <row r="125" s="13" customFormat="1">
      <c r="A125" s="13"/>
      <c r="B125" s="222"/>
      <c r="C125" s="223"/>
      <c r="D125" s="224" t="s">
        <v>127</v>
      </c>
      <c r="E125" s="225" t="s">
        <v>19</v>
      </c>
      <c r="F125" s="226" t="s">
        <v>207</v>
      </c>
      <c r="G125" s="223"/>
      <c r="H125" s="227">
        <v>4.5999999999999996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127</v>
      </c>
      <c r="AU125" s="233" t="s">
        <v>82</v>
      </c>
      <c r="AV125" s="13" t="s">
        <v>82</v>
      </c>
      <c r="AW125" s="13" t="s">
        <v>33</v>
      </c>
      <c r="AX125" s="13" t="s">
        <v>80</v>
      </c>
      <c r="AY125" s="233" t="s">
        <v>116</v>
      </c>
    </row>
    <row r="126" s="13" customFormat="1">
      <c r="A126" s="13"/>
      <c r="B126" s="222"/>
      <c r="C126" s="223"/>
      <c r="D126" s="224" t="s">
        <v>127</v>
      </c>
      <c r="E126" s="223"/>
      <c r="F126" s="226" t="s">
        <v>208</v>
      </c>
      <c r="G126" s="223"/>
      <c r="H126" s="227">
        <v>115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127</v>
      </c>
      <c r="AU126" s="233" t="s">
        <v>82</v>
      </c>
      <c r="AV126" s="13" t="s">
        <v>82</v>
      </c>
      <c r="AW126" s="13" t="s">
        <v>4</v>
      </c>
      <c r="AX126" s="13" t="s">
        <v>80</v>
      </c>
      <c r="AY126" s="233" t="s">
        <v>116</v>
      </c>
    </row>
    <row r="127" s="2" customFormat="1" ht="19.8" customHeight="1">
      <c r="A127" s="38"/>
      <c r="B127" s="39"/>
      <c r="C127" s="204" t="s">
        <v>209</v>
      </c>
      <c r="D127" s="204" t="s">
        <v>118</v>
      </c>
      <c r="E127" s="205" t="s">
        <v>210</v>
      </c>
      <c r="F127" s="206" t="s">
        <v>211</v>
      </c>
      <c r="G127" s="207" t="s">
        <v>121</v>
      </c>
      <c r="H127" s="208">
        <v>0.69299999999999995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123</v>
      </c>
      <c r="AT127" s="215" t="s">
        <v>118</v>
      </c>
      <c r="AU127" s="215" t="s">
        <v>82</v>
      </c>
      <c r="AY127" s="17" t="s">
        <v>116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123</v>
      </c>
      <c r="BM127" s="215" t="s">
        <v>212</v>
      </c>
    </row>
    <row r="128" s="2" customFormat="1">
      <c r="A128" s="38"/>
      <c r="B128" s="39"/>
      <c r="C128" s="40"/>
      <c r="D128" s="224" t="s">
        <v>139</v>
      </c>
      <c r="E128" s="40"/>
      <c r="F128" s="234" t="s">
        <v>145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82</v>
      </c>
    </row>
    <row r="129" s="13" customFormat="1">
      <c r="A129" s="13"/>
      <c r="B129" s="222"/>
      <c r="C129" s="223"/>
      <c r="D129" s="224" t="s">
        <v>127</v>
      </c>
      <c r="E129" s="225" t="s">
        <v>19</v>
      </c>
      <c r="F129" s="226" t="s">
        <v>204</v>
      </c>
      <c r="G129" s="223"/>
      <c r="H129" s="227">
        <v>0.69299999999999995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127</v>
      </c>
      <c r="AU129" s="233" t="s">
        <v>82</v>
      </c>
      <c r="AV129" s="13" t="s">
        <v>82</v>
      </c>
      <c r="AW129" s="13" t="s">
        <v>33</v>
      </c>
      <c r="AX129" s="13" t="s">
        <v>80</v>
      </c>
      <c r="AY129" s="233" t="s">
        <v>116</v>
      </c>
    </row>
    <row r="130" s="2" customFormat="1" ht="22.8" customHeight="1">
      <c r="A130" s="38"/>
      <c r="B130" s="39"/>
      <c r="C130" s="204" t="s">
        <v>213</v>
      </c>
      <c r="D130" s="204" t="s">
        <v>118</v>
      </c>
      <c r="E130" s="205" t="s">
        <v>214</v>
      </c>
      <c r="F130" s="206" t="s">
        <v>215</v>
      </c>
      <c r="G130" s="207" t="s">
        <v>216</v>
      </c>
      <c r="H130" s="208">
        <v>1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43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123</v>
      </c>
      <c r="AT130" s="215" t="s">
        <v>118</v>
      </c>
      <c r="AU130" s="215" t="s">
        <v>82</v>
      </c>
      <c r="AY130" s="17" t="s">
        <v>116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123</v>
      </c>
      <c r="BM130" s="215" t="s">
        <v>217</v>
      </c>
    </row>
    <row r="131" s="2" customFormat="1">
      <c r="A131" s="38"/>
      <c r="B131" s="39"/>
      <c r="C131" s="40"/>
      <c r="D131" s="224" t="s">
        <v>139</v>
      </c>
      <c r="E131" s="40"/>
      <c r="F131" s="234" t="s">
        <v>218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82</v>
      </c>
    </row>
    <row r="132" s="2" customFormat="1" ht="22.2" customHeight="1">
      <c r="A132" s="38"/>
      <c r="B132" s="39"/>
      <c r="C132" s="204" t="s">
        <v>219</v>
      </c>
      <c r="D132" s="204" t="s">
        <v>118</v>
      </c>
      <c r="E132" s="205" t="s">
        <v>220</v>
      </c>
      <c r="F132" s="206" t="s">
        <v>221</v>
      </c>
      <c r="G132" s="207" t="s">
        <v>222</v>
      </c>
      <c r="H132" s="208">
        <v>945.63199999999995</v>
      </c>
      <c r="I132" s="209"/>
      <c r="J132" s="210">
        <f>ROUND(I132*H132,2)</f>
        <v>0</v>
      </c>
      <c r="K132" s="206" t="s">
        <v>122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123</v>
      </c>
      <c r="AT132" s="215" t="s">
        <v>118</v>
      </c>
      <c r="AU132" s="215" t="s">
        <v>82</v>
      </c>
      <c r="AY132" s="17" t="s">
        <v>116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123</v>
      </c>
      <c r="BM132" s="215" t="s">
        <v>223</v>
      </c>
    </row>
    <row r="133" s="2" customFormat="1">
      <c r="A133" s="38"/>
      <c r="B133" s="39"/>
      <c r="C133" s="40"/>
      <c r="D133" s="217" t="s">
        <v>125</v>
      </c>
      <c r="E133" s="40"/>
      <c r="F133" s="218" t="s">
        <v>224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125</v>
      </c>
      <c r="AU133" s="17" t="s">
        <v>82</v>
      </c>
    </row>
    <row r="134" s="13" customFormat="1">
      <c r="A134" s="13"/>
      <c r="B134" s="222"/>
      <c r="C134" s="223"/>
      <c r="D134" s="224" t="s">
        <v>127</v>
      </c>
      <c r="E134" s="225" t="s">
        <v>19</v>
      </c>
      <c r="F134" s="226" t="s">
        <v>225</v>
      </c>
      <c r="G134" s="223"/>
      <c r="H134" s="227">
        <v>945.63199999999995</v>
      </c>
      <c r="I134" s="228"/>
      <c r="J134" s="223"/>
      <c r="K134" s="223"/>
      <c r="L134" s="229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127</v>
      </c>
      <c r="AU134" s="233" t="s">
        <v>82</v>
      </c>
      <c r="AV134" s="13" t="s">
        <v>82</v>
      </c>
      <c r="AW134" s="13" t="s">
        <v>33</v>
      </c>
      <c r="AX134" s="13" t="s">
        <v>80</v>
      </c>
      <c r="AY134" s="233" t="s">
        <v>116</v>
      </c>
    </row>
    <row r="135" s="2" customFormat="1" ht="6.96" customHeight="1">
      <c r="A135" s="38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qcyYZUIEEajNzZUFifuTxlKeyayoGmPyeoYq7AtEEnwvrKlqL1ZtWGUx+ITioj1yOqtCjk+q4mt51HtTJPff+Q==" hashValue="mV/eHNbjY6HUJiHBGZR4FsG3gzPaZnVJ7Cqm/w0WWI1uvSMPjIHV8iLbCd48ktDDg37hMXTteUPKY1L+oAzLrg==" algorithmName="SHA-512" password="CC35"/>
  <autoFilter ref="C80:K13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22"/>
    <hyperlink ref="F90" r:id="rId2" display="https://podminky.urs.cz/item/CS_URS_2022_01/111103223"/>
    <hyperlink ref="F95" r:id="rId3" display="https://podminky.urs.cz/item/CS_URS_2022_01/111203201"/>
    <hyperlink ref="F98" r:id="rId4" display="https://podminky.urs.cz/item/CS_URS_2022_01/125703301"/>
    <hyperlink ref="F101" r:id="rId5" display="https://podminky.urs.cz/item/CS_URS_2022_01/125703311"/>
    <hyperlink ref="F112" r:id="rId6" display="https://podminky.urs.cz/item/CS_URS_2022_01/162751117"/>
    <hyperlink ref="F115" r:id="rId7" display="https://podminky.urs.cz/item/CS_URS_2022_01/162751119"/>
    <hyperlink ref="F118" r:id="rId8" display="https://podminky.urs.cz/item/CS_URS_2022_01/167151111"/>
    <hyperlink ref="F121" r:id="rId9" display="https://podminky.urs.cz/item/CS_URS_2022_01/185803107"/>
    <hyperlink ref="F133" r:id="rId10" display="https://podminky.urs.cz/item/CS_URS_2022_01/R-17120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Roudné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226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ROUND((SUM(BE81:BE126)),  2)</f>
        <v>0</v>
      </c>
      <c r="G33" s="38"/>
      <c r="H33" s="38"/>
      <c r="I33" s="148">
        <v>0.20999999999999999</v>
      </c>
      <c r="J33" s="147">
        <f>ROUND(((SUM(BE81:BE126))*I33),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ROUND((SUM(BF81:BF126)),  2)</f>
        <v>0</v>
      </c>
      <c r="G34" s="38"/>
      <c r="H34" s="38"/>
      <c r="I34" s="148">
        <v>0.14999999999999999</v>
      </c>
      <c r="J34" s="147">
        <f>ROUND(((SUM(BF81:BF126))*I34),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ROUND((SUM(BG81:BG126)),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ROUND((SUM(BH81:BH126)),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ROUND((SUM(BI81:BI126)),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Roudné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SO2 - 203_689 - Údržba HOZ Roudné - HOZ V3-II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Roudné</v>
      </c>
      <c r="G52" s="40"/>
      <c r="H52" s="40"/>
      <c r="I52" s="32" t="s">
        <v>23</v>
      </c>
      <c r="J52" s="72" t="str">
        <f>IF(J12="","",J12)</f>
        <v>2. 5. 2022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Odbor vodohospodářský staveb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Karel Janeček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Roudné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SO2 - 203_689 - Údržba HOZ Roudné - HOZ V3-II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Roudné</v>
      </c>
      <c r="G75" s="40"/>
      <c r="H75" s="40"/>
      <c r="I75" s="32" t="s">
        <v>23</v>
      </c>
      <c r="J75" s="72" t="str">
        <f>IF(J12="","",J12)</f>
        <v>2. 5. 2022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Odbor vodohospodářský staveb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Bc. Karel Janeček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102</v>
      </c>
      <c r="D80" s="180" t="s">
        <v>57</v>
      </c>
      <c r="E80" s="180" t="s">
        <v>53</v>
      </c>
      <c r="F80" s="180" t="s">
        <v>54</v>
      </c>
      <c r="G80" s="180" t="s">
        <v>103</v>
      </c>
      <c r="H80" s="180" t="s">
        <v>104</v>
      </c>
      <c r="I80" s="180" t="s">
        <v>105</v>
      </c>
      <c r="J80" s="180" t="s">
        <v>97</v>
      </c>
      <c r="K80" s="181" t="s">
        <v>106</v>
      </c>
      <c r="L80" s="182"/>
      <c r="M80" s="92" t="s">
        <v>19</v>
      </c>
      <c r="N80" s="93" t="s">
        <v>42</v>
      </c>
      <c r="O80" s="93" t="s">
        <v>107</v>
      </c>
      <c r="P80" s="93" t="s">
        <v>108</v>
      </c>
      <c r="Q80" s="93" t="s">
        <v>109</v>
      </c>
      <c r="R80" s="93" t="s">
        <v>110</v>
      </c>
      <c r="S80" s="93" t="s">
        <v>111</v>
      </c>
      <c r="T80" s="94" t="s">
        <v>112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113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114</v>
      </c>
      <c r="F82" s="191" t="s">
        <v>115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116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SUM(P84:P126)</f>
        <v>0</v>
      </c>
      <c r="Q83" s="196"/>
      <c r="R83" s="197">
        <f>SUM(R84:R126)</f>
        <v>0</v>
      </c>
      <c r="S83" s="196"/>
      <c r="T83" s="198">
        <f>SUM(T84:T126)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116</v>
      </c>
      <c r="BK83" s="201">
        <f>SUM(BK84:BK126)</f>
        <v>0</v>
      </c>
    </row>
    <row r="84" s="2" customFormat="1" ht="22.2" customHeight="1">
      <c r="A84" s="38"/>
      <c r="B84" s="39"/>
      <c r="C84" s="204" t="s">
        <v>80</v>
      </c>
      <c r="D84" s="204" t="s">
        <v>118</v>
      </c>
      <c r="E84" s="205" t="s">
        <v>129</v>
      </c>
      <c r="F84" s="206" t="s">
        <v>130</v>
      </c>
      <c r="G84" s="207" t="s">
        <v>131</v>
      </c>
      <c r="H84" s="208">
        <v>129</v>
      </c>
      <c r="I84" s="209"/>
      <c r="J84" s="210">
        <f>ROUND(I84*H84,2)</f>
        <v>0</v>
      </c>
      <c r="K84" s="206" t="s">
        <v>122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123</v>
      </c>
      <c r="AT84" s="215" t="s">
        <v>118</v>
      </c>
      <c r="AU84" s="215" t="s">
        <v>82</v>
      </c>
      <c r="AY84" s="17" t="s">
        <v>116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123</v>
      </c>
      <c r="BM84" s="215" t="s">
        <v>227</v>
      </c>
    </row>
    <row r="85" s="2" customFormat="1">
      <c r="A85" s="38"/>
      <c r="B85" s="39"/>
      <c r="C85" s="40"/>
      <c r="D85" s="217" t="s">
        <v>125</v>
      </c>
      <c r="E85" s="40"/>
      <c r="F85" s="218" t="s">
        <v>133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82</v>
      </c>
    </row>
    <row r="86" s="13" customFormat="1">
      <c r="A86" s="13"/>
      <c r="B86" s="222"/>
      <c r="C86" s="223"/>
      <c r="D86" s="224" t="s">
        <v>127</v>
      </c>
      <c r="E86" s="225" t="s">
        <v>19</v>
      </c>
      <c r="F86" s="226" t="s">
        <v>228</v>
      </c>
      <c r="G86" s="223"/>
      <c r="H86" s="227">
        <v>129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127</v>
      </c>
      <c r="AU86" s="233" t="s">
        <v>82</v>
      </c>
      <c r="AV86" s="13" t="s">
        <v>82</v>
      </c>
      <c r="AW86" s="13" t="s">
        <v>33</v>
      </c>
      <c r="AX86" s="13" t="s">
        <v>80</v>
      </c>
      <c r="AY86" s="233" t="s">
        <v>116</v>
      </c>
    </row>
    <row r="87" s="2" customFormat="1" ht="19.8" customHeight="1">
      <c r="A87" s="38"/>
      <c r="B87" s="39"/>
      <c r="C87" s="204" t="s">
        <v>82</v>
      </c>
      <c r="D87" s="204" t="s">
        <v>118</v>
      </c>
      <c r="E87" s="205" t="s">
        <v>229</v>
      </c>
      <c r="F87" s="206" t="s">
        <v>230</v>
      </c>
      <c r="G87" s="207" t="s">
        <v>231</v>
      </c>
      <c r="H87" s="208">
        <v>5</v>
      </c>
      <c r="I87" s="209"/>
      <c r="J87" s="210">
        <f>ROUND(I87*H87,2)</f>
        <v>0</v>
      </c>
      <c r="K87" s="206" t="s">
        <v>122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123</v>
      </c>
      <c r="AT87" s="215" t="s">
        <v>118</v>
      </c>
      <c r="AU87" s="215" t="s">
        <v>82</v>
      </c>
      <c r="AY87" s="17" t="s">
        <v>116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123</v>
      </c>
      <c r="BM87" s="215" t="s">
        <v>232</v>
      </c>
    </row>
    <row r="88" s="2" customFormat="1">
      <c r="A88" s="38"/>
      <c r="B88" s="39"/>
      <c r="C88" s="40"/>
      <c r="D88" s="217" t="s">
        <v>125</v>
      </c>
      <c r="E88" s="40"/>
      <c r="F88" s="218" t="s">
        <v>233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125</v>
      </c>
      <c r="AU88" s="17" t="s">
        <v>82</v>
      </c>
    </row>
    <row r="89" s="13" customFormat="1">
      <c r="A89" s="13"/>
      <c r="B89" s="222"/>
      <c r="C89" s="223"/>
      <c r="D89" s="224" t="s">
        <v>127</v>
      </c>
      <c r="E89" s="225" t="s">
        <v>19</v>
      </c>
      <c r="F89" s="226" t="s">
        <v>169</v>
      </c>
      <c r="G89" s="223"/>
      <c r="H89" s="227">
        <v>5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127</v>
      </c>
      <c r="AU89" s="233" t="s">
        <v>82</v>
      </c>
      <c r="AV89" s="13" t="s">
        <v>82</v>
      </c>
      <c r="AW89" s="13" t="s">
        <v>33</v>
      </c>
      <c r="AX89" s="13" t="s">
        <v>80</v>
      </c>
      <c r="AY89" s="233" t="s">
        <v>116</v>
      </c>
    </row>
    <row r="90" s="2" customFormat="1" ht="22.2" customHeight="1">
      <c r="A90" s="38"/>
      <c r="B90" s="39"/>
      <c r="C90" s="204" t="s">
        <v>135</v>
      </c>
      <c r="D90" s="204" t="s">
        <v>118</v>
      </c>
      <c r="E90" s="205" t="s">
        <v>234</v>
      </c>
      <c r="F90" s="206" t="s">
        <v>235</v>
      </c>
      <c r="G90" s="207" t="s">
        <v>231</v>
      </c>
      <c r="H90" s="208">
        <v>2</v>
      </c>
      <c r="I90" s="209"/>
      <c r="J90" s="210">
        <f>ROUND(I90*H90,2)</f>
        <v>0</v>
      </c>
      <c r="K90" s="206" t="s">
        <v>122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123</v>
      </c>
      <c r="AT90" s="215" t="s">
        <v>118</v>
      </c>
      <c r="AU90" s="215" t="s">
        <v>82</v>
      </c>
      <c r="AY90" s="17" t="s">
        <v>116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123</v>
      </c>
      <c r="BM90" s="215" t="s">
        <v>236</v>
      </c>
    </row>
    <row r="91" s="2" customFormat="1">
      <c r="A91" s="38"/>
      <c r="B91" s="39"/>
      <c r="C91" s="40"/>
      <c r="D91" s="217" t="s">
        <v>125</v>
      </c>
      <c r="E91" s="40"/>
      <c r="F91" s="218" t="s">
        <v>237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125</v>
      </c>
      <c r="AU91" s="17" t="s">
        <v>82</v>
      </c>
    </row>
    <row r="92" s="13" customFormat="1">
      <c r="A92" s="13"/>
      <c r="B92" s="222"/>
      <c r="C92" s="223"/>
      <c r="D92" s="224" t="s">
        <v>127</v>
      </c>
      <c r="E92" s="225" t="s">
        <v>19</v>
      </c>
      <c r="F92" s="226" t="s">
        <v>82</v>
      </c>
      <c r="G92" s="223"/>
      <c r="H92" s="227">
        <v>2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127</v>
      </c>
      <c r="AU92" s="233" t="s">
        <v>82</v>
      </c>
      <c r="AV92" s="13" t="s">
        <v>82</v>
      </c>
      <c r="AW92" s="13" t="s">
        <v>33</v>
      </c>
      <c r="AX92" s="13" t="s">
        <v>80</v>
      </c>
      <c r="AY92" s="233" t="s">
        <v>116</v>
      </c>
    </row>
    <row r="93" s="2" customFormat="1" ht="22.2" customHeight="1">
      <c r="A93" s="38"/>
      <c r="B93" s="39"/>
      <c r="C93" s="204" t="s">
        <v>123</v>
      </c>
      <c r="D93" s="204" t="s">
        <v>118</v>
      </c>
      <c r="E93" s="205" t="s">
        <v>170</v>
      </c>
      <c r="F93" s="206" t="s">
        <v>171</v>
      </c>
      <c r="G93" s="207" t="s">
        <v>165</v>
      </c>
      <c r="H93" s="208">
        <v>299.16300000000001</v>
      </c>
      <c r="I93" s="209"/>
      <c r="J93" s="210">
        <f>ROUND(I93*H93,2)</f>
        <v>0</v>
      </c>
      <c r="K93" s="206" t="s">
        <v>122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123</v>
      </c>
      <c r="AT93" s="215" t="s">
        <v>118</v>
      </c>
      <c r="AU93" s="215" t="s">
        <v>82</v>
      </c>
      <c r="AY93" s="17" t="s">
        <v>116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123</v>
      </c>
      <c r="BM93" s="215" t="s">
        <v>238</v>
      </c>
    </row>
    <row r="94" s="2" customFormat="1">
      <c r="A94" s="38"/>
      <c r="B94" s="39"/>
      <c r="C94" s="40"/>
      <c r="D94" s="217" t="s">
        <v>125</v>
      </c>
      <c r="E94" s="40"/>
      <c r="F94" s="218" t="s">
        <v>173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125</v>
      </c>
      <c r="AU94" s="17" t="s">
        <v>82</v>
      </c>
    </row>
    <row r="95" s="13" customFormat="1">
      <c r="A95" s="13"/>
      <c r="B95" s="222"/>
      <c r="C95" s="223"/>
      <c r="D95" s="224" t="s">
        <v>127</v>
      </c>
      <c r="E95" s="225" t="s">
        <v>19</v>
      </c>
      <c r="F95" s="226" t="s">
        <v>239</v>
      </c>
      <c r="G95" s="223"/>
      <c r="H95" s="227">
        <v>60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127</v>
      </c>
      <c r="AU95" s="233" t="s">
        <v>82</v>
      </c>
      <c r="AV95" s="13" t="s">
        <v>82</v>
      </c>
      <c r="AW95" s="13" t="s">
        <v>33</v>
      </c>
      <c r="AX95" s="13" t="s">
        <v>72</v>
      </c>
      <c r="AY95" s="233" t="s">
        <v>116</v>
      </c>
    </row>
    <row r="96" s="13" customFormat="1">
      <c r="A96" s="13"/>
      <c r="B96" s="222"/>
      <c r="C96" s="223"/>
      <c r="D96" s="224" t="s">
        <v>127</v>
      </c>
      <c r="E96" s="225" t="s">
        <v>19</v>
      </c>
      <c r="F96" s="226" t="s">
        <v>240</v>
      </c>
      <c r="G96" s="223"/>
      <c r="H96" s="227">
        <v>39.375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127</v>
      </c>
      <c r="AU96" s="233" t="s">
        <v>82</v>
      </c>
      <c r="AV96" s="13" t="s">
        <v>82</v>
      </c>
      <c r="AW96" s="13" t="s">
        <v>33</v>
      </c>
      <c r="AX96" s="13" t="s">
        <v>72</v>
      </c>
      <c r="AY96" s="233" t="s">
        <v>116</v>
      </c>
    </row>
    <row r="97" s="13" customFormat="1">
      <c r="A97" s="13"/>
      <c r="B97" s="222"/>
      <c r="C97" s="223"/>
      <c r="D97" s="224" t="s">
        <v>127</v>
      </c>
      <c r="E97" s="225" t="s">
        <v>19</v>
      </c>
      <c r="F97" s="226" t="s">
        <v>241</v>
      </c>
      <c r="G97" s="223"/>
      <c r="H97" s="227">
        <v>5.7999999999999998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127</v>
      </c>
      <c r="AU97" s="233" t="s">
        <v>82</v>
      </c>
      <c r="AV97" s="13" t="s">
        <v>82</v>
      </c>
      <c r="AW97" s="13" t="s">
        <v>33</v>
      </c>
      <c r="AX97" s="13" t="s">
        <v>72</v>
      </c>
      <c r="AY97" s="233" t="s">
        <v>116</v>
      </c>
    </row>
    <row r="98" s="13" customFormat="1">
      <c r="A98" s="13"/>
      <c r="B98" s="222"/>
      <c r="C98" s="223"/>
      <c r="D98" s="224" t="s">
        <v>127</v>
      </c>
      <c r="E98" s="225" t="s">
        <v>19</v>
      </c>
      <c r="F98" s="226" t="s">
        <v>242</v>
      </c>
      <c r="G98" s="223"/>
      <c r="H98" s="227">
        <v>1.1200000000000001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127</v>
      </c>
      <c r="AU98" s="233" t="s">
        <v>82</v>
      </c>
      <c r="AV98" s="13" t="s">
        <v>82</v>
      </c>
      <c r="AW98" s="13" t="s">
        <v>33</v>
      </c>
      <c r="AX98" s="13" t="s">
        <v>72</v>
      </c>
      <c r="AY98" s="233" t="s">
        <v>116</v>
      </c>
    </row>
    <row r="99" s="13" customFormat="1">
      <c r="A99" s="13"/>
      <c r="B99" s="222"/>
      <c r="C99" s="223"/>
      <c r="D99" s="224" t="s">
        <v>127</v>
      </c>
      <c r="E99" s="225" t="s">
        <v>19</v>
      </c>
      <c r="F99" s="226" t="s">
        <v>243</v>
      </c>
      <c r="G99" s="223"/>
      <c r="H99" s="227">
        <v>8.125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127</v>
      </c>
      <c r="AU99" s="233" t="s">
        <v>82</v>
      </c>
      <c r="AV99" s="13" t="s">
        <v>82</v>
      </c>
      <c r="AW99" s="13" t="s">
        <v>33</v>
      </c>
      <c r="AX99" s="13" t="s">
        <v>72</v>
      </c>
      <c r="AY99" s="233" t="s">
        <v>116</v>
      </c>
    </row>
    <row r="100" s="13" customFormat="1">
      <c r="A100" s="13"/>
      <c r="B100" s="222"/>
      <c r="C100" s="223"/>
      <c r="D100" s="224" t="s">
        <v>127</v>
      </c>
      <c r="E100" s="225" t="s">
        <v>19</v>
      </c>
      <c r="F100" s="226" t="s">
        <v>244</v>
      </c>
      <c r="G100" s="223"/>
      <c r="H100" s="227">
        <v>16.239999999999998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127</v>
      </c>
      <c r="AU100" s="233" t="s">
        <v>82</v>
      </c>
      <c r="AV100" s="13" t="s">
        <v>82</v>
      </c>
      <c r="AW100" s="13" t="s">
        <v>33</v>
      </c>
      <c r="AX100" s="13" t="s">
        <v>72</v>
      </c>
      <c r="AY100" s="233" t="s">
        <v>116</v>
      </c>
    </row>
    <row r="101" s="13" customFormat="1">
      <c r="A101" s="13"/>
      <c r="B101" s="222"/>
      <c r="C101" s="223"/>
      <c r="D101" s="224" t="s">
        <v>127</v>
      </c>
      <c r="E101" s="225" t="s">
        <v>19</v>
      </c>
      <c r="F101" s="226" t="s">
        <v>245</v>
      </c>
      <c r="G101" s="223"/>
      <c r="H101" s="227">
        <v>19.687999999999999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127</v>
      </c>
      <c r="AU101" s="233" t="s">
        <v>82</v>
      </c>
      <c r="AV101" s="13" t="s">
        <v>82</v>
      </c>
      <c r="AW101" s="13" t="s">
        <v>33</v>
      </c>
      <c r="AX101" s="13" t="s">
        <v>72</v>
      </c>
      <c r="AY101" s="233" t="s">
        <v>116</v>
      </c>
    </row>
    <row r="102" s="13" customFormat="1">
      <c r="A102" s="13"/>
      <c r="B102" s="222"/>
      <c r="C102" s="223"/>
      <c r="D102" s="224" t="s">
        <v>127</v>
      </c>
      <c r="E102" s="225" t="s">
        <v>19</v>
      </c>
      <c r="F102" s="226" t="s">
        <v>246</v>
      </c>
      <c r="G102" s="223"/>
      <c r="H102" s="227">
        <v>26.460000000000001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127</v>
      </c>
      <c r="AU102" s="233" t="s">
        <v>82</v>
      </c>
      <c r="AV102" s="13" t="s">
        <v>82</v>
      </c>
      <c r="AW102" s="13" t="s">
        <v>33</v>
      </c>
      <c r="AX102" s="13" t="s">
        <v>72</v>
      </c>
      <c r="AY102" s="233" t="s">
        <v>116</v>
      </c>
    </row>
    <row r="103" s="13" customFormat="1">
      <c r="A103" s="13"/>
      <c r="B103" s="222"/>
      <c r="C103" s="223"/>
      <c r="D103" s="224" t="s">
        <v>127</v>
      </c>
      <c r="E103" s="225" t="s">
        <v>19</v>
      </c>
      <c r="F103" s="226" t="s">
        <v>247</v>
      </c>
      <c r="G103" s="223"/>
      <c r="H103" s="227">
        <v>94.469999999999999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127</v>
      </c>
      <c r="AU103" s="233" t="s">
        <v>82</v>
      </c>
      <c r="AV103" s="13" t="s">
        <v>82</v>
      </c>
      <c r="AW103" s="13" t="s">
        <v>33</v>
      </c>
      <c r="AX103" s="13" t="s">
        <v>72</v>
      </c>
      <c r="AY103" s="233" t="s">
        <v>116</v>
      </c>
    </row>
    <row r="104" s="13" customFormat="1">
      <c r="A104" s="13"/>
      <c r="B104" s="222"/>
      <c r="C104" s="223"/>
      <c r="D104" s="224" t="s">
        <v>127</v>
      </c>
      <c r="E104" s="225" t="s">
        <v>19</v>
      </c>
      <c r="F104" s="226" t="s">
        <v>248</v>
      </c>
      <c r="G104" s="223"/>
      <c r="H104" s="227">
        <v>27.885000000000002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127</v>
      </c>
      <c r="AU104" s="233" t="s">
        <v>82</v>
      </c>
      <c r="AV104" s="13" t="s">
        <v>82</v>
      </c>
      <c r="AW104" s="13" t="s">
        <v>33</v>
      </c>
      <c r="AX104" s="13" t="s">
        <v>72</v>
      </c>
      <c r="AY104" s="233" t="s">
        <v>116</v>
      </c>
    </row>
    <row r="105" s="14" customFormat="1">
      <c r="A105" s="14"/>
      <c r="B105" s="238"/>
      <c r="C105" s="239"/>
      <c r="D105" s="224" t="s">
        <v>127</v>
      </c>
      <c r="E105" s="240" t="s">
        <v>19</v>
      </c>
      <c r="F105" s="241" t="s">
        <v>154</v>
      </c>
      <c r="G105" s="239"/>
      <c r="H105" s="242">
        <v>299.16300000000001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127</v>
      </c>
      <c r="AU105" s="248" t="s">
        <v>82</v>
      </c>
      <c r="AV105" s="14" t="s">
        <v>123</v>
      </c>
      <c r="AW105" s="14" t="s">
        <v>33</v>
      </c>
      <c r="AX105" s="14" t="s">
        <v>80</v>
      </c>
      <c r="AY105" s="248" t="s">
        <v>116</v>
      </c>
    </row>
    <row r="106" s="2" customFormat="1" ht="30" customHeight="1">
      <c r="A106" s="38"/>
      <c r="B106" s="39"/>
      <c r="C106" s="204" t="s">
        <v>169</v>
      </c>
      <c r="D106" s="204" t="s">
        <v>118</v>
      </c>
      <c r="E106" s="205" t="s">
        <v>183</v>
      </c>
      <c r="F106" s="206" t="s">
        <v>184</v>
      </c>
      <c r="G106" s="207" t="s">
        <v>165</v>
      </c>
      <c r="H106" s="208">
        <v>299.16300000000001</v>
      </c>
      <c r="I106" s="209"/>
      <c r="J106" s="210">
        <f>ROUND(I106*H106,2)</f>
        <v>0</v>
      </c>
      <c r="K106" s="206" t="s">
        <v>122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123</v>
      </c>
      <c r="AT106" s="215" t="s">
        <v>118</v>
      </c>
      <c r="AU106" s="215" t="s">
        <v>82</v>
      </c>
      <c r="AY106" s="17" t="s">
        <v>116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123</v>
      </c>
      <c r="BM106" s="215" t="s">
        <v>249</v>
      </c>
    </row>
    <row r="107" s="2" customFormat="1">
      <c r="A107" s="38"/>
      <c r="B107" s="39"/>
      <c r="C107" s="40"/>
      <c r="D107" s="217" t="s">
        <v>125</v>
      </c>
      <c r="E107" s="40"/>
      <c r="F107" s="218" t="s">
        <v>186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125</v>
      </c>
      <c r="AU107" s="17" t="s">
        <v>82</v>
      </c>
    </row>
    <row r="108" s="13" customFormat="1">
      <c r="A108" s="13"/>
      <c r="B108" s="222"/>
      <c r="C108" s="223"/>
      <c r="D108" s="224" t="s">
        <v>127</v>
      </c>
      <c r="E108" s="225" t="s">
        <v>19</v>
      </c>
      <c r="F108" s="226" t="s">
        <v>250</v>
      </c>
      <c r="G108" s="223"/>
      <c r="H108" s="227">
        <v>299.16300000000001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127</v>
      </c>
      <c r="AU108" s="233" t="s">
        <v>82</v>
      </c>
      <c r="AV108" s="13" t="s">
        <v>82</v>
      </c>
      <c r="AW108" s="13" t="s">
        <v>33</v>
      </c>
      <c r="AX108" s="13" t="s">
        <v>80</v>
      </c>
      <c r="AY108" s="233" t="s">
        <v>116</v>
      </c>
    </row>
    <row r="109" s="2" customFormat="1" ht="34.8" customHeight="1">
      <c r="A109" s="38"/>
      <c r="B109" s="39"/>
      <c r="C109" s="204" t="s">
        <v>182</v>
      </c>
      <c r="D109" s="204" t="s">
        <v>118</v>
      </c>
      <c r="E109" s="205" t="s">
        <v>189</v>
      </c>
      <c r="F109" s="206" t="s">
        <v>190</v>
      </c>
      <c r="G109" s="207" t="s">
        <v>165</v>
      </c>
      <c r="H109" s="208">
        <v>1794.9780000000001</v>
      </c>
      <c r="I109" s="209"/>
      <c r="J109" s="210">
        <f>ROUND(I109*H109,2)</f>
        <v>0</v>
      </c>
      <c r="K109" s="206" t="s">
        <v>122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123</v>
      </c>
      <c r="AT109" s="215" t="s">
        <v>118</v>
      </c>
      <c r="AU109" s="215" t="s">
        <v>82</v>
      </c>
      <c r="AY109" s="17" t="s">
        <v>116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123</v>
      </c>
      <c r="BM109" s="215" t="s">
        <v>251</v>
      </c>
    </row>
    <row r="110" s="2" customFormat="1">
      <c r="A110" s="38"/>
      <c r="B110" s="39"/>
      <c r="C110" s="40"/>
      <c r="D110" s="217" t="s">
        <v>125</v>
      </c>
      <c r="E110" s="40"/>
      <c r="F110" s="218" t="s">
        <v>192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125</v>
      </c>
      <c r="AU110" s="17" t="s">
        <v>82</v>
      </c>
    </row>
    <row r="111" s="13" customFormat="1">
      <c r="A111" s="13"/>
      <c r="B111" s="222"/>
      <c r="C111" s="223"/>
      <c r="D111" s="224" t="s">
        <v>127</v>
      </c>
      <c r="E111" s="225" t="s">
        <v>19</v>
      </c>
      <c r="F111" s="226" t="s">
        <v>252</v>
      </c>
      <c r="G111" s="223"/>
      <c r="H111" s="227">
        <v>1794.9780000000001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127</v>
      </c>
      <c r="AU111" s="233" t="s">
        <v>82</v>
      </c>
      <c r="AV111" s="13" t="s">
        <v>82</v>
      </c>
      <c r="AW111" s="13" t="s">
        <v>33</v>
      </c>
      <c r="AX111" s="13" t="s">
        <v>80</v>
      </c>
      <c r="AY111" s="233" t="s">
        <v>116</v>
      </c>
    </row>
    <row r="112" s="2" customFormat="1" ht="22.2" customHeight="1">
      <c r="A112" s="38"/>
      <c r="B112" s="39"/>
      <c r="C112" s="204" t="s">
        <v>188</v>
      </c>
      <c r="D112" s="204" t="s">
        <v>118</v>
      </c>
      <c r="E112" s="205" t="s">
        <v>195</v>
      </c>
      <c r="F112" s="206" t="s">
        <v>196</v>
      </c>
      <c r="G112" s="207" t="s">
        <v>165</v>
      </c>
      <c r="H112" s="208">
        <v>299.16300000000001</v>
      </c>
      <c r="I112" s="209"/>
      <c r="J112" s="210">
        <f>ROUND(I112*H112,2)</f>
        <v>0</v>
      </c>
      <c r="K112" s="206" t="s">
        <v>122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123</v>
      </c>
      <c r="AT112" s="215" t="s">
        <v>118</v>
      </c>
      <c r="AU112" s="215" t="s">
        <v>82</v>
      </c>
      <c r="AY112" s="17" t="s">
        <v>116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123</v>
      </c>
      <c r="BM112" s="215" t="s">
        <v>253</v>
      </c>
    </row>
    <row r="113" s="2" customFormat="1">
      <c r="A113" s="38"/>
      <c r="B113" s="39"/>
      <c r="C113" s="40"/>
      <c r="D113" s="217" t="s">
        <v>125</v>
      </c>
      <c r="E113" s="40"/>
      <c r="F113" s="218" t="s">
        <v>198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125</v>
      </c>
      <c r="AU113" s="17" t="s">
        <v>82</v>
      </c>
    </row>
    <row r="114" s="13" customFormat="1">
      <c r="A114" s="13"/>
      <c r="B114" s="222"/>
      <c r="C114" s="223"/>
      <c r="D114" s="224" t="s">
        <v>127</v>
      </c>
      <c r="E114" s="225" t="s">
        <v>19</v>
      </c>
      <c r="F114" s="226" t="s">
        <v>250</v>
      </c>
      <c r="G114" s="223"/>
      <c r="H114" s="227">
        <v>299.16300000000001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127</v>
      </c>
      <c r="AU114" s="233" t="s">
        <v>82</v>
      </c>
      <c r="AV114" s="13" t="s">
        <v>82</v>
      </c>
      <c r="AW114" s="13" t="s">
        <v>33</v>
      </c>
      <c r="AX114" s="13" t="s">
        <v>80</v>
      </c>
      <c r="AY114" s="233" t="s">
        <v>116</v>
      </c>
    </row>
    <row r="115" s="2" customFormat="1" ht="22.2" customHeight="1">
      <c r="A115" s="38"/>
      <c r="B115" s="39"/>
      <c r="C115" s="204" t="s">
        <v>194</v>
      </c>
      <c r="D115" s="204" t="s">
        <v>118</v>
      </c>
      <c r="E115" s="205" t="s">
        <v>136</v>
      </c>
      <c r="F115" s="206" t="s">
        <v>137</v>
      </c>
      <c r="G115" s="207" t="s">
        <v>131</v>
      </c>
      <c r="H115" s="208">
        <v>129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123</v>
      </c>
      <c r="AT115" s="215" t="s">
        <v>118</v>
      </c>
      <c r="AU115" s="215" t="s">
        <v>82</v>
      </c>
      <c r="AY115" s="17" t="s">
        <v>116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123</v>
      </c>
      <c r="BM115" s="215" t="s">
        <v>254</v>
      </c>
    </row>
    <row r="116" s="2" customFormat="1">
      <c r="A116" s="38"/>
      <c r="B116" s="39"/>
      <c r="C116" s="40"/>
      <c r="D116" s="224" t="s">
        <v>139</v>
      </c>
      <c r="E116" s="40"/>
      <c r="F116" s="234" t="s">
        <v>140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82</v>
      </c>
    </row>
    <row r="117" s="13" customFormat="1">
      <c r="A117" s="13"/>
      <c r="B117" s="222"/>
      <c r="C117" s="223"/>
      <c r="D117" s="224" t="s">
        <v>127</v>
      </c>
      <c r="E117" s="223"/>
      <c r="F117" s="226" t="s">
        <v>255</v>
      </c>
      <c r="G117" s="223"/>
      <c r="H117" s="227">
        <v>129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127</v>
      </c>
      <c r="AU117" s="233" t="s">
        <v>82</v>
      </c>
      <c r="AV117" s="13" t="s">
        <v>82</v>
      </c>
      <c r="AW117" s="13" t="s">
        <v>4</v>
      </c>
      <c r="AX117" s="13" t="s">
        <v>80</v>
      </c>
      <c r="AY117" s="233" t="s">
        <v>116</v>
      </c>
    </row>
    <row r="118" s="2" customFormat="1" ht="35.4" customHeight="1">
      <c r="A118" s="38"/>
      <c r="B118" s="39"/>
      <c r="C118" s="204" t="s">
        <v>199</v>
      </c>
      <c r="D118" s="204" t="s">
        <v>118</v>
      </c>
      <c r="E118" s="205" t="s">
        <v>256</v>
      </c>
      <c r="F118" s="206" t="s">
        <v>257</v>
      </c>
      <c r="G118" s="207" t="s">
        <v>216</v>
      </c>
      <c r="H118" s="208">
        <v>5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123</v>
      </c>
      <c r="AT118" s="215" t="s">
        <v>118</v>
      </c>
      <c r="AU118" s="215" t="s">
        <v>82</v>
      </c>
      <c r="AY118" s="17" t="s">
        <v>116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123</v>
      </c>
      <c r="BM118" s="215" t="s">
        <v>258</v>
      </c>
    </row>
    <row r="119" s="2" customFormat="1">
      <c r="A119" s="38"/>
      <c r="B119" s="39"/>
      <c r="C119" s="40"/>
      <c r="D119" s="224" t="s">
        <v>139</v>
      </c>
      <c r="E119" s="40"/>
      <c r="F119" s="234" t="s">
        <v>259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139</v>
      </c>
      <c r="AU119" s="17" t="s">
        <v>82</v>
      </c>
    </row>
    <row r="120" s="2" customFormat="1" ht="35.4" customHeight="1">
      <c r="A120" s="38"/>
      <c r="B120" s="39"/>
      <c r="C120" s="204" t="s">
        <v>205</v>
      </c>
      <c r="D120" s="204" t="s">
        <v>118</v>
      </c>
      <c r="E120" s="205" t="s">
        <v>260</v>
      </c>
      <c r="F120" s="206" t="s">
        <v>261</v>
      </c>
      <c r="G120" s="207" t="s">
        <v>216</v>
      </c>
      <c r="H120" s="208">
        <v>2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123</v>
      </c>
      <c r="AT120" s="215" t="s">
        <v>118</v>
      </c>
      <c r="AU120" s="215" t="s">
        <v>82</v>
      </c>
      <c r="AY120" s="17" t="s">
        <v>116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123</v>
      </c>
      <c r="BM120" s="215" t="s">
        <v>262</v>
      </c>
    </row>
    <row r="121" s="2" customFormat="1">
      <c r="A121" s="38"/>
      <c r="B121" s="39"/>
      <c r="C121" s="40"/>
      <c r="D121" s="224" t="s">
        <v>139</v>
      </c>
      <c r="E121" s="40"/>
      <c r="F121" s="234" t="s">
        <v>259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82</v>
      </c>
    </row>
    <row r="122" s="2" customFormat="1" ht="22.8" customHeight="1">
      <c r="A122" s="38"/>
      <c r="B122" s="39"/>
      <c r="C122" s="204" t="s">
        <v>209</v>
      </c>
      <c r="D122" s="204" t="s">
        <v>118</v>
      </c>
      <c r="E122" s="205" t="s">
        <v>214</v>
      </c>
      <c r="F122" s="206" t="s">
        <v>215</v>
      </c>
      <c r="G122" s="207" t="s">
        <v>216</v>
      </c>
      <c r="H122" s="208">
        <v>2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123</v>
      </c>
      <c r="AT122" s="215" t="s">
        <v>118</v>
      </c>
      <c r="AU122" s="215" t="s">
        <v>82</v>
      </c>
      <c r="AY122" s="17" t="s">
        <v>116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123</v>
      </c>
      <c r="BM122" s="215" t="s">
        <v>263</v>
      </c>
    </row>
    <row r="123" s="2" customFormat="1">
      <c r="A123" s="38"/>
      <c r="B123" s="39"/>
      <c r="C123" s="40"/>
      <c r="D123" s="224" t="s">
        <v>139</v>
      </c>
      <c r="E123" s="40"/>
      <c r="F123" s="234" t="s">
        <v>218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82</v>
      </c>
    </row>
    <row r="124" s="2" customFormat="1" ht="22.2" customHeight="1">
      <c r="A124" s="38"/>
      <c r="B124" s="39"/>
      <c r="C124" s="204" t="s">
        <v>213</v>
      </c>
      <c r="D124" s="204" t="s">
        <v>118</v>
      </c>
      <c r="E124" s="205" t="s">
        <v>220</v>
      </c>
      <c r="F124" s="206" t="s">
        <v>221</v>
      </c>
      <c r="G124" s="207" t="s">
        <v>222</v>
      </c>
      <c r="H124" s="208">
        <v>478.661</v>
      </c>
      <c r="I124" s="209"/>
      <c r="J124" s="210">
        <f>ROUND(I124*H124,2)</f>
        <v>0</v>
      </c>
      <c r="K124" s="206" t="s">
        <v>122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123</v>
      </c>
      <c r="AT124" s="215" t="s">
        <v>118</v>
      </c>
      <c r="AU124" s="215" t="s">
        <v>82</v>
      </c>
      <c r="AY124" s="17" t="s">
        <v>116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123</v>
      </c>
      <c r="BM124" s="215" t="s">
        <v>264</v>
      </c>
    </row>
    <row r="125" s="2" customFormat="1">
      <c r="A125" s="38"/>
      <c r="B125" s="39"/>
      <c r="C125" s="40"/>
      <c r="D125" s="217" t="s">
        <v>125</v>
      </c>
      <c r="E125" s="40"/>
      <c r="F125" s="218" t="s">
        <v>224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125</v>
      </c>
      <c r="AU125" s="17" t="s">
        <v>82</v>
      </c>
    </row>
    <row r="126" s="13" customFormat="1">
      <c r="A126" s="13"/>
      <c r="B126" s="222"/>
      <c r="C126" s="223"/>
      <c r="D126" s="224" t="s">
        <v>127</v>
      </c>
      <c r="E126" s="225" t="s">
        <v>19</v>
      </c>
      <c r="F126" s="226" t="s">
        <v>265</v>
      </c>
      <c r="G126" s="223"/>
      <c r="H126" s="227">
        <v>478.661</v>
      </c>
      <c r="I126" s="228"/>
      <c r="J126" s="223"/>
      <c r="K126" s="223"/>
      <c r="L126" s="229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127</v>
      </c>
      <c r="AU126" s="233" t="s">
        <v>82</v>
      </c>
      <c r="AV126" s="13" t="s">
        <v>82</v>
      </c>
      <c r="AW126" s="13" t="s">
        <v>33</v>
      </c>
      <c r="AX126" s="13" t="s">
        <v>80</v>
      </c>
      <c r="AY126" s="233" t="s">
        <v>116</v>
      </c>
    </row>
    <row r="127" s="2" customFormat="1" ht="6.96" customHeight="1">
      <c r="A127" s="38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Fn/QVOurZg6mhqrOwEqBEhhO0qyWeu/lo6geymqASPz7zawgPuzveeO1wDNntlRocy8W/SSRU1ZoOtXk9SSP+A==" hashValue="8P/+01kTLedS1KIyXTpAKtNtVPcKI2WSfXEfxwIucdLg2m4qnkenC2ectj1LRhnPfEj80fYdUtGbpY2Zc5X47g==" algorithmName="SHA-512" password="CC35"/>
  <autoFilter ref="C80:K12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203201"/>
    <hyperlink ref="F88" r:id="rId2" display="https://podminky.urs.cz/item/CS_URS_2022_01/112101101"/>
    <hyperlink ref="F91" r:id="rId3" display="https://podminky.urs.cz/item/CS_URS_2022_01/112101122"/>
    <hyperlink ref="F94" r:id="rId4" display="https://podminky.urs.cz/item/CS_URS_2022_01/125703311"/>
    <hyperlink ref="F107" r:id="rId5" display="https://podminky.urs.cz/item/CS_URS_2022_01/162751117"/>
    <hyperlink ref="F110" r:id="rId6" display="https://podminky.urs.cz/item/CS_URS_2022_01/162751119"/>
    <hyperlink ref="F113" r:id="rId7" display="https://podminky.urs.cz/item/CS_URS_2022_01/167151111"/>
    <hyperlink ref="F125" r:id="rId8" display="https://podminky.urs.cz/item/CS_URS_2022_01/R-17120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Roudné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ROUND((SUM(BE81:BE113)),  2)</f>
        <v>0</v>
      </c>
      <c r="G33" s="38"/>
      <c r="H33" s="38"/>
      <c r="I33" s="148">
        <v>0.20999999999999999</v>
      </c>
      <c r="J33" s="147">
        <f>ROUND(((SUM(BE81:BE113))*I33),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ROUND((SUM(BF81:BF113)),  2)</f>
        <v>0</v>
      </c>
      <c r="G34" s="38"/>
      <c r="H34" s="38"/>
      <c r="I34" s="148">
        <v>0.14999999999999999</v>
      </c>
      <c r="J34" s="147">
        <f>ROUND(((SUM(BF81:BF113))*I34),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ROUND((SUM(BG81:BG113)),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ROUND((SUM(BH81:BH113)),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Roudné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SO3 - 203_690 - Údržba HOZ Roudné - HOZ V4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Roudné</v>
      </c>
      <c r="G52" s="40"/>
      <c r="H52" s="40"/>
      <c r="I52" s="32" t="s">
        <v>23</v>
      </c>
      <c r="J52" s="72" t="str">
        <f>IF(J12="","",J12)</f>
        <v>2. 5. 2022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Odbor vodohospodářský staveb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Karel Janeček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Roudné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SO3 - 203_690 - Údržba HOZ Roudné - HOZ V4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Roudné</v>
      </c>
      <c r="G75" s="40"/>
      <c r="H75" s="40"/>
      <c r="I75" s="32" t="s">
        <v>23</v>
      </c>
      <c r="J75" s="72" t="str">
        <f>IF(J12="","",J12)</f>
        <v>2. 5. 2022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SPÚ, Odbor vodohospodářský staveb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Bc. Karel Janeček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102</v>
      </c>
      <c r="D80" s="180" t="s">
        <v>57</v>
      </c>
      <c r="E80" s="180" t="s">
        <v>53</v>
      </c>
      <c r="F80" s="180" t="s">
        <v>54</v>
      </c>
      <c r="G80" s="180" t="s">
        <v>103</v>
      </c>
      <c r="H80" s="180" t="s">
        <v>104</v>
      </c>
      <c r="I80" s="180" t="s">
        <v>105</v>
      </c>
      <c r="J80" s="180" t="s">
        <v>97</v>
      </c>
      <c r="K80" s="181" t="s">
        <v>106</v>
      </c>
      <c r="L80" s="182"/>
      <c r="M80" s="92" t="s">
        <v>19</v>
      </c>
      <c r="N80" s="93" t="s">
        <v>42</v>
      </c>
      <c r="O80" s="93" t="s">
        <v>107</v>
      </c>
      <c r="P80" s="93" t="s">
        <v>108</v>
      </c>
      <c r="Q80" s="93" t="s">
        <v>109</v>
      </c>
      <c r="R80" s="93" t="s">
        <v>110</v>
      </c>
      <c r="S80" s="93" t="s">
        <v>111</v>
      </c>
      <c r="T80" s="94" t="s">
        <v>112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113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114</v>
      </c>
      <c r="F82" s="191" t="s">
        <v>115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116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SUM(P84:P113)</f>
        <v>0</v>
      </c>
      <c r="Q83" s="196"/>
      <c r="R83" s="197">
        <f>SUM(R84:R113)</f>
        <v>0</v>
      </c>
      <c r="S83" s="196"/>
      <c r="T83" s="198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116</v>
      </c>
      <c r="BK83" s="201">
        <f>SUM(BK84:BK113)</f>
        <v>0</v>
      </c>
    </row>
    <row r="84" s="2" customFormat="1" ht="22.2" customHeight="1">
      <c r="A84" s="38"/>
      <c r="B84" s="39"/>
      <c r="C84" s="204" t="s">
        <v>80</v>
      </c>
      <c r="D84" s="204" t="s">
        <v>118</v>
      </c>
      <c r="E84" s="205" t="s">
        <v>129</v>
      </c>
      <c r="F84" s="206" t="s">
        <v>130</v>
      </c>
      <c r="G84" s="207" t="s">
        <v>131</v>
      </c>
      <c r="H84" s="208">
        <v>95</v>
      </c>
      <c r="I84" s="209"/>
      <c r="J84" s="210">
        <f>ROUND(I84*H84,2)</f>
        <v>0</v>
      </c>
      <c r="K84" s="206" t="s">
        <v>122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123</v>
      </c>
      <c r="AT84" s="215" t="s">
        <v>118</v>
      </c>
      <c r="AU84" s="215" t="s">
        <v>82</v>
      </c>
      <c r="AY84" s="17" t="s">
        <v>116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123</v>
      </c>
      <c r="BM84" s="215" t="s">
        <v>267</v>
      </c>
    </row>
    <row r="85" s="2" customFormat="1">
      <c r="A85" s="38"/>
      <c r="B85" s="39"/>
      <c r="C85" s="40"/>
      <c r="D85" s="217" t="s">
        <v>125</v>
      </c>
      <c r="E85" s="40"/>
      <c r="F85" s="218" t="s">
        <v>133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82</v>
      </c>
    </row>
    <row r="86" s="13" customFormat="1">
      <c r="A86" s="13"/>
      <c r="B86" s="222"/>
      <c r="C86" s="223"/>
      <c r="D86" s="224" t="s">
        <v>127</v>
      </c>
      <c r="E86" s="225" t="s">
        <v>19</v>
      </c>
      <c r="F86" s="226" t="s">
        <v>268</v>
      </c>
      <c r="G86" s="223"/>
      <c r="H86" s="227">
        <v>95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127</v>
      </c>
      <c r="AU86" s="233" t="s">
        <v>82</v>
      </c>
      <c r="AV86" s="13" t="s">
        <v>82</v>
      </c>
      <c r="AW86" s="13" t="s">
        <v>33</v>
      </c>
      <c r="AX86" s="13" t="s">
        <v>80</v>
      </c>
      <c r="AY86" s="233" t="s">
        <v>116</v>
      </c>
    </row>
    <row r="87" s="2" customFormat="1" ht="22.2" customHeight="1">
      <c r="A87" s="38"/>
      <c r="B87" s="39"/>
      <c r="C87" s="204" t="s">
        <v>82</v>
      </c>
      <c r="D87" s="204" t="s">
        <v>118</v>
      </c>
      <c r="E87" s="205" t="s">
        <v>170</v>
      </c>
      <c r="F87" s="206" t="s">
        <v>171</v>
      </c>
      <c r="G87" s="207" t="s">
        <v>165</v>
      </c>
      <c r="H87" s="208">
        <v>557.65999999999997</v>
      </c>
      <c r="I87" s="209"/>
      <c r="J87" s="210">
        <f>ROUND(I87*H87,2)</f>
        <v>0</v>
      </c>
      <c r="K87" s="206" t="s">
        <v>122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123</v>
      </c>
      <c r="AT87" s="215" t="s">
        <v>118</v>
      </c>
      <c r="AU87" s="215" t="s">
        <v>82</v>
      </c>
      <c r="AY87" s="17" t="s">
        <v>116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123</v>
      </c>
      <c r="BM87" s="215" t="s">
        <v>269</v>
      </c>
    </row>
    <row r="88" s="2" customFormat="1">
      <c r="A88" s="38"/>
      <c r="B88" s="39"/>
      <c r="C88" s="40"/>
      <c r="D88" s="217" t="s">
        <v>125</v>
      </c>
      <c r="E88" s="40"/>
      <c r="F88" s="218" t="s">
        <v>173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125</v>
      </c>
      <c r="AU88" s="17" t="s">
        <v>82</v>
      </c>
    </row>
    <row r="89" s="13" customFormat="1">
      <c r="A89" s="13"/>
      <c r="B89" s="222"/>
      <c r="C89" s="223"/>
      <c r="D89" s="224" t="s">
        <v>127</v>
      </c>
      <c r="E89" s="225" t="s">
        <v>19</v>
      </c>
      <c r="F89" s="226" t="s">
        <v>270</v>
      </c>
      <c r="G89" s="223"/>
      <c r="H89" s="227">
        <v>25.739999999999998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127</v>
      </c>
      <c r="AU89" s="233" t="s">
        <v>82</v>
      </c>
      <c r="AV89" s="13" t="s">
        <v>82</v>
      </c>
      <c r="AW89" s="13" t="s">
        <v>33</v>
      </c>
      <c r="AX89" s="13" t="s">
        <v>72</v>
      </c>
      <c r="AY89" s="233" t="s">
        <v>116</v>
      </c>
    </row>
    <row r="90" s="13" customFormat="1">
      <c r="A90" s="13"/>
      <c r="B90" s="222"/>
      <c r="C90" s="223"/>
      <c r="D90" s="224" t="s">
        <v>127</v>
      </c>
      <c r="E90" s="225" t="s">
        <v>19</v>
      </c>
      <c r="F90" s="226" t="s">
        <v>271</v>
      </c>
      <c r="G90" s="223"/>
      <c r="H90" s="227">
        <v>18.239999999999998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127</v>
      </c>
      <c r="AU90" s="233" t="s">
        <v>82</v>
      </c>
      <c r="AV90" s="13" t="s">
        <v>82</v>
      </c>
      <c r="AW90" s="13" t="s">
        <v>33</v>
      </c>
      <c r="AX90" s="13" t="s">
        <v>72</v>
      </c>
      <c r="AY90" s="233" t="s">
        <v>116</v>
      </c>
    </row>
    <row r="91" s="13" customFormat="1">
      <c r="A91" s="13"/>
      <c r="B91" s="222"/>
      <c r="C91" s="223"/>
      <c r="D91" s="224" t="s">
        <v>127</v>
      </c>
      <c r="E91" s="225" t="s">
        <v>19</v>
      </c>
      <c r="F91" s="226" t="s">
        <v>272</v>
      </c>
      <c r="G91" s="223"/>
      <c r="H91" s="227">
        <v>57.229999999999997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127</v>
      </c>
      <c r="AU91" s="233" t="s">
        <v>82</v>
      </c>
      <c r="AV91" s="13" t="s">
        <v>82</v>
      </c>
      <c r="AW91" s="13" t="s">
        <v>33</v>
      </c>
      <c r="AX91" s="13" t="s">
        <v>72</v>
      </c>
      <c r="AY91" s="233" t="s">
        <v>116</v>
      </c>
    </row>
    <row r="92" s="13" customFormat="1">
      <c r="A92" s="13"/>
      <c r="B92" s="222"/>
      <c r="C92" s="223"/>
      <c r="D92" s="224" t="s">
        <v>127</v>
      </c>
      <c r="E92" s="225" t="s">
        <v>19</v>
      </c>
      <c r="F92" s="226" t="s">
        <v>273</v>
      </c>
      <c r="G92" s="223"/>
      <c r="H92" s="227">
        <v>134.93000000000001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127</v>
      </c>
      <c r="AU92" s="233" t="s">
        <v>82</v>
      </c>
      <c r="AV92" s="13" t="s">
        <v>82</v>
      </c>
      <c r="AW92" s="13" t="s">
        <v>33</v>
      </c>
      <c r="AX92" s="13" t="s">
        <v>72</v>
      </c>
      <c r="AY92" s="233" t="s">
        <v>116</v>
      </c>
    </row>
    <row r="93" s="13" customFormat="1">
      <c r="A93" s="13"/>
      <c r="B93" s="222"/>
      <c r="C93" s="223"/>
      <c r="D93" s="224" t="s">
        <v>127</v>
      </c>
      <c r="E93" s="225" t="s">
        <v>19</v>
      </c>
      <c r="F93" s="226" t="s">
        <v>274</v>
      </c>
      <c r="G93" s="223"/>
      <c r="H93" s="227">
        <v>144.56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127</v>
      </c>
      <c r="AU93" s="233" t="s">
        <v>82</v>
      </c>
      <c r="AV93" s="13" t="s">
        <v>82</v>
      </c>
      <c r="AW93" s="13" t="s">
        <v>33</v>
      </c>
      <c r="AX93" s="13" t="s">
        <v>72</v>
      </c>
      <c r="AY93" s="233" t="s">
        <v>116</v>
      </c>
    </row>
    <row r="94" s="13" customFormat="1">
      <c r="A94" s="13"/>
      <c r="B94" s="222"/>
      <c r="C94" s="223"/>
      <c r="D94" s="224" t="s">
        <v>127</v>
      </c>
      <c r="E94" s="225" t="s">
        <v>19</v>
      </c>
      <c r="F94" s="226" t="s">
        <v>275</v>
      </c>
      <c r="G94" s="223"/>
      <c r="H94" s="227">
        <v>136.40000000000001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127</v>
      </c>
      <c r="AU94" s="233" t="s">
        <v>82</v>
      </c>
      <c r="AV94" s="13" t="s">
        <v>82</v>
      </c>
      <c r="AW94" s="13" t="s">
        <v>33</v>
      </c>
      <c r="AX94" s="13" t="s">
        <v>72</v>
      </c>
      <c r="AY94" s="233" t="s">
        <v>116</v>
      </c>
    </row>
    <row r="95" s="13" customFormat="1">
      <c r="A95" s="13"/>
      <c r="B95" s="222"/>
      <c r="C95" s="223"/>
      <c r="D95" s="224" t="s">
        <v>127</v>
      </c>
      <c r="E95" s="225" t="s">
        <v>19</v>
      </c>
      <c r="F95" s="226" t="s">
        <v>276</v>
      </c>
      <c r="G95" s="223"/>
      <c r="H95" s="227">
        <v>40.560000000000002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127</v>
      </c>
      <c r="AU95" s="233" t="s">
        <v>82</v>
      </c>
      <c r="AV95" s="13" t="s">
        <v>82</v>
      </c>
      <c r="AW95" s="13" t="s">
        <v>33</v>
      </c>
      <c r="AX95" s="13" t="s">
        <v>72</v>
      </c>
      <c r="AY95" s="233" t="s">
        <v>116</v>
      </c>
    </row>
    <row r="96" s="14" customFormat="1">
      <c r="A96" s="14"/>
      <c r="B96" s="238"/>
      <c r="C96" s="239"/>
      <c r="D96" s="224" t="s">
        <v>127</v>
      </c>
      <c r="E96" s="240" t="s">
        <v>19</v>
      </c>
      <c r="F96" s="241" t="s">
        <v>154</v>
      </c>
      <c r="G96" s="239"/>
      <c r="H96" s="242">
        <v>557.66000000000008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127</v>
      </c>
      <c r="AU96" s="248" t="s">
        <v>82</v>
      </c>
      <c r="AV96" s="14" t="s">
        <v>123</v>
      </c>
      <c r="AW96" s="14" t="s">
        <v>33</v>
      </c>
      <c r="AX96" s="14" t="s">
        <v>80</v>
      </c>
      <c r="AY96" s="248" t="s">
        <v>116</v>
      </c>
    </row>
    <row r="97" s="2" customFormat="1" ht="30" customHeight="1">
      <c r="A97" s="38"/>
      <c r="B97" s="39"/>
      <c r="C97" s="204" t="s">
        <v>135</v>
      </c>
      <c r="D97" s="204" t="s">
        <v>118</v>
      </c>
      <c r="E97" s="205" t="s">
        <v>183</v>
      </c>
      <c r="F97" s="206" t="s">
        <v>184</v>
      </c>
      <c r="G97" s="207" t="s">
        <v>165</v>
      </c>
      <c r="H97" s="208">
        <v>557.65999999999997</v>
      </c>
      <c r="I97" s="209"/>
      <c r="J97" s="210">
        <f>ROUND(I97*H97,2)</f>
        <v>0</v>
      </c>
      <c r="K97" s="206" t="s">
        <v>122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123</v>
      </c>
      <c r="AT97" s="215" t="s">
        <v>118</v>
      </c>
      <c r="AU97" s="215" t="s">
        <v>82</v>
      </c>
      <c r="AY97" s="17" t="s">
        <v>116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123</v>
      </c>
      <c r="BM97" s="215" t="s">
        <v>277</v>
      </c>
    </row>
    <row r="98" s="2" customFormat="1">
      <c r="A98" s="38"/>
      <c r="B98" s="39"/>
      <c r="C98" s="40"/>
      <c r="D98" s="217" t="s">
        <v>125</v>
      </c>
      <c r="E98" s="40"/>
      <c r="F98" s="218" t="s">
        <v>186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125</v>
      </c>
      <c r="AU98" s="17" t="s">
        <v>82</v>
      </c>
    </row>
    <row r="99" s="13" customFormat="1">
      <c r="A99" s="13"/>
      <c r="B99" s="222"/>
      <c r="C99" s="223"/>
      <c r="D99" s="224" t="s">
        <v>127</v>
      </c>
      <c r="E99" s="225" t="s">
        <v>19</v>
      </c>
      <c r="F99" s="226" t="s">
        <v>278</v>
      </c>
      <c r="G99" s="223"/>
      <c r="H99" s="227">
        <v>557.65999999999997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127</v>
      </c>
      <c r="AU99" s="233" t="s">
        <v>82</v>
      </c>
      <c r="AV99" s="13" t="s">
        <v>82</v>
      </c>
      <c r="AW99" s="13" t="s">
        <v>33</v>
      </c>
      <c r="AX99" s="13" t="s">
        <v>80</v>
      </c>
      <c r="AY99" s="233" t="s">
        <v>116</v>
      </c>
    </row>
    <row r="100" s="2" customFormat="1" ht="34.8" customHeight="1">
      <c r="A100" s="38"/>
      <c r="B100" s="39"/>
      <c r="C100" s="204" t="s">
        <v>123</v>
      </c>
      <c r="D100" s="204" t="s">
        <v>118</v>
      </c>
      <c r="E100" s="205" t="s">
        <v>189</v>
      </c>
      <c r="F100" s="206" t="s">
        <v>190</v>
      </c>
      <c r="G100" s="207" t="s">
        <v>165</v>
      </c>
      <c r="H100" s="208">
        <v>3345.96</v>
      </c>
      <c r="I100" s="209"/>
      <c r="J100" s="210">
        <f>ROUND(I100*H100,2)</f>
        <v>0</v>
      </c>
      <c r="K100" s="206" t="s">
        <v>122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123</v>
      </c>
      <c r="AT100" s="215" t="s">
        <v>118</v>
      </c>
      <c r="AU100" s="215" t="s">
        <v>82</v>
      </c>
      <c r="AY100" s="17" t="s">
        <v>116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123</v>
      </c>
      <c r="BM100" s="215" t="s">
        <v>279</v>
      </c>
    </row>
    <row r="101" s="2" customFormat="1">
      <c r="A101" s="38"/>
      <c r="B101" s="39"/>
      <c r="C101" s="40"/>
      <c r="D101" s="217" t="s">
        <v>125</v>
      </c>
      <c r="E101" s="40"/>
      <c r="F101" s="218" t="s">
        <v>192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125</v>
      </c>
      <c r="AU101" s="17" t="s">
        <v>82</v>
      </c>
    </row>
    <row r="102" s="13" customFormat="1">
      <c r="A102" s="13"/>
      <c r="B102" s="222"/>
      <c r="C102" s="223"/>
      <c r="D102" s="224" t="s">
        <v>127</v>
      </c>
      <c r="E102" s="225" t="s">
        <v>19</v>
      </c>
      <c r="F102" s="226" t="s">
        <v>280</v>
      </c>
      <c r="G102" s="223"/>
      <c r="H102" s="227">
        <v>3345.96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127</v>
      </c>
      <c r="AU102" s="233" t="s">
        <v>82</v>
      </c>
      <c r="AV102" s="13" t="s">
        <v>82</v>
      </c>
      <c r="AW102" s="13" t="s">
        <v>33</v>
      </c>
      <c r="AX102" s="13" t="s">
        <v>80</v>
      </c>
      <c r="AY102" s="233" t="s">
        <v>116</v>
      </c>
    </row>
    <row r="103" s="2" customFormat="1" ht="22.2" customHeight="1">
      <c r="A103" s="38"/>
      <c r="B103" s="39"/>
      <c r="C103" s="204" t="s">
        <v>169</v>
      </c>
      <c r="D103" s="204" t="s">
        <v>118</v>
      </c>
      <c r="E103" s="205" t="s">
        <v>195</v>
      </c>
      <c r="F103" s="206" t="s">
        <v>196</v>
      </c>
      <c r="G103" s="207" t="s">
        <v>165</v>
      </c>
      <c r="H103" s="208">
        <v>557.65999999999997</v>
      </c>
      <c r="I103" s="209"/>
      <c r="J103" s="210">
        <f>ROUND(I103*H103,2)</f>
        <v>0</v>
      </c>
      <c r="K103" s="206" t="s">
        <v>122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123</v>
      </c>
      <c r="AT103" s="215" t="s">
        <v>118</v>
      </c>
      <c r="AU103" s="215" t="s">
        <v>82</v>
      </c>
      <c r="AY103" s="17" t="s">
        <v>116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123</v>
      </c>
      <c r="BM103" s="215" t="s">
        <v>281</v>
      </c>
    </row>
    <row r="104" s="2" customFormat="1">
      <c r="A104" s="38"/>
      <c r="B104" s="39"/>
      <c r="C104" s="40"/>
      <c r="D104" s="217" t="s">
        <v>125</v>
      </c>
      <c r="E104" s="40"/>
      <c r="F104" s="218" t="s">
        <v>198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82</v>
      </c>
    </row>
    <row r="105" s="13" customFormat="1">
      <c r="A105" s="13"/>
      <c r="B105" s="222"/>
      <c r="C105" s="223"/>
      <c r="D105" s="224" t="s">
        <v>127</v>
      </c>
      <c r="E105" s="225" t="s">
        <v>19</v>
      </c>
      <c r="F105" s="226" t="s">
        <v>278</v>
      </c>
      <c r="G105" s="223"/>
      <c r="H105" s="227">
        <v>557.65999999999997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127</v>
      </c>
      <c r="AU105" s="233" t="s">
        <v>82</v>
      </c>
      <c r="AV105" s="13" t="s">
        <v>82</v>
      </c>
      <c r="AW105" s="13" t="s">
        <v>33</v>
      </c>
      <c r="AX105" s="13" t="s">
        <v>80</v>
      </c>
      <c r="AY105" s="233" t="s">
        <v>116</v>
      </c>
    </row>
    <row r="106" s="2" customFormat="1" ht="22.2" customHeight="1">
      <c r="A106" s="38"/>
      <c r="B106" s="39"/>
      <c r="C106" s="204" t="s">
        <v>182</v>
      </c>
      <c r="D106" s="204" t="s">
        <v>118</v>
      </c>
      <c r="E106" s="205" t="s">
        <v>136</v>
      </c>
      <c r="F106" s="206" t="s">
        <v>137</v>
      </c>
      <c r="G106" s="207" t="s">
        <v>131</v>
      </c>
      <c r="H106" s="208">
        <v>95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123</v>
      </c>
      <c r="AT106" s="215" t="s">
        <v>118</v>
      </c>
      <c r="AU106" s="215" t="s">
        <v>82</v>
      </c>
      <c r="AY106" s="17" t="s">
        <v>116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123</v>
      </c>
      <c r="BM106" s="215" t="s">
        <v>282</v>
      </c>
    </row>
    <row r="107" s="2" customFormat="1">
      <c r="A107" s="38"/>
      <c r="B107" s="39"/>
      <c r="C107" s="40"/>
      <c r="D107" s="224" t="s">
        <v>139</v>
      </c>
      <c r="E107" s="40"/>
      <c r="F107" s="234" t="s">
        <v>140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82</v>
      </c>
    </row>
    <row r="108" s="13" customFormat="1">
      <c r="A108" s="13"/>
      <c r="B108" s="222"/>
      <c r="C108" s="223"/>
      <c r="D108" s="224" t="s">
        <v>127</v>
      </c>
      <c r="E108" s="223"/>
      <c r="F108" s="226" t="s">
        <v>283</v>
      </c>
      <c r="G108" s="223"/>
      <c r="H108" s="227">
        <v>95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127</v>
      </c>
      <c r="AU108" s="233" t="s">
        <v>82</v>
      </c>
      <c r="AV108" s="13" t="s">
        <v>82</v>
      </c>
      <c r="AW108" s="13" t="s">
        <v>4</v>
      </c>
      <c r="AX108" s="13" t="s">
        <v>80</v>
      </c>
      <c r="AY108" s="233" t="s">
        <v>116</v>
      </c>
    </row>
    <row r="109" s="2" customFormat="1" ht="22.8" customHeight="1">
      <c r="A109" s="38"/>
      <c r="B109" s="39"/>
      <c r="C109" s="204" t="s">
        <v>188</v>
      </c>
      <c r="D109" s="204" t="s">
        <v>118</v>
      </c>
      <c r="E109" s="205" t="s">
        <v>214</v>
      </c>
      <c r="F109" s="206" t="s">
        <v>215</v>
      </c>
      <c r="G109" s="207" t="s">
        <v>216</v>
      </c>
      <c r="H109" s="208">
        <v>2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123</v>
      </c>
      <c r="AT109" s="215" t="s">
        <v>118</v>
      </c>
      <c r="AU109" s="215" t="s">
        <v>82</v>
      </c>
      <c r="AY109" s="17" t="s">
        <v>116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123</v>
      </c>
      <c r="BM109" s="215" t="s">
        <v>284</v>
      </c>
    </row>
    <row r="110" s="2" customFormat="1">
      <c r="A110" s="38"/>
      <c r="B110" s="39"/>
      <c r="C110" s="40"/>
      <c r="D110" s="224" t="s">
        <v>139</v>
      </c>
      <c r="E110" s="40"/>
      <c r="F110" s="234" t="s">
        <v>218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139</v>
      </c>
      <c r="AU110" s="17" t="s">
        <v>82</v>
      </c>
    </row>
    <row r="111" s="2" customFormat="1" ht="22.2" customHeight="1">
      <c r="A111" s="38"/>
      <c r="B111" s="39"/>
      <c r="C111" s="204" t="s">
        <v>194</v>
      </c>
      <c r="D111" s="204" t="s">
        <v>118</v>
      </c>
      <c r="E111" s="205" t="s">
        <v>220</v>
      </c>
      <c r="F111" s="206" t="s">
        <v>221</v>
      </c>
      <c r="G111" s="207" t="s">
        <v>222</v>
      </c>
      <c r="H111" s="208">
        <v>892.25599999999997</v>
      </c>
      <c r="I111" s="209"/>
      <c r="J111" s="210">
        <f>ROUND(I111*H111,2)</f>
        <v>0</v>
      </c>
      <c r="K111" s="206" t="s">
        <v>122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123</v>
      </c>
      <c r="AT111" s="215" t="s">
        <v>118</v>
      </c>
      <c r="AU111" s="215" t="s">
        <v>82</v>
      </c>
      <c r="AY111" s="17" t="s">
        <v>116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123</v>
      </c>
      <c r="BM111" s="215" t="s">
        <v>285</v>
      </c>
    </row>
    <row r="112" s="2" customFormat="1">
      <c r="A112" s="38"/>
      <c r="B112" s="39"/>
      <c r="C112" s="40"/>
      <c r="D112" s="217" t="s">
        <v>125</v>
      </c>
      <c r="E112" s="40"/>
      <c r="F112" s="218" t="s">
        <v>224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125</v>
      </c>
      <c r="AU112" s="17" t="s">
        <v>82</v>
      </c>
    </row>
    <row r="113" s="13" customFormat="1">
      <c r="A113" s="13"/>
      <c r="B113" s="222"/>
      <c r="C113" s="223"/>
      <c r="D113" s="224" t="s">
        <v>127</v>
      </c>
      <c r="E113" s="225" t="s">
        <v>19</v>
      </c>
      <c r="F113" s="226" t="s">
        <v>286</v>
      </c>
      <c r="G113" s="223"/>
      <c r="H113" s="227">
        <v>892.25599999999997</v>
      </c>
      <c r="I113" s="228"/>
      <c r="J113" s="223"/>
      <c r="K113" s="223"/>
      <c r="L113" s="229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127</v>
      </c>
      <c r="AU113" s="233" t="s">
        <v>82</v>
      </c>
      <c r="AV113" s="13" t="s">
        <v>82</v>
      </c>
      <c r="AW113" s="13" t="s">
        <v>33</v>
      </c>
      <c r="AX113" s="13" t="s">
        <v>80</v>
      </c>
      <c r="AY113" s="233" t="s">
        <v>116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Vi9ieAMaXVs9j8/kvimffZFmCcjgOnPi6erWcDfhg+ladT9BefEeHOYfqFQNtBcxbbX5Nin1V5osIpDHBg9X8A==" hashValue="XvYUQ0Cbv3ucCap30lYfGysLPqfOpEvOJNyc6mRRPofEMaaK39tkU6Dy63Eb8dic815OdUlk7/taKpdlmxWb2A==" algorithmName="SHA-512" password="CC35"/>
  <autoFilter ref="C80:K11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203201"/>
    <hyperlink ref="F88" r:id="rId2" display="https://podminky.urs.cz/item/CS_URS_2022_01/125703311"/>
    <hyperlink ref="F98" r:id="rId3" display="https://podminky.urs.cz/item/CS_URS_2022_01/162751117"/>
    <hyperlink ref="F101" r:id="rId4" display="https://podminky.urs.cz/item/CS_URS_2022_01/162751119"/>
    <hyperlink ref="F104" r:id="rId5" display="https://podminky.urs.cz/item/CS_URS_2022_01/167151111"/>
    <hyperlink ref="F112" r:id="rId6" display="https://podminky.urs.cz/item/CS_URS_2022_01/R-17120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9" customWidth="1"/>
    <col min="2" max="2" width="1.710938" style="249" customWidth="1"/>
    <col min="3" max="4" width="5.003906" style="249" customWidth="1"/>
    <col min="5" max="5" width="11.71094" style="249" customWidth="1"/>
    <col min="6" max="6" width="9.140625" style="249" customWidth="1"/>
    <col min="7" max="7" width="5.003906" style="249" customWidth="1"/>
    <col min="8" max="8" width="77.85156" style="249" customWidth="1"/>
    <col min="9" max="10" width="20.00391" style="249" customWidth="1"/>
    <col min="11" max="11" width="1.710938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5" customFormat="1" ht="45" customHeight="1">
      <c r="B3" s="253"/>
      <c r="C3" s="254" t="s">
        <v>287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288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289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290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291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292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293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294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295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296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297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79</v>
      </c>
      <c r="F18" s="260" t="s">
        <v>298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299</v>
      </c>
      <c r="F19" s="260" t="s">
        <v>300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301</v>
      </c>
      <c r="F20" s="260" t="s">
        <v>302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303</v>
      </c>
      <c r="F21" s="260" t="s">
        <v>304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305</v>
      </c>
      <c r="F22" s="260" t="s">
        <v>306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307</v>
      </c>
      <c r="F23" s="260" t="s">
        <v>308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309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310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311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312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313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314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315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316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317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102</v>
      </c>
      <c r="F36" s="260"/>
      <c r="G36" s="260" t="s">
        <v>318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319</v>
      </c>
      <c r="F37" s="260"/>
      <c r="G37" s="260" t="s">
        <v>320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53</v>
      </c>
      <c r="F38" s="260"/>
      <c r="G38" s="260" t="s">
        <v>321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54</v>
      </c>
      <c r="F39" s="260"/>
      <c r="G39" s="260" t="s">
        <v>322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103</v>
      </c>
      <c r="F40" s="260"/>
      <c r="G40" s="260" t="s">
        <v>323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104</v>
      </c>
      <c r="F41" s="260"/>
      <c r="G41" s="260" t="s">
        <v>324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325</v>
      </c>
      <c r="F42" s="260"/>
      <c r="G42" s="260" t="s">
        <v>326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327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328</v>
      </c>
      <c r="F44" s="260"/>
      <c r="G44" s="260" t="s">
        <v>329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106</v>
      </c>
      <c r="F45" s="260"/>
      <c r="G45" s="260" t="s">
        <v>330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331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332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333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334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335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336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337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338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339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340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341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342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343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344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345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346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347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348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349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350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351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352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353</v>
      </c>
      <c r="D76" s="278"/>
      <c r="E76" s="278"/>
      <c r="F76" s="278" t="s">
        <v>354</v>
      </c>
      <c r="G76" s="279"/>
      <c r="H76" s="278" t="s">
        <v>54</v>
      </c>
      <c r="I76" s="278" t="s">
        <v>57</v>
      </c>
      <c r="J76" s="278" t="s">
        <v>355</v>
      </c>
      <c r="K76" s="277"/>
    </row>
    <row r="77" s="1" customFormat="1" ht="17.25" customHeight="1">
      <c r="B77" s="275"/>
      <c r="C77" s="280" t="s">
        <v>356</v>
      </c>
      <c r="D77" s="280"/>
      <c r="E77" s="280"/>
      <c r="F77" s="281" t="s">
        <v>357</v>
      </c>
      <c r="G77" s="282"/>
      <c r="H77" s="280"/>
      <c r="I77" s="280"/>
      <c r="J77" s="280" t="s">
        <v>358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53</v>
      </c>
      <c r="D79" s="285"/>
      <c r="E79" s="285"/>
      <c r="F79" s="286" t="s">
        <v>359</v>
      </c>
      <c r="G79" s="287"/>
      <c r="H79" s="263" t="s">
        <v>360</v>
      </c>
      <c r="I79" s="263" t="s">
        <v>361</v>
      </c>
      <c r="J79" s="263">
        <v>20</v>
      </c>
      <c r="K79" s="277"/>
    </row>
    <row r="80" s="1" customFormat="1" ht="15" customHeight="1">
      <c r="B80" s="275"/>
      <c r="C80" s="263" t="s">
        <v>362</v>
      </c>
      <c r="D80" s="263"/>
      <c r="E80" s="263"/>
      <c r="F80" s="286" t="s">
        <v>359</v>
      </c>
      <c r="G80" s="287"/>
      <c r="H80" s="263" t="s">
        <v>363</v>
      </c>
      <c r="I80" s="263" t="s">
        <v>361</v>
      </c>
      <c r="J80" s="263">
        <v>120</v>
      </c>
      <c r="K80" s="277"/>
    </row>
    <row r="81" s="1" customFormat="1" ht="15" customHeight="1">
      <c r="B81" s="288"/>
      <c r="C81" s="263" t="s">
        <v>364</v>
      </c>
      <c r="D81" s="263"/>
      <c r="E81" s="263"/>
      <c r="F81" s="286" t="s">
        <v>365</v>
      </c>
      <c r="G81" s="287"/>
      <c r="H81" s="263" t="s">
        <v>366</v>
      </c>
      <c r="I81" s="263" t="s">
        <v>361</v>
      </c>
      <c r="J81" s="263">
        <v>50</v>
      </c>
      <c r="K81" s="277"/>
    </row>
    <row r="82" s="1" customFormat="1" ht="15" customHeight="1">
      <c r="B82" s="288"/>
      <c r="C82" s="263" t="s">
        <v>367</v>
      </c>
      <c r="D82" s="263"/>
      <c r="E82" s="263"/>
      <c r="F82" s="286" t="s">
        <v>359</v>
      </c>
      <c r="G82" s="287"/>
      <c r="H82" s="263" t="s">
        <v>368</v>
      </c>
      <c r="I82" s="263" t="s">
        <v>369</v>
      </c>
      <c r="J82" s="263"/>
      <c r="K82" s="277"/>
    </row>
    <row r="83" s="1" customFormat="1" ht="15" customHeight="1">
      <c r="B83" s="288"/>
      <c r="C83" s="289" t="s">
        <v>370</v>
      </c>
      <c r="D83" s="289"/>
      <c r="E83" s="289"/>
      <c r="F83" s="290" t="s">
        <v>365</v>
      </c>
      <c r="G83" s="289"/>
      <c r="H83" s="289" t="s">
        <v>371</v>
      </c>
      <c r="I83" s="289" t="s">
        <v>361</v>
      </c>
      <c r="J83" s="289">
        <v>15</v>
      </c>
      <c r="K83" s="277"/>
    </row>
    <row r="84" s="1" customFormat="1" ht="15" customHeight="1">
      <c r="B84" s="288"/>
      <c r="C84" s="289" t="s">
        <v>372</v>
      </c>
      <c r="D84" s="289"/>
      <c r="E84" s="289"/>
      <c r="F84" s="290" t="s">
        <v>365</v>
      </c>
      <c r="G84" s="289"/>
      <c r="H84" s="289" t="s">
        <v>373</v>
      </c>
      <c r="I84" s="289" t="s">
        <v>361</v>
      </c>
      <c r="J84" s="289">
        <v>15</v>
      </c>
      <c r="K84" s="277"/>
    </row>
    <row r="85" s="1" customFormat="1" ht="15" customHeight="1">
      <c r="B85" s="288"/>
      <c r="C85" s="289" t="s">
        <v>374</v>
      </c>
      <c r="D85" s="289"/>
      <c r="E85" s="289"/>
      <c r="F85" s="290" t="s">
        <v>365</v>
      </c>
      <c r="G85" s="289"/>
      <c r="H85" s="289" t="s">
        <v>375</v>
      </c>
      <c r="I85" s="289" t="s">
        <v>361</v>
      </c>
      <c r="J85" s="289">
        <v>20</v>
      </c>
      <c r="K85" s="277"/>
    </row>
    <row r="86" s="1" customFormat="1" ht="15" customHeight="1">
      <c r="B86" s="288"/>
      <c r="C86" s="289" t="s">
        <v>376</v>
      </c>
      <c r="D86" s="289"/>
      <c r="E86" s="289"/>
      <c r="F86" s="290" t="s">
        <v>365</v>
      </c>
      <c r="G86" s="289"/>
      <c r="H86" s="289" t="s">
        <v>377</v>
      </c>
      <c r="I86" s="289" t="s">
        <v>361</v>
      </c>
      <c r="J86" s="289">
        <v>20</v>
      </c>
      <c r="K86" s="277"/>
    </row>
    <row r="87" s="1" customFormat="1" ht="15" customHeight="1">
      <c r="B87" s="288"/>
      <c r="C87" s="263" t="s">
        <v>378</v>
      </c>
      <c r="D87" s="263"/>
      <c r="E87" s="263"/>
      <c r="F87" s="286" t="s">
        <v>365</v>
      </c>
      <c r="G87" s="287"/>
      <c r="H87" s="263" t="s">
        <v>379</v>
      </c>
      <c r="I87" s="263" t="s">
        <v>361</v>
      </c>
      <c r="J87" s="263">
        <v>50</v>
      </c>
      <c r="K87" s="277"/>
    </row>
    <row r="88" s="1" customFormat="1" ht="15" customHeight="1">
      <c r="B88" s="288"/>
      <c r="C88" s="263" t="s">
        <v>380</v>
      </c>
      <c r="D88" s="263"/>
      <c r="E88" s="263"/>
      <c r="F88" s="286" t="s">
        <v>365</v>
      </c>
      <c r="G88" s="287"/>
      <c r="H88" s="263" t="s">
        <v>381</v>
      </c>
      <c r="I88" s="263" t="s">
        <v>361</v>
      </c>
      <c r="J88" s="263">
        <v>20</v>
      </c>
      <c r="K88" s="277"/>
    </row>
    <row r="89" s="1" customFormat="1" ht="15" customHeight="1">
      <c r="B89" s="288"/>
      <c r="C89" s="263" t="s">
        <v>382</v>
      </c>
      <c r="D89" s="263"/>
      <c r="E89" s="263"/>
      <c r="F89" s="286" t="s">
        <v>365</v>
      </c>
      <c r="G89" s="287"/>
      <c r="H89" s="263" t="s">
        <v>383</v>
      </c>
      <c r="I89" s="263" t="s">
        <v>361</v>
      </c>
      <c r="J89" s="263">
        <v>20</v>
      </c>
      <c r="K89" s="277"/>
    </row>
    <row r="90" s="1" customFormat="1" ht="15" customHeight="1">
      <c r="B90" s="288"/>
      <c r="C90" s="263" t="s">
        <v>384</v>
      </c>
      <c r="D90" s="263"/>
      <c r="E90" s="263"/>
      <c r="F90" s="286" t="s">
        <v>365</v>
      </c>
      <c r="G90" s="287"/>
      <c r="H90" s="263" t="s">
        <v>385</v>
      </c>
      <c r="I90" s="263" t="s">
        <v>361</v>
      </c>
      <c r="J90" s="263">
        <v>50</v>
      </c>
      <c r="K90" s="277"/>
    </row>
    <row r="91" s="1" customFormat="1" ht="15" customHeight="1">
      <c r="B91" s="288"/>
      <c r="C91" s="263" t="s">
        <v>386</v>
      </c>
      <c r="D91" s="263"/>
      <c r="E91" s="263"/>
      <c r="F91" s="286" t="s">
        <v>365</v>
      </c>
      <c r="G91" s="287"/>
      <c r="H91" s="263" t="s">
        <v>386</v>
      </c>
      <c r="I91" s="263" t="s">
        <v>361</v>
      </c>
      <c r="J91" s="263">
        <v>50</v>
      </c>
      <c r="K91" s="277"/>
    </row>
    <row r="92" s="1" customFormat="1" ht="15" customHeight="1">
      <c r="B92" s="288"/>
      <c r="C92" s="263" t="s">
        <v>387</v>
      </c>
      <c r="D92" s="263"/>
      <c r="E92" s="263"/>
      <c r="F92" s="286" t="s">
        <v>365</v>
      </c>
      <c r="G92" s="287"/>
      <c r="H92" s="263" t="s">
        <v>388</v>
      </c>
      <c r="I92" s="263" t="s">
        <v>361</v>
      </c>
      <c r="J92" s="263">
        <v>255</v>
      </c>
      <c r="K92" s="277"/>
    </row>
    <row r="93" s="1" customFormat="1" ht="15" customHeight="1">
      <c r="B93" s="288"/>
      <c r="C93" s="263" t="s">
        <v>389</v>
      </c>
      <c r="D93" s="263"/>
      <c r="E93" s="263"/>
      <c r="F93" s="286" t="s">
        <v>359</v>
      </c>
      <c r="G93" s="287"/>
      <c r="H93" s="263" t="s">
        <v>390</v>
      </c>
      <c r="I93" s="263" t="s">
        <v>391</v>
      </c>
      <c r="J93" s="263"/>
      <c r="K93" s="277"/>
    </row>
    <row r="94" s="1" customFormat="1" ht="15" customHeight="1">
      <c r="B94" s="288"/>
      <c r="C94" s="263" t="s">
        <v>392</v>
      </c>
      <c r="D94" s="263"/>
      <c r="E94" s="263"/>
      <c r="F94" s="286" t="s">
        <v>359</v>
      </c>
      <c r="G94" s="287"/>
      <c r="H94" s="263" t="s">
        <v>393</v>
      </c>
      <c r="I94" s="263" t="s">
        <v>394</v>
      </c>
      <c r="J94" s="263"/>
      <c r="K94" s="277"/>
    </row>
    <row r="95" s="1" customFormat="1" ht="15" customHeight="1">
      <c r="B95" s="288"/>
      <c r="C95" s="263" t="s">
        <v>395</v>
      </c>
      <c r="D95" s="263"/>
      <c r="E95" s="263"/>
      <c r="F95" s="286" t="s">
        <v>359</v>
      </c>
      <c r="G95" s="287"/>
      <c r="H95" s="263" t="s">
        <v>395</v>
      </c>
      <c r="I95" s="263" t="s">
        <v>394</v>
      </c>
      <c r="J95" s="263"/>
      <c r="K95" s="277"/>
    </row>
    <row r="96" s="1" customFormat="1" ht="15" customHeight="1">
      <c r="B96" s="288"/>
      <c r="C96" s="263" t="s">
        <v>38</v>
      </c>
      <c r="D96" s="263"/>
      <c r="E96" s="263"/>
      <c r="F96" s="286" t="s">
        <v>359</v>
      </c>
      <c r="G96" s="287"/>
      <c r="H96" s="263" t="s">
        <v>396</v>
      </c>
      <c r="I96" s="263" t="s">
        <v>394</v>
      </c>
      <c r="J96" s="263"/>
      <c r="K96" s="277"/>
    </row>
    <row r="97" s="1" customFormat="1" ht="15" customHeight="1">
      <c r="B97" s="288"/>
      <c r="C97" s="263" t="s">
        <v>48</v>
      </c>
      <c r="D97" s="263"/>
      <c r="E97" s="263"/>
      <c r="F97" s="286" t="s">
        <v>359</v>
      </c>
      <c r="G97" s="287"/>
      <c r="H97" s="263" t="s">
        <v>397</v>
      </c>
      <c r="I97" s="263" t="s">
        <v>394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398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353</v>
      </c>
      <c r="D103" s="278"/>
      <c r="E103" s="278"/>
      <c r="F103" s="278" t="s">
        <v>354</v>
      </c>
      <c r="G103" s="279"/>
      <c r="H103" s="278" t="s">
        <v>54</v>
      </c>
      <c r="I103" s="278" t="s">
        <v>57</v>
      </c>
      <c r="J103" s="278" t="s">
        <v>355</v>
      </c>
      <c r="K103" s="277"/>
    </row>
    <row r="104" s="1" customFormat="1" ht="17.25" customHeight="1">
      <c r="B104" s="275"/>
      <c r="C104" s="280" t="s">
        <v>356</v>
      </c>
      <c r="D104" s="280"/>
      <c r="E104" s="280"/>
      <c r="F104" s="281" t="s">
        <v>357</v>
      </c>
      <c r="G104" s="282"/>
      <c r="H104" s="280"/>
      <c r="I104" s="280"/>
      <c r="J104" s="280" t="s">
        <v>358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53</v>
      </c>
      <c r="D106" s="285"/>
      <c r="E106" s="285"/>
      <c r="F106" s="286" t="s">
        <v>359</v>
      </c>
      <c r="G106" s="263"/>
      <c r="H106" s="263" t="s">
        <v>399</v>
      </c>
      <c r="I106" s="263" t="s">
        <v>361</v>
      </c>
      <c r="J106" s="263">
        <v>20</v>
      </c>
      <c r="K106" s="277"/>
    </row>
    <row r="107" s="1" customFormat="1" ht="15" customHeight="1">
      <c r="B107" s="275"/>
      <c r="C107" s="263" t="s">
        <v>362</v>
      </c>
      <c r="D107" s="263"/>
      <c r="E107" s="263"/>
      <c r="F107" s="286" t="s">
        <v>359</v>
      </c>
      <c r="G107" s="263"/>
      <c r="H107" s="263" t="s">
        <v>399</v>
      </c>
      <c r="I107" s="263" t="s">
        <v>361</v>
      </c>
      <c r="J107" s="263">
        <v>120</v>
      </c>
      <c r="K107" s="277"/>
    </row>
    <row r="108" s="1" customFormat="1" ht="15" customHeight="1">
      <c r="B108" s="288"/>
      <c r="C108" s="263" t="s">
        <v>364</v>
      </c>
      <c r="D108" s="263"/>
      <c r="E108" s="263"/>
      <c r="F108" s="286" t="s">
        <v>365</v>
      </c>
      <c r="G108" s="263"/>
      <c r="H108" s="263" t="s">
        <v>399</v>
      </c>
      <c r="I108" s="263" t="s">
        <v>361</v>
      </c>
      <c r="J108" s="263">
        <v>50</v>
      </c>
      <c r="K108" s="277"/>
    </row>
    <row r="109" s="1" customFormat="1" ht="15" customHeight="1">
      <c r="B109" s="288"/>
      <c r="C109" s="263" t="s">
        <v>367</v>
      </c>
      <c r="D109" s="263"/>
      <c r="E109" s="263"/>
      <c r="F109" s="286" t="s">
        <v>359</v>
      </c>
      <c r="G109" s="263"/>
      <c r="H109" s="263" t="s">
        <v>399</v>
      </c>
      <c r="I109" s="263" t="s">
        <v>369</v>
      </c>
      <c r="J109" s="263"/>
      <c r="K109" s="277"/>
    </row>
    <row r="110" s="1" customFormat="1" ht="15" customHeight="1">
      <c r="B110" s="288"/>
      <c r="C110" s="263" t="s">
        <v>378</v>
      </c>
      <c r="D110" s="263"/>
      <c r="E110" s="263"/>
      <c r="F110" s="286" t="s">
        <v>365</v>
      </c>
      <c r="G110" s="263"/>
      <c r="H110" s="263" t="s">
        <v>399</v>
      </c>
      <c r="I110" s="263" t="s">
        <v>361</v>
      </c>
      <c r="J110" s="263">
        <v>50</v>
      </c>
      <c r="K110" s="277"/>
    </row>
    <row r="111" s="1" customFormat="1" ht="15" customHeight="1">
      <c r="B111" s="288"/>
      <c r="C111" s="263" t="s">
        <v>386</v>
      </c>
      <c r="D111" s="263"/>
      <c r="E111" s="263"/>
      <c r="F111" s="286" t="s">
        <v>365</v>
      </c>
      <c r="G111" s="263"/>
      <c r="H111" s="263" t="s">
        <v>399</v>
      </c>
      <c r="I111" s="263" t="s">
        <v>361</v>
      </c>
      <c r="J111" s="263">
        <v>50</v>
      </c>
      <c r="K111" s="277"/>
    </row>
    <row r="112" s="1" customFormat="1" ht="15" customHeight="1">
      <c r="B112" s="288"/>
      <c r="C112" s="263" t="s">
        <v>384</v>
      </c>
      <c r="D112" s="263"/>
      <c r="E112" s="263"/>
      <c r="F112" s="286" t="s">
        <v>365</v>
      </c>
      <c r="G112" s="263"/>
      <c r="H112" s="263" t="s">
        <v>399</v>
      </c>
      <c r="I112" s="263" t="s">
        <v>361</v>
      </c>
      <c r="J112" s="263">
        <v>50</v>
      </c>
      <c r="K112" s="277"/>
    </row>
    <row r="113" s="1" customFormat="1" ht="15" customHeight="1">
      <c r="B113" s="288"/>
      <c r="C113" s="263" t="s">
        <v>53</v>
      </c>
      <c r="D113" s="263"/>
      <c r="E113" s="263"/>
      <c r="F113" s="286" t="s">
        <v>359</v>
      </c>
      <c r="G113" s="263"/>
      <c r="H113" s="263" t="s">
        <v>400</v>
      </c>
      <c r="I113" s="263" t="s">
        <v>361</v>
      </c>
      <c r="J113" s="263">
        <v>20</v>
      </c>
      <c r="K113" s="277"/>
    </row>
    <row r="114" s="1" customFormat="1" ht="15" customHeight="1">
      <c r="B114" s="288"/>
      <c r="C114" s="263" t="s">
        <v>401</v>
      </c>
      <c r="D114" s="263"/>
      <c r="E114" s="263"/>
      <c r="F114" s="286" t="s">
        <v>359</v>
      </c>
      <c r="G114" s="263"/>
      <c r="H114" s="263" t="s">
        <v>402</v>
      </c>
      <c r="I114" s="263" t="s">
        <v>361</v>
      </c>
      <c r="J114" s="263">
        <v>120</v>
      </c>
      <c r="K114" s="277"/>
    </row>
    <row r="115" s="1" customFormat="1" ht="15" customHeight="1">
      <c r="B115" s="288"/>
      <c r="C115" s="263" t="s">
        <v>38</v>
      </c>
      <c r="D115" s="263"/>
      <c r="E115" s="263"/>
      <c r="F115" s="286" t="s">
        <v>359</v>
      </c>
      <c r="G115" s="263"/>
      <c r="H115" s="263" t="s">
        <v>403</v>
      </c>
      <c r="I115" s="263" t="s">
        <v>394</v>
      </c>
      <c r="J115" s="263"/>
      <c r="K115" s="277"/>
    </row>
    <row r="116" s="1" customFormat="1" ht="15" customHeight="1">
      <c r="B116" s="288"/>
      <c r="C116" s="263" t="s">
        <v>48</v>
      </c>
      <c r="D116" s="263"/>
      <c r="E116" s="263"/>
      <c r="F116" s="286" t="s">
        <v>359</v>
      </c>
      <c r="G116" s="263"/>
      <c r="H116" s="263" t="s">
        <v>404</v>
      </c>
      <c r="I116" s="263" t="s">
        <v>394</v>
      </c>
      <c r="J116" s="263"/>
      <c r="K116" s="277"/>
    </row>
    <row r="117" s="1" customFormat="1" ht="15" customHeight="1">
      <c r="B117" s="288"/>
      <c r="C117" s="263" t="s">
        <v>57</v>
      </c>
      <c r="D117" s="263"/>
      <c r="E117" s="263"/>
      <c r="F117" s="286" t="s">
        <v>359</v>
      </c>
      <c r="G117" s="263"/>
      <c r="H117" s="263" t="s">
        <v>405</v>
      </c>
      <c r="I117" s="263" t="s">
        <v>406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407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353</v>
      </c>
      <c r="D123" s="278"/>
      <c r="E123" s="278"/>
      <c r="F123" s="278" t="s">
        <v>354</v>
      </c>
      <c r="G123" s="279"/>
      <c r="H123" s="278" t="s">
        <v>54</v>
      </c>
      <c r="I123" s="278" t="s">
        <v>57</v>
      </c>
      <c r="J123" s="278" t="s">
        <v>355</v>
      </c>
      <c r="K123" s="307"/>
    </row>
    <row r="124" s="1" customFormat="1" ht="17.25" customHeight="1">
      <c r="B124" s="306"/>
      <c r="C124" s="280" t="s">
        <v>356</v>
      </c>
      <c r="D124" s="280"/>
      <c r="E124" s="280"/>
      <c r="F124" s="281" t="s">
        <v>357</v>
      </c>
      <c r="G124" s="282"/>
      <c r="H124" s="280"/>
      <c r="I124" s="280"/>
      <c r="J124" s="280" t="s">
        <v>358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362</v>
      </c>
      <c r="D126" s="285"/>
      <c r="E126" s="285"/>
      <c r="F126" s="286" t="s">
        <v>359</v>
      </c>
      <c r="G126" s="263"/>
      <c r="H126" s="263" t="s">
        <v>399</v>
      </c>
      <c r="I126" s="263" t="s">
        <v>361</v>
      </c>
      <c r="J126" s="263">
        <v>120</v>
      </c>
      <c r="K126" s="311"/>
    </row>
    <row r="127" s="1" customFormat="1" ht="15" customHeight="1">
      <c r="B127" s="308"/>
      <c r="C127" s="263" t="s">
        <v>408</v>
      </c>
      <c r="D127" s="263"/>
      <c r="E127" s="263"/>
      <c r="F127" s="286" t="s">
        <v>359</v>
      </c>
      <c r="G127" s="263"/>
      <c r="H127" s="263" t="s">
        <v>409</v>
      </c>
      <c r="I127" s="263" t="s">
        <v>361</v>
      </c>
      <c r="J127" s="263" t="s">
        <v>410</v>
      </c>
      <c r="K127" s="311"/>
    </row>
    <row r="128" s="1" customFormat="1" ht="15" customHeight="1">
      <c r="B128" s="308"/>
      <c r="C128" s="263" t="s">
        <v>307</v>
      </c>
      <c r="D128" s="263"/>
      <c r="E128" s="263"/>
      <c r="F128" s="286" t="s">
        <v>359</v>
      </c>
      <c r="G128" s="263"/>
      <c r="H128" s="263" t="s">
        <v>411</v>
      </c>
      <c r="I128" s="263" t="s">
        <v>361</v>
      </c>
      <c r="J128" s="263" t="s">
        <v>410</v>
      </c>
      <c r="K128" s="311"/>
    </row>
    <row r="129" s="1" customFormat="1" ht="15" customHeight="1">
      <c r="B129" s="308"/>
      <c r="C129" s="263" t="s">
        <v>370</v>
      </c>
      <c r="D129" s="263"/>
      <c r="E129" s="263"/>
      <c r="F129" s="286" t="s">
        <v>365</v>
      </c>
      <c r="G129" s="263"/>
      <c r="H129" s="263" t="s">
        <v>371</v>
      </c>
      <c r="I129" s="263" t="s">
        <v>361</v>
      </c>
      <c r="J129" s="263">
        <v>15</v>
      </c>
      <c r="K129" s="311"/>
    </row>
    <row r="130" s="1" customFormat="1" ht="15" customHeight="1">
      <c r="B130" s="308"/>
      <c r="C130" s="289" t="s">
        <v>372</v>
      </c>
      <c r="D130" s="289"/>
      <c r="E130" s="289"/>
      <c r="F130" s="290" t="s">
        <v>365</v>
      </c>
      <c r="G130" s="289"/>
      <c r="H130" s="289" t="s">
        <v>373</v>
      </c>
      <c r="I130" s="289" t="s">
        <v>361</v>
      </c>
      <c r="J130" s="289">
        <v>15</v>
      </c>
      <c r="K130" s="311"/>
    </row>
    <row r="131" s="1" customFormat="1" ht="15" customHeight="1">
      <c r="B131" s="308"/>
      <c r="C131" s="289" t="s">
        <v>374</v>
      </c>
      <c r="D131" s="289"/>
      <c r="E131" s="289"/>
      <c r="F131" s="290" t="s">
        <v>365</v>
      </c>
      <c r="G131" s="289"/>
      <c r="H131" s="289" t="s">
        <v>375</v>
      </c>
      <c r="I131" s="289" t="s">
        <v>361</v>
      </c>
      <c r="J131" s="289">
        <v>20</v>
      </c>
      <c r="K131" s="311"/>
    </row>
    <row r="132" s="1" customFormat="1" ht="15" customHeight="1">
      <c r="B132" s="308"/>
      <c r="C132" s="289" t="s">
        <v>376</v>
      </c>
      <c r="D132" s="289"/>
      <c r="E132" s="289"/>
      <c r="F132" s="290" t="s">
        <v>365</v>
      </c>
      <c r="G132" s="289"/>
      <c r="H132" s="289" t="s">
        <v>377</v>
      </c>
      <c r="I132" s="289" t="s">
        <v>361</v>
      </c>
      <c r="J132" s="289">
        <v>20</v>
      </c>
      <c r="K132" s="311"/>
    </row>
    <row r="133" s="1" customFormat="1" ht="15" customHeight="1">
      <c r="B133" s="308"/>
      <c r="C133" s="263" t="s">
        <v>364</v>
      </c>
      <c r="D133" s="263"/>
      <c r="E133" s="263"/>
      <c r="F133" s="286" t="s">
        <v>365</v>
      </c>
      <c r="G133" s="263"/>
      <c r="H133" s="263" t="s">
        <v>399</v>
      </c>
      <c r="I133" s="263" t="s">
        <v>361</v>
      </c>
      <c r="J133" s="263">
        <v>50</v>
      </c>
      <c r="K133" s="311"/>
    </row>
    <row r="134" s="1" customFormat="1" ht="15" customHeight="1">
      <c r="B134" s="308"/>
      <c r="C134" s="263" t="s">
        <v>378</v>
      </c>
      <c r="D134" s="263"/>
      <c r="E134" s="263"/>
      <c r="F134" s="286" t="s">
        <v>365</v>
      </c>
      <c r="G134" s="263"/>
      <c r="H134" s="263" t="s">
        <v>399</v>
      </c>
      <c r="I134" s="263" t="s">
        <v>361</v>
      </c>
      <c r="J134" s="263">
        <v>50</v>
      </c>
      <c r="K134" s="311"/>
    </row>
    <row r="135" s="1" customFormat="1" ht="15" customHeight="1">
      <c r="B135" s="308"/>
      <c r="C135" s="263" t="s">
        <v>384</v>
      </c>
      <c r="D135" s="263"/>
      <c r="E135" s="263"/>
      <c r="F135" s="286" t="s">
        <v>365</v>
      </c>
      <c r="G135" s="263"/>
      <c r="H135" s="263" t="s">
        <v>399</v>
      </c>
      <c r="I135" s="263" t="s">
        <v>361</v>
      </c>
      <c r="J135" s="263">
        <v>50</v>
      </c>
      <c r="K135" s="311"/>
    </row>
    <row r="136" s="1" customFormat="1" ht="15" customHeight="1">
      <c r="B136" s="308"/>
      <c r="C136" s="263" t="s">
        <v>386</v>
      </c>
      <c r="D136" s="263"/>
      <c r="E136" s="263"/>
      <c r="F136" s="286" t="s">
        <v>365</v>
      </c>
      <c r="G136" s="263"/>
      <c r="H136" s="263" t="s">
        <v>399</v>
      </c>
      <c r="I136" s="263" t="s">
        <v>361</v>
      </c>
      <c r="J136" s="263">
        <v>50</v>
      </c>
      <c r="K136" s="311"/>
    </row>
    <row r="137" s="1" customFormat="1" ht="15" customHeight="1">
      <c r="B137" s="308"/>
      <c r="C137" s="263" t="s">
        <v>387</v>
      </c>
      <c r="D137" s="263"/>
      <c r="E137" s="263"/>
      <c r="F137" s="286" t="s">
        <v>365</v>
      </c>
      <c r="G137" s="263"/>
      <c r="H137" s="263" t="s">
        <v>412</v>
      </c>
      <c r="I137" s="263" t="s">
        <v>361</v>
      </c>
      <c r="J137" s="263">
        <v>255</v>
      </c>
      <c r="K137" s="311"/>
    </row>
    <row r="138" s="1" customFormat="1" ht="15" customHeight="1">
      <c r="B138" s="308"/>
      <c r="C138" s="263" t="s">
        <v>389</v>
      </c>
      <c r="D138" s="263"/>
      <c r="E138" s="263"/>
      <c r="F138" s="286" t="s">
        <v>359</v>
      </c>
      <c r="G138" s="263"/>
      <c r="H138" s="263" t="s">
        <v>413</v>
      </c>
      <c r="I138" s="263" t="s">
        <v>391</v>
      </c>
      <c r="J138" s="263"/>
      <c r="K138" s="311"/>
    </row>
    <row r="139" s="1" customFormat="1" ht="15" customHeight="1">
      <c r="B139" s="308"/>
      <c r="C139" s="263" t="s">
        <v>392</v>
      </c>
      <c r="D139" s="263"/>
      <c r="E139" s="263"/>
      <c r="F139" s="286" t="s">
        <v>359</v>
      </c>
      <c r="G139" s="263"/>
      <c r="H139" s="263" t="s">
        <v>414</v>
      </c>
      <c r="I139" s="263" t="s">
        <v>394</v>
      </c>
      <c r="J139" s="263"/>
      <c r="K139" s="311"/>
    </row>
    <row r="140" s="1" customFormat="1" ht="15" customHeight="1">
      <c r="B140" s="308"/>
      <c r="C140" s="263" t="s">
        <v>395</v>
      </c>
      <c r="D140" s="263"/>
      <c r="E140" s="263"/>
      <c r="F140" s="286" t="s">
        <v>359</v>
      </c>
      <c r="G140" s="263"/>
      <c r="H140" s="263" t="s">
        <v>395</v>
      </c>
      <c r="I140" s="263" t="s">
        <v>394</v>
      </c>
      <c r="J140" s="263"/>
      <c r="K140" s="311"/>
    </row>
    <row r="141" s="1" customFormat="1" ht="15" customHeight="1">
      <c r="B141" s="308"/>
      <c r="C141" s="263" t="s">
        <v>38</v>
      </c>
      <c r="D141" s="263"/>
      <c r="E141" s="263"/>
      <c r="F141" s="286" t="s">
        <v>359</v>
      </c>
      <c r="G141" s="263"/>
      <c r="H141" s="263" t="s">
        <v>415</v>
      </c>
      <c r="I141" s="263" t="s">
        <v>394</v>
      </c>
      <c r="J141" s="263"/>
      <c r="K141" s="311"/>
    </row>
    <row r="142" s="1" customFormat="1" ht="15" customHeight="1">
      <c r="B142" s="308"/>
      <c r="C142" s="263" t="s">
        <v>416</v>
      </c>
      <c r="D142" s="263"/>
      <c r="E142" s="263"/>
      <c r="F142" s="286" t="s">
        <v>359</v>
      </c>
      <c r="G142" s="263"/>
      <c r="H142" s="263" t="s">
        <v>417</v>
      </c>
      <c r="I142" s="263" t="s">
        <v>394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418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353</v>
      </c>
      <c r="D148" s="278"/>
      <c r="E148" s="278"/>
      <c r="F148" s="278" t="s">
        <v>354</v>
      </c>
      <c r="G148" s="279"/>
      <c r="H148" s="278" t="s">
        <v>54</v>
      </c>
      <c r="I148" s="278" t="s">
        <v>57</v>
      </c>
      <c r="J148" s="278" t="s">
        <v>355</v>
      </c>
      <c r="K148" s="277"/>
    </row>
    <row r="149" s="1" customFormat="1" ht="17.25" customHeight="1">
      <c r="B149" s="275"/>
      <c r="C149" s="280" t="s">
        <v>356</v>
      </c>
      <c r="D149" s="280"/>
      <c r="E149" s="280"/>
      <c r="F149" s="281" t="s">
        <v>357</v>
      </c>
      <c r="G149" s="282"/>
      <c r="H149" s="280"/>
      <c r="I149" s="280"/>
      <c r="J149" s="280" t="s">
        <v>358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362</v>
      </c>
      <c r="D151" s="263"/>
      <c r="E151" s="263"/>
      <c r="F151" s="316" t="s">
        <v>359</v>
      </c>
      <c r="G151" s="263"/>
      <c r="H151" s="315" t="s">
        <v>399</v>
      </c>
      <c r="I151" s="315" t="s">
        <v>361</v>
      </c>
      <c r="J151" s="315">
        <v>120</v>
      </c>
      <c r="K151" s="311"/>
    </row>
    <row r="152" s="1" customFormat="1" ht="15" customHeight="1">
      <c r="B152" s="288"/>
      <c r="C152" s="315" t="s">
        <v>408</v>
      </c>
      <c r="D152" s="263"/>
      <c r="E152" s="263"/>
      <c r="F152" s="316" t="s">
        <v>359</v>
      </c>
      <c r="G152" s="263"/>
      <c r="H152" s="315" t="s">
        <v>419</v>
      </c>
      <c r="I152" s="315" t="s">
        <v>361</v>
      </c>
      <c r="J152" s="315" t="s">
        <v>410</v>
      </c>
      <c r="K152" s="311"/>
    </row>
    <row r="153" s="1" customFormat="1" ht="15" customHeight="1">
      <c r="B153" s="288"/>
      <c r="C153" s="315" t="s">
        <v>307</v>
      </c>
      <c r="D153" s="263"/>
      <c r="E153" s="263"/>
      <c r="F153" s="316" t="s">
        <v>359</v>
      </c>
      <c r="G153" s="263"/>
      <c r="H153" s="315" t="s">
        <v>420</v>
      </c>
      <c r="I153" s="315" t="s">
        <v>361</v>
      </c>
      <c r="J153" s="315" t="s">
        <v>410</v>
      </c>
      <c r="K153" s="311"/>
    </row>
    <row r="154" s="1" customFormat="1" ht="15" customHeight="1">
      <c r="B154" s="288"/>
      <c r="C154" s="315" t="s">
        <v>364</v>
      </c>
      <c r="D154" s="263"/>
      <c r="E154" s="263"/>
      <c r="F154" s="316" t="s">
        <v>365</v>
      </c>
      <c r="G154" s="263"/>
      <c r="H154" s="315" t="s">
        <v>399</v>
      </c>
      <c r="I154" s="315" t="s">
        <v>361</v>
      </c>
      <c r="J154" s="315">
        <v>50</v>
      </c>
      <c r="K154" s="311"/>
    </row>
    <row r="155" s="1" customFormat="1" ht="15" customHeight="1">
      <c r="B155" s="288"/>
      <c r="C155" s="315" t="s">
        <v>367</v>
      </c>
      <c r="D155" s="263"/>
      <c r="E155" s="263"/>
      <c r="F155" s="316" t="s">
        <v>359</v>
      </c>
      <c r="G155" s="263"/>
      <c r="H155" s="315" t="s">
        <v>399</v>
      </c>
      <c r="I155" s="315" t="s">
        <v>369</v>
      </c>
      <c r="J155" s="315"/>
      <c r="K155" s="311"/>
    </row>
    <row r="156" s="1" customFormat="1" ht="15" customHeight="1">
      <c r="B156" s="288"/>
      <c r="C156" s="315" t="s">
        <v>378</v>
      </c>
      <c r="D156" s="263"/>
      <c r="E156" s="263"/>
      <c r="F156" s="316" t="s">
        <v>365</v>
      </c>
      <c r="G156" s="263"/>
      <c r="H156" s="315" t="s">
        <v>399</v>
      </c>
      <c r="I156" s="315" t="s">
        <v>361</v>
      </c>
      <c r="J156" s="315">
        <v>50</v>
      </c>
      <c r="K156" s="311"/>
    </row>
    <row r="157" s="1" customFormat="1" ht="15" customHeight="1">
      <c r="B157" s="288"/>
      <c r="C157" s="315" t="s">
        <v>386</v>
      </c>
      <c r="D157" s="263"/>
      <c r="E157" s="263"/>
      <c r="F157" s="316" t="s">
        <v>365</v>
      </c>
      <c r="G157" s="263"/>
      <c r="H157" s="315" t="s">
        <v>399</v>
      </c>
      <c r="I157" s="315" t="s">
        <v>361</v>
      </c>
      <c r="J157" s="315">
        <v>50</v>
      </c>
      <c r="K157" s="311"/>
    </row>
    <row r="158" s="1" customFormat="1" ht="15" customHeight="1">
      <c r="B158" s="288"/>
      <c r="C158" s="315" t="s">
        <v>384</v>
      </c>
      <c r="D158" s="263"/>
      <c r="E158" s="263"/>
      <c r="F158" s="316" t="s">
        <v>365</v>
      </c>
      <c r="G158" s="263"/>
      <c r="H158" s="315" t="s">
        <v>399</v>
      </c>
      <c r="I158" s="315" t="s">
        <v>361</v>
      </c>
      <c r="J158" s="315">
        <v>50</v>
      </c>
      <c r="K158" s="311"/>
    </row>
    <row r="159" s="1" customFormat="1" ht="15" customHeight="1">
      <c r="B159" s="288"/>
      <c r="C159" s="315" t="s">
        <v>96</v>
      </c>
      <c r="D159" s="263"/>
      <c r="E159" s="263"/>
      <c r="F159" s="316" t="s">
        <v>359</v>
      </c>
      <c r="G159" s="263"/>
      <c r="H159" s="315" t="s">
        <v>421</v>
      </c>
      <c r="I159" s="315" t="s">
        <v>361</v>
      </c>
      <c r="J159" s="315" t="s">
        <v>422</v>
      </c>
      <c r="K159" s="311"/>
    </row>
    <row r="160" s="1" customFormat="1" ht="15" customHeight="1">
      <c r="B160" s="288"/>
      <c r="C160" s="315" t="s">
        <v>423</v>
      </c>
      <c r="D160" s="263"/>
      <c r="E160" s="263"/>
      <c r="F160" s="316" t="s">
        <v>359</v>
      </c>
      <c r="G160" s="263"/>
      <c r="H160" s="315" t="s">
        <v>424</v>
      </c>
      <c r="I160" s="315" t="s">
        <v>394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425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353</v>
      </c>
      <c r="D166" s="278"/>
      <c r="E166" s="278"/>
      <c r="F166" s="278" t="s">
        <v>354</v>
      </c>
      <c r="G166" s="320"/>
      <c r="H166" s="321" t="s">
        <v>54</v>
      </c>
      <c r="I166" s="321" t="s">
        <v>57</v>
      </c>
      <c r="J166" s="278" t="s">
        <v>355</v>
      </c>
      <c r="K166" s="255"/>
    </row>
    <row r="167" s="1" customFormat="1" ht="17.25" customHeight="1">
      <c r="B167" s="256"/>
      <c r="C167" s="280" t="s">
        <v>356</v>
      </c>
      <c r="D167" s="280"/>
      <c r="E167" s="280"/>
      <c r="F167" s="281" t="s">
        <v>357</v>
      </c>
      <c r="G167" s="322"/>
      <c r="H167" s="323"/>
      <c r="I167" s="323"/>
      <c r="J167" s="280" t="s">
        <v>358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362</v>
      </c>
      <c r="D169" s="263"/>
      <c r="E169" s="263"/>
      <c r="F169" s="286" t="s">
        <v>359</v>
      </c>
      <c r="G169" s="263"/>
      <c r="H169" s="263" t="s">
        <v>399</v>
      </c>
      <c r="I169" s="263" t="s">
        <v>361</v>
      </c>
      <c r="J169" s="263">
        <v>120</v>
      </c>
      <c r="K169" s="311"/>
    </row>
    <row r="170" s="1" customFormat="1" ht="15" customHeight="1">
      <c r="B170" s="288"/>
      <c r="C170" s="263" t="s">
        <v>408</v>
      </c>
      <c r="D170" s="263"/>
      <c r="E170" s="263"/>
      <c r="F170" s="286" t="s">
        <v>359</v>
      </c>
      <c r="G170" s="263"/>
      <c r="H170" s="263" t="s">
        <v>409</v>
      </c>
      <c r="I170" s="263" t="s">
        <v>361</v>
      </c>
      <c r="J170" s="263" t="s">
        <v>410</v>
      </c>
      <c r="K170" s="311"/>
    </row>
    <row r="171" s="1" customFormat="1" ht="15" customHeight="1">
      <c r="B171" s="288"/>
      <c r="C171" s="263" t="s">
        <v>307</v>
      </c>
      <c r="D171" s="263"/>
      <c r="E171" s="263"/>
      <c r="F171" s="286" t="s">
        <v>359</v>
      </c>
      <c r="G171" s="263"/>
      <c r="H171" s="263" t="s">
        <v>426</v>
      </c>
      <c r="I171" s="263" t="s">
        <v>361</v>
      </c>
      <c r="J171" s="263" t="s">
        <v>410</v>
      </c>
      <c r="K171" s="311"/>
    </row>
    <row r="172" s="1" customFormat="1" ht="15" customHeight="1">
      <c r="B172" s="288"/>
      <c r="C172" s="263" t="s">
        <v>364</v>
      </c>
      <c r="D172" s="263"/>
      <c r="E172" s="263"/>
      <c r="F172" s="286" t="s">
        <v>365</v>
      </c>
      <c r="G172" s="263"/>
      <c r="H172" s="263" t="s">
        <v>426</v>
      </c>
      <c r="I172" s="263" t="s">
        <v>361</v>
      </c>
      <c r="J172" s="263">
        <v>50</v>
      </c>
      <c r="K172" s="311"/>
    </row>
    <row r="173" s="1" customFormat="1" ht="15" customHeight="1">
      <c r="B173" s="288"/>
      <c r="C173" s="263" t="s">
        <v>367</v>
      </c>
      <c r="D173" s="263"/>
      <c r="E173" s="263"/>
      <c r="F173" s="286" t="s">
        <v>359</v>
      </c>
      <c r="G173" s="263"/>
      <c r="H173" s="263" t="s">
        <v>426</v>
      </c>
      <c r="I173" s="263" t="s">
        <v>369</v>
      </c>
      <c r="J173" s="263"/>
      <c r="K173" s="311"/>
    </row>
    <row r="174" s="1" customFormat="1" ht="15" customHeight="1">
      <c r="B174" s="288"/>
      <c r="C174" s="263" t="s">
        <v>378</v>
      </c>
      <c r="D174" s="263"/>
      <c r="E174" s="263"/>
      <c r="F174" s="286" t="s">
        <v>365</v>
      </c>
      <c r="G174" s="263"/>
      <c r="H174" s="263" t="s">
        <v>426</v>
      </c>
      <c r="I174" s="263" t="s">
        <v>361</v>
      </c>
      <c r="J174" s="263">
        <v>50</v>
      </c>
      <c r="K174" s="311"/>
    </row>
    <row r="175" s="1" customFormat="1" ht="15" customHeight="1">
      <c r="B175" s="288"/>
      <c r="C175" s="263" t="s">
        <v>386</v>
      </c>
      <c r="D175" s="263"/>
      <c r="E175" s="263"/>
      <c r="F175" s="286" t="s">
        <v>365</v>
      </c>
      <c r="G175" s="263"/>
      <c r="H175" s="263" t="s">
        <v>426</v>
      </c>
      <c r="I175" s="263" t="s">
        <v>361</v>
      </c>
      <c r="J175" s="263">
        <v>50</v>
      </c>
      <c r="K175" s="311"/>
    </row>
    <row r="176" s="1" customFormat="1" ht="15" customHeight="1">
      <c r="B176" s="288"/>
      <c r="C176" s="263" t="s">
        <v>384</v>
      </c>
      <c r="D176" s="263"/>
      <c r="E176" s="263"/>
      <c r="F176" s="286" t="s">
        <v>365</v>
      </c>
      <c r="G176" s="263"/>
      <c r="H176" s="263" t="s">
        <v>426</v>
      </c>
      <c r="I176" s="263" t="s">
        <v>361</v>
      </c>
      <c r="J176" s="263">
        <v>50</v>
      </c>
      <c r="K176" s="311"/>
    </row>
    <row r="177" s="1" customFormat="1" ht="15" customHeight="1">
      <c r="B177" s="288"/>
      <c r="C177" s="263" t="s">
        <v>102</v>
      </c>
      <c r="D177" s="263"/>
      <c r="E177" s="263"/>
      <c r="F177" s="286" t="s">
        <v>359</v>
      </c>
      <c r="G177" s="263"/>
      <c r="H177" s="263" t="s">
        <v>427</v>
      </c>
      <c r="I177" s="263" t="s">
        <v>428</v>
      </c>
      <c r="J177" s="263"/>
      <c r="K177" s="311"/>
    </row>
    <row r="178" s="1" customFormat="1" ht="15" customHeight="1">
      <c r="B178" s="288"/>
      <c r="C178" s="263" t="s">
        <v>57</v>
      </c>
      <c r="D178" s="263"/>
      <c r="E178" s="263"/>
      <c r="F178" s="286" t="s">
        <v>359</v>
      </c>
      <c r="G178" s="263"/>
      <c r="H178" s="263" t="s">
        <v>429</v>
      </c>
      <c r="I178" s="263" t="s">
        <v>430</v>
      </c>
      <c r="J178" s="263">
        <v>1</v>
      </c>
      <c r="K178" s="311"/>
    </row>
    <row r="179" s="1" customFormat="1" ht="15" customHeight="1">
      <c r="B179" s="288"/>
      <c r="C179" s="263" t="s">
        <v>53</v>
      </c>
      <c r="D179" s="263"/>
      <c r="E179" s="263"/>
      <c r="F179" s="286" t="s">
        <v>359</v>
      </c>
      <c r="G179" s="263"/>
      <c r="H179" s="263" t="s">
        <v>431</v>
      </c>
      <c r="I179" s="263" t="s">
        <v>361</v>
      </c>
      <c r="J179" s="263">
        <v>20</v>
      </c>
      <c r="K179" s="311"/>
    </row>
    <row r="180" s="1" customFormat="1" ht="15" customHeight="1">
      <c r="B180" s="288"/>
      <c r="C180" s="263" t="s">
        <v>54</v>
      </c>
      <c r="D180" s="263"/>
      <c r="E180" s="263"/>
      <c r="F180" s="286" t="s">
        <v>359</v>
      </c>
      <c r="G180" s="263"/>
      <c r="H180" s="263" t="s">
        <v>432</v>
      </c>
      <c r="I180" s="263" t="s">
        <v>361</v>
      </c>
      <c r="J180" s="263">
        <v>255</v>
      </c>
      <c r="K180" s="311"/>
    </row>
    <row r="181" s="1" customFormat="1" ht="15" customHeight="1">
      <c r="B181" s="288"/>
      <c r="C181" s="263" t="s">
        <v>103</v>
      </c>
      <c r="D181" s="263"/>
      <c r="E181" s="263"/>
      <c r="F181" s="286" t="s">
        <v>359</v>
      </c>
      <c r="G181" s="263"/>
      <c r="H181" s="263" t="s">
        <v>323</v>
      </c>
      <c r="I181" s="263" t="s">
        <v>361</v>
      </c>
      <c r="J181" s="263">
        <v>10</v>
      </c>
      <c r="K181" s="311"/>
    </row>
    <row r="182" s="1" customFormat="1" ht="15" customHeight="1">
      <c r="B182" s="288"/>
      <c r="C182" s="263" t="s">
        <v>104</v>
      </c>
      <c r="D182" s="263"/>
      <c r="E182" s="263"/>
      <c r="F182" s="286" t="s">
        <v>359</v>
      </c>
      <c r="G182" s="263"/>
      <c r="H182" s="263" t="s">
        <v>433</v>
      </c>
      <c r="I182" s="263" t="s">
        <v>394</v>
      </c>
      <c r="J182" s="263"/>
      <c r="K182" s="311"/>
    </row>
    <row r="183" s="1" customFormat="1" ht="15" customHeight="1">
      <c r="B183" s="288"/>
      <c r="C183" s="263" t="s">
        <v>434</v>
      </c>
      <c r="D183" s="263"/>
      <c r="E183" s="263"/>
      <c r="F183" s="286" t="s">
        <v>359</v>
      </c>
      <c r="G183" s="263"/>
      <c r="H183" s="263" t="s">
        <v>435</v>
      </c>
      <c r="I183" s="263" t="s">
        <v>394</v>
      </c>
      <c r="J183" s="263"/>
      <c r="K183" s="311"/>
    </row>
    <row r="184" s="1" customFormat="1" ht="15" customHeight="1">
      <c r="B184" s="288"/>
      <c r="C184" s="263" t="s">
        <v>423</v>
      </c>
      <c r="D184" s="263"/>
      <c r="E184" s="263"/>
      <c r="F184" s="286" t="s">
        <v>359</v>
      </c>
      <c r="G184" s="263"/>
      <c r="H184" s="263" t="s">
        <v>436</v>
      </c>
      <c r="I184" s="263" t="s">
        <v>394</v>
      </c>
      <c r="J184" s="263"/>
      <c r="K184" s="311"/>
    </row>
    <row r="185" s="1" customFormat="1" ht="15" customHeight="1">
      <c r="B185" s="288"/>
      <c r="C185" s="263" t="s">
        <v>106</v>
      </c>
      <c r="D185" s="263"/>
      <c r="E185" s="263"/>
      <c r="F185" s="286" t="s">
        <v>365</v>
      </c>
      <c r="G185" s="263"/>
      <c r="H185" s="263" t="s">
        <v>437</v>
      </c>
      <c r="I185" s="263" t="s">
        <v>361</v>
      </c>
      <c r="J185" s="263">
        <v>50</v>
      </c>
      <c r="K185" s="311"/>
    </row>
    <row r="186" s="1" customFormat="1" ht="15" customHeight="1">
      <c r="B186" s="288"/>
      <c r="C186" s="263" t="s">
        <v>438</v>
      </c>
      <c r="D186" s="263"/>
      <c r="E186" s="263"/>
      <c r="F186" s="286" t="s">
        <v>365</v>
      </c>
      <c r="G186" s="263"/>
      <c r="H186" s="263" t="s">
        <v>439</v>
      </c>
      <c r="I186" s="263" t="s">
        <v>440</v>
      </c>
      <c r="J186" s="263"/>
      <c r="K186" s="311"/>
    </row>
    <row r="187" s="1" customFormat="1" ht="15" customHeight="1">
      <c r="B187" s="288"/>
      <c r="C187" s="263" t="s">
        <v>441</v>
      </c>
      <c r="D187" s="263"/>
      <c r="E187" s="263"/>
      <c r="F187" s="286" t="s">
        <v>365</v>
      </c>
      <c r="G187" s="263"/>
      <c r="H187" s="263" t="s">
        <v>442</v>
      </c>
      <c r="I187" s="263" t="s">
        <v>440</v>
      </c>
      <c r="J187" s="263"/>
      <c r="K187" s="311"/>
    </row>
    <row r="188" s="1" customFormat="1" ht="15" customHeight="1">
      <c r="B188" s="288"/>
      <c r="C188" s="263" t="s">
        <v>443</v>
      </c>
      <c r="D188" s="263"/>
      <c r="E188" s="263"/>
      <c r="F188" s="286" t="s">
        <v>365</v>
      </c>
      <c r="G188" s="263"/>
      <c r="H188" s="263" t="s">
        <v>444</v>
      </c>
      <c r="I188" s="263" t="s">
        <v>440</v>
      </c>
      <c r="J188" s="263"/>
      <c r="K188" s="311"/>
    </row>
    <row r="189" s="1" customFormat="1" ht="15" customHeight="1">
      <c r="B189" s="288"/>
      <c r="C189" s="324" t="s">
        <v>445</v>
      </c>
      <c r="D189" s="263"/>
      <c r="E189" s="263"/>
      <c r="F189" s="286" t="s">
        <v>365</v>
      </c>
      <c r="G189" s="263"/>
      <c r="H189" s="263" t="s">
        <v>446</v>
      </c>
      <c r="I189" s="263" t="s">
        <v>447</v>
      </c>
      <c r="J189" s="325" t="s">
        <v>448</v>
      </c>
      <c r="K189" s="311"/>
    </row>
    <row r="190" s="1" customFormat="1" ht="15" customHeight="1">
      <c r="B190" s="288"/>
      <c r="C190" s="324" t="s">
        <v>42</v>
      </c>
      <c r="D190" s="263"/>
      <c r="E190" s="263"/>
      <c r="F190" s="286" t="s">
        <v>359</v>
      </c>
      <c r="G190" s="263"/>
      <c r="H190" s="260" t="s">
        <v>449</v>
      </c>
      <c r="I190" s="263" t="s">
        <v>450</v>
      </c>
      <c r="J190" s="263"/>
      <c r="K190" s="311"/>
    </row>
    <row r="191" s="1" customFormat="1" ht="15" customHeight="1">
      <c r="B191" s="288"/>
      <c r="C191" s="324" t="s">
        <v>451</v>
      </c>
      <c r="D191" s="263"/>
      <c r="E191" s="263"/>
      <c r="F191" s="286" t="s">
        <v>359</v>
      </c>
      <c r="G191" s="263"/>
      <c r="H191" s="263" t="s">
        <v>452</v>
      </c>
      <c r="I191" s="263" t="s">
        <v>394</v>
      </c>
      <c r="J191" s="263"/>
      <c r="K191" s="311"/>
    </row>
    <row r="192" s="1" customFormat="1" ht="15" customHeight="1">
      <c r="B192" s="288"/>
      <c r="C192" s="324" t="s">
        <v>453</v>
      </c>
      <c r="D192" s="263"/>
      <c r="E192" s="263"/>
      <c r="F192" s="286" t="s">
        <v>359</v>
      </c>
      <c r="G192" s="263"/>
      <c r="H192" s="263" t="s">
        <v>454</v>
      </c>
      <c r="I192" s="263" t="s">
        <v>394</v>
      </c>
      <c r="J192" s="263"/>
      <c r="K192" s="311"/>
    </row>
    <row r="193" s="1" customFormat="1" ht="15" customHeight="1">
      <c r="B193" s="288"/>
      <c r="C193" s="324" t="s">
        <v>455</v>
      </c>
      <c r="D193" s="263"/>
      <c r="E193" s="263"/>
      <c r="F193" s="286" t="s">
        <v>365</v>
      </c>
      <c r="G193" s="263"/>
      <c r="H193" s="263" t="s">
        <v>456</v>
      </c>
      <c r="I193" s="263" t="s">
        <v>394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457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458</v>
      </c>
      <c r="D200" s="327"/>
      <c r="E200" s="327"/>
      <c r="F200" s="327" t="s">
        <v>459</v>
      </c>
      <c r="G200" s="328"/>
      <c r="H200" s="327" t="s">
        <v>460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450</v>
      </c>
      <c r="D202" s="263"/>
      <c r="E202" s="263"/>
      <c r="F202" s="286" t="s">
        <v>43</v>
      </c>
      <c r="G202" s="263"/>
      <c r="H202" s="263" t="s">
        <v>461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44</v>
      </c>
      <c r="G203" s="263"/>
      <c r="H203" s="263" t="s">
        <v>462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47</v>
      </c>
      <c r="G204" s="263"/>
      <c r="H204" s="263" t="s">
        <v>463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45</v>
      </c>
      <c r="G205" s="263"/>
      <c r="H205" s="263" t="s">
        <v>464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46</v>
      </c>
      <c r="G206" s="263"/>
      <c r="H206" s="263" t="s">
        <v>465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406</v>
      </c>
      <c r="D208" s="263"/>
      <c r="E208" s="263"/>
      <c r="F208" s="286" t="s">
        <v>79</v>
      </c>
      <c r="G208" s="263"/>
      <c r="H208" s="263" t="s">
        <v>466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301</v>
      </c>
      <c r="G209" s="263"/>
      <c r="H209" s="263" t="s">
        <v>302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299</v>
      </c>
      <c r="G210" s="263"/>
      <c r="H210" s="263" t="s">
        <v>467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303</v>
      </c>
      <c r="G211" s="324"/>
      <c r="H211" s="315" t="s">
        <v>304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305</v>
      </c>
      <c r="G212" s="324"/>
      <c r="H212" s="315" t="s">
        <v>468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430</v>
      </c>
      <c r="D214" s="263"/>
      <c r="E214" s="263"/>
      <c r="F214" s="286">
        <v>1</v>
      </c>
      <c r="G214" s="324"/>
      <c r="H214" s="315" t="s">
        <v>469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470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471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472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2022-05-12T05:38:33Z</dcterms:created>
  <dcterms:modified xsi:type="dcterms:W3CDTF">2022-05-12T05:38:37Z</dcterms:modified>
</cp:coreProperties>
</file>