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6" windowHeight="1347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'List1'!$A$1:$L$72</definedName>
  </definedNames>
  <calcPr fullCalcOnLoad="1"/>
</workbook>
</file>

<file path=xl/sharedStrings.xml><?xml version="1.0" encoding="utf-8"?>
<sst xmlns="http://schemas.openxmlformats.org/spreadsheetml/2006/main" count="159" uniqueCount="123">
  <si>
    <t>#</t>
  </si>
  <si>
    <t>Druh požadovaných služeb</t>
  </si>
  <si>
    <t>Jednotka</t>
  </si>
  <si>
    <t>Cena / jednotka</t>
  </si>
  <si>
    <t>Cena bez DPH</t>
  </si>
  <si>
    <t xml:space="preserve"> DPH</t>
  </si>
  <si>
    <t>Cena vč. DPH</t>
  </si>
  <si>
    <t>(bez DPH)</t>
  </si>
  <si>
    <t>za 1 prům. měsíc</t>
  </si>
  <si>
    <t>(v %)</t>
  </si>
  <si>
    <t>1.</t>
  </si>
  <si>
    <t>1 SIM</t>
  </si>
  <si>
    <t>3.</t>
  </si>
  <si>
    <t>1 minuta</t>
  </si>
  <si>
    <t>4.</t>
  </si>
  <si>
    <t>- odeslání 1 SMS</t>
  </si>
  <si>
    <t>1 SMS</t>
  </si>
  <si>
    <t>- odeslání 1 MMS</t>
  </si>
  <si>
    <t>1 MMS</t>
  </si>
  <si>
    <t>6.</t>
  </si>
  <si>
    <t>7.</t>
  </si>
  <si>
    <t>8.</t>
  </si>
  <si>
    <t>- odeslání 1 SMS (zbytek světa)</t>
  </si>
  <si>
    <t>- měsíční paušální platba</t>
  </si>
  <si>
    <t xml:space="preserve">1 SIM </t>
  </si>
  <si>
    <t>1 služba</t>
  </si>
  <si>
    <t>17.</t>
  </si>
  <si>
    <t>18.</t>
  </si>
  <si>
    <t>19.</t>
  </si>
  <si>
    <t>20.</t>
  </si>
  <si>
    <t>21.</t>
  </si>
  <si>
    <t>tarif s měsíční paušální platbou - SIM karty zadavatele</t>
  </si>
  <si>
    <t>- do pevných sítí</t>
  </si>
  <si>
    <t>- volání do hlasové schránky</t>
  </si>
  <si>
    <t>22.</t>
  </si>
  <si>
    <t>23.</t>
  </si>
  <si>
    <t>24.</t>
  </si>
  <si>
    <t>25.</t>
  </si>
  <si>
    <t>26.</t>
  </si>
  <si>
    <t>27.</t>
  </si>
  <si>
    <t>Měsíční paušál za jednu SIM (0,1,- Kč - max. 1,- Kč)</t>
  </si>
  <si>
    <t>28.</t>
  </si>
  <si>
    <t>Tarif s měsíční paušální platbou - 2x ISDN 30 PRI (tel. 729 922 XXX)</t>
  </si>
  <si>
    <t>Ostatní služby - pro všechny SIM karty</t>
  </si>
  <si>
    <t>- změna fakturačních údajů</t>
  </si>
  <si>
    <t>- podrobný elektronický účet</t>
  </si>
  <si>
    <t>- změna tarifu</t>
  </si>
  <si>
    <t>- blokování služeb třetích stran, např. zasílání prémiových sms</t>
  </si>
  <si>
    <t>- odpojení z důvodu ztráty či krádeže</t>
  </si>
  <si>
    <t>- převod účastnictví - převod SIM karty pod smlouvu zadavatele (včetně přenesení tel. čísla)</t>
  </si>
  <si>
    <t>- převod účastnictví - převod SIM karty mimo smlouvu zadavatele (včetně uvolnění tel. čísla)</t>
  </si>
  <si>
    <t>1 úkon</t>
  </si>
  <si>
    <t>- blokace a reaktivace roamingu, MMS, mezinárodních hovorů, datových služeb apod.</t>
  </si>
  <si>
    <t>- do mobilní sítě ostatních operátorů</t>
  </si>
  <si>
    <t xml:space="preserve">Měsíční paušální platba - 2x ISDN 30 PRI (tel. 729 922 XXX) </t>
  </si>
  <si>
    <t>29.</t>
  </si>
  <si>
    <t>30.</t>
  </si>
  <si>
    <t>31.</t>
  </si>
  <si>
    <t>32.</t>
  </si>
  <si>
    <t>34.</t>
  </si>
  <si>
    <t>35.</t>
  </si>
  <si>
    <t>36.</t>
  </si>
  <si>
    <t>37.</t>
  </si>
  <si>
    <t>40.</t>
  </si>
  <si>
    <t>- opis faktury</t>
  </si>
  <si>
    <t>- výměna SIM karet (mikro/nano; nefunkční SIM karta za novou)</t>
  </si>
  <si>
    <t>- odeslání 1 MMS (zbytek světa)</t>
  </si>
  <si>
    <t>- reaktivace po ztrátě či krádeži</t>
  </si>
  <si>
    <t>V ………………………. Dne…………………..</t>
  </si>
  <si>
    <t>Předpokládaný počet jednotek za měsíc</t>
  </si>
  <si>
    <t>Předpokládaný počet kusů za měsíc</t>
  </si>
  <si>
    <t>Předpokládaný počet úkonů za měsíc</t>
  </si>
  <si>
    <t>- měsíční paušální platba - do mobilní sítě uchazeče, do mobilní sítě ostatních operátorů, do pevných sítí, textové zprávy - SMS</t>
  </si>
  <si>
    <r>
      <t xml:space="preserve">- vysokorychlostní </t>
    </r>
    <r>
      <rPr>
        <sz val="9"/>
        <rFont val="Calibri"/>
        <family val="2"/>
      </rPr>
      <t>od 384 kbps, FUP min. 10GB</t>
    </r>
  </si>
  <si>
    <t>Měsíční paušální platba - přepojování telefonních hovorů na jiný mobilní telefon SPÚ a ISDN tel. čísla. 729 922 XXX</t>
  </si>
  <si>
    <t>Dodavatel vyplní či upraví pouze žlutě označené buňky, obsah a vzorce ostatních buňek nesmí upravovat.</t>
  </si>
  <si>
    <t xml:space="preserve">Dodavatel veškeré poskytované slevy či bonusy započte do jednotkových cen uvedených ve sloupci E (žlutě označené buňky). </t>
  </si>
  <si>
    <t>Za dodavatele:</t>
  </si>
  <si>
    <t>(jméno, příjmení a podpis osoby oprávněné</t>
  </si>
  <si>
    <t>jednat za dodavatele nebo jeho jménem)</t>
  </si>
  <si>
    <t>2.</t>
  </si>
  <si>
    <t>5.</t>
  </si>
  <si>
    <t>9.</t>
  </si>
  <si>
    <t>33.</t>
  </si>
  <si>
    <t>- odchozí (svět mimo EU)</t>
  </si>
  <si>
    <t>- příchozí (svět mimo EU)</t>
  </si>
  <si>
    <t>10.</t>
  </si>
  <si>
    <t>11.</t>
  </si>
  <si>
    <t>12.</t>
  </si>
  <si>
    <t>15.</t>
  </si>
  <si>
    <t>16.</t>
  </si>
  <si>
    <t>Tarif bez volných minut a SMS v rámci EU</t>
  </si>
  <si>
    <t>Tarif s neomezeným voláním a SMS v rámci EU</t>
  </si>
  <si>
    <t>Roaming</t>
  </si>
  <si>
    <t>- mezinárodní volání EU</t>
  </si>
  <si>
    <t>- mezinárodní volání zbytek světa</t>
  </si>
  <si>
    <t>- SMS do zahraničí</t>
  </si>
  <si>
    <t>Datové tarify</t>
  </si>
  <si>
    <t>Mezinárodní volání a SMS</t>
  </si>
  <si>
    <t>odchozí hovory vnitrostátní a v rámci EU</t>
  </si>
  <si>
    <t>mezinárodní volání (zbytek světa)</t>
  </si>
  <si>
    <t>- odchozí volání</t>
  </si>
  <si>
    <t>Příloha č. 4 Stanovení nabídkové ceny – modelový příklad pro účely výběrového řízení</t>
  </si>
  <si>
    <t>NABÍDKOVÁ CENA ZA JEDEN MĚSÍC V KČ BEZ DPH</t>
  </si>
  <si>
    <t>NABÍDKOVÁ CENA ZA JEDEN MĚSÍC V KČ VČETNĚ DPH</t>
  </si>
  <si>
    <t>NABÍDKOVÁ CENA ZA DOBU PLNĚNÍ 22 MĚSÍCŮ V KČ BEZ DPH</t>
  </si>
  <si>
    <t>NABÍDKOVÁ CENA ZA DOBU PLNĚNÍ 22 MĚSÍCŮ V KČ VČETNĚ DPH</t>
  </si>
  <si>
    <t>- do mobilní sítě poskytovatele</t>
  </si>
  <si>
    <t xml:space="preserve">13. </t>
  </si>
  <si>
    <t>14.</t>
  </si>
  <si>
    <r>
      <t>- vysokorychlostní od 384 kbps, FUP min.</t>
    </r>
    <r>
      <rPr>
        <sz val="9"/>
        <rFont val="Calibri"/>
        <family val="2"/>
      </rPr>
      <t xml:space="preserve"> 3 GB</t>
    </r>
  </si>
  <si>
    <t>- vysokorychlostní od 384 kbps, FUP min. 50 GB</t>
  </si>
  <si>
    <t>- vysokorychlostní od 384 kbps, FUP min. 1GB</t>
  </si>
  <si>
    <t>- datový tarif do zahraničí (mimo EU)</t>
  </si>
  <si>
    <t>1 MB</t>
  </si>
  <si>
    <t>- v rámci vlastních SIM</t>
  </si>
  <si>
    <t>Tarif prázdniny</t>
  </si>
  <si>
    <t>Zřízení a poskytování služby ECT</t>
  </si>
  <si>
    <t>Zřízení a poskytování VPS - všechny SIM karty zadavatele a tel. 729 922 XXX</t>
  </si>
  <si>
    <t>Měsíční paušální platba za zřízení služby VPS (1 jednotka = měsíční paušální platba za všechny sim a čísla 729 922 XXX)</t>
  </si>
  <si>
    <t>1 jednotka</t>
  </si>
  <si>
    <t>38.</t>
  </si>
  <si>
    <t>39.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</si>
</sst>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33" borderId="1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/>
      <protection locked="0"/>
    </xf>
    <xf numFmtId="0" fontId="23" fillId="34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49" fontId="23" fillId="25" borderId="10" xfId="0" applyNumberFormat="1" applyFont="1" applyFill="1" applyBorder="1" applyAlignment="1" applyProtection="1">
      <alignment horizontal="center" vertical="center"/>
      <protection locked="0"/>
    </xf>
    <xf numFmtId="0" fontId="23" fillId="25" borderId="10" xfId="0" applyFont="1" applyFill="1" applyBorder="1" applyAlignment="1" applyProtection="1">
      <alignment horizontal="center" vertical="center"/>
      <protection locked="0"/>
    </xf>
    <xf numFmtId="0" fontId="23" fillId="25" borderId="13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166" fontId="23" fillId="34" borderId="14" xfId="0" applyNumberFormat="1" applyFont="1" applyFill="1" applyBorder="1" applyAlignment="1" applyProtection="1">
      <alignment horizontal="center" vertical="center"/>
      <protection hidden="1"/>
    </xf>
    <xf numFmtId="49" fontId="23" fillId="25" borderId="15" xfId="0" applyNumberFormat="1" applyFont="1" applyFill="1" applyBorder="1" applyAlignment="1" applyProtection="1">
      <alignment horizontal="center" vertical="center"/>
      <protection locked="0"/>
    </xf>
    <xf numFmtId="0" fontId="23" fillId="25" borderId="15" xfId="0" applyFont="1" applyFill="1" applyBorder="1" applyAlignment="1" applyProtection="1">
      <alignment horizontal="center" vertical="center"/>
      <protection locked="0"/>
    </xf>
    <xf numFmtId="0" fontId="23" fillId="25" borderId="16" xfId="0" applyFont="1" applyFill="1" applyBorder="1" applyAlignment="1" applyProtection="1">
      <alignment horizontal="center" vertical="center"/>
      <protection hidden="1"/>
    </xf>
    <xf numFmtId="0" fontId="24" fillId="0" borderId="17" xfId="0" applyFont="1" applyBorder="1" applyAlignment="1" applyProtection="1">
      <alignment/>
      <protection hidden="1"/>
    </xf>
    <xf numFmtId="0" fontId="24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hidden="1"/>
    </xf>
    <xf numFmtId="166" fontId="2" fillId="0" borderId="14" xfId="0" applyNumberFormat="1" applyFont="1" applyFill="1" applyBorder="1" applyAlignment="1" applyProtection="1">
      <alignment horizontal="center"/>
      <protection hidden="1"/>
    </xf>
    <xf numFmtId="166" fontId="2" fillId="0" borderId="0" xfId="0" applyNumberFormat="1" applyFont="1" applyFill="1" applyBorder="1" applyAlignment="1" applyProtection="1">
      <alignment horizontal="center"/>
      <protection hidden="1"/>
    </xf>
    <xf numFmtId="166" fontId="2" fillId="34" borderId="0" xfId="0" applyNumberFormat="1" applyFont="1" applyFill="1" applyBorder="1" applyAlignment="1" applyProtection="1">
      <alignment horizontal="center" vertical="center"/>
      <protection hidden="1"/>
    </xf>
    <xf numFmtId="44" fontId="2" fillId="35" borderId="18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 applyAlignment="1">
      <alignment/>
    </xf>
    <xf numFmtId="0" fontId="23" fillId="34" borderId="0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Alignment="1">
      <alignment/>
    </xf>
    <xf numFmtId="166" fontId="23" fillId="36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wrapText="1"/>
    </xf>
    <xf numFmtId="9" fontId="0" fillId="0" borderId="0" xfId="0" applyNumberFormat="1" applyBorder="1" applyAlignment="1">
      <alignment/>
    </xf>
    <xf numFmtId="0" fontId="2" fillId="0" borderId="18" xfId="0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Fill="1" applyBorder="1" applyAlignment="1" applyProtection="1">
      <alignment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3" fontId="2" fillId="0" borderId="18" xfId="0" applyNumberFormat="1" applyFont="1" applyFill="1" applyBorder="1" applyAlignment="1" applyProtection="1">
      <alignment horizontal="center" vertical="center"/>
      <protection hidden="1"/>
    </xf>
    <xf numFmtId="166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37" borderId="18" xfId="0" applyFont="1" applyFill="1" applyBorder="1" applyAlignment="1" applyProtection="1">
      <alignment horizontal="center" vertical="center"/>
      <protection locked="0"/>
    </xf>
    <xf numFmtId="166" fontId="2" fillId="38" borderId="18" xfId="0" applyNumberFormat="1" applyFont="1" applyFill="1" applyBorder="1" applyAlignment="1" applyProtection="1">
      <alignment horizontal="center" vertical="center"/>
      <protection hidden="1"/>
    </xf>
    <xf numFmtId="0" fontId="2" fillId="38" borderId="18" xfId="0" applyFont="1" applyFill="1" applyBorder="1" applyAlignment="1" applyProtection="1">
      <alignment horizontal="center" vertical="center"/>
      <protection locked="0"/>
    </xf>
    <xf numFmtId="49" fontId="23" fillId="38" borderId="18" xfId="0" applyNumberFormat="1" applyFont="1" applyFill="1" applyBorder="1" applyAlignment="1" applyProtection="1">
      <alignment/>
      <protection hidden="1"/>
    </xf>
    <xf numFmtId="49" fontId="2" fillId="0" borderId="18" xfId="0" applyNumberFormat="1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49" fontId="2" fillId="0" borderId="18" xfId="0" applyNumberFormat="1" applyFont="1" applyFill="1" applyBorder="1" applyAlignment="1" applyProtection="1">
      <alignment wrapText="1"/>
      <protection hidden="1"/>
    </xf>
    <xf numFmtId="0" fontId="24" fillId="35" borderId="11" xfId="0" applyFont="1" applyFill="1" applyBorder="1" applyAlignment="1" applyProtection="1">
      <alignment/>
      <protection hidden="1"/>
    </xf>
    <xf numFmtId="0" fontId="24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horizontal="center"/>
      <protection hidden="1"/>
    </xf>
    <xf numFmtId="49" fontId="2" fillId="35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166" fontId="2" fillId="39" borderId="18" xfId="0" applyNumberFormat="1" applyFont="1" applyFill="1" applyBorder="1" applyAlignment="1" applyProtection="1">
      <alignment horizontal="center" vertical="center"/>
      <protection hidden="1"/>
    </xf>
    <xf numFmtId="49" fontId="23" fillId="37" borderId="18" xfId="0" applyNumberFormat="1" applyFont="1" applyFill="1" applyBorder="1" applyAlignment="1" applyProtection="1">
      <alignment horizontal="left"/>
      <protection/>
    </xf>
    <xf numFmtId="49" fontId="2" fillId="37" borderId="18" xfId="0" applyNumberFormat="1" applyFont="1" applyFill="1" applyBorder="1" applyAlignment="1" applyProtection="1">
      <alignment horizontal="left"/>
      <protection/>
    </xf>
    <xf numFmtId="0" fontId="2" fillId="37" borderId="18" xfId="0" applyNumberFormat="1" applyFont="1" applyFill="1" applyBorder="1" applyAlignment="1" applyProtection="1">
      <alignment horizontal="center"/>
      <protection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3" fontId="2" fillId="39" borderId="22" xfId="0" applyNumberFormat="1" applyFont="1" applyFill="1" applyBorder="1" applyAlignment="1" applyProtection="1">
      <alignment horizontal="center" vertical="center"/>
      <protection hidden="1"/>
    </xf>
    <xf numFmtId="44" fontId="2" fillId="35" borderId="23" xfId="0" applyNumberFormat="1" applyFont="1" applyFill="1" applyBorder="1" applyAlignment="1" applyProtection="1">
      <alignment horizontal="center" vertical="center" wrapText="1"/>
      <protection locked="0"/>
    </xf>
    <xf numFmtId="44" fontId="2" fillId="35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1" xfId="0" applyNumberFormat="1" applyFont="1" applyFill="1" applyBorder="1" applyAlignment="1" applyProtection="1">
      <alignment horizontal="center" vertical="center"/>
      <protection hidden="1"/>
    </xf>
    <xf numFmtId="166" fontId="2" fillId="39" borderId="22" xfId="0" applyNumberFormat="1" applyFont="1" applyFill="1" applyBorder="1" applyAlignment="1" applyProtection="1">
      <alignment horizontal="center" vertical="center"/>
      <protection hidden="1"/>
    </xf>
    <xf numFmtId="166" fontId="2" fillId="39" borderId="24" xfId="0" applyNumberFormat="1" applyFont="1" applyFill="1" applyBorder="1" applyAlignment="1" applyProtection="1">
      <alignment horizontal="center" vertical="center"/>
      <protection hidden="1"/>
    </xf>
    <xf numFmtId="166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39" borderId="25" xfId="0" applyFont="1" applyFill="1" applyBorder="1" applyAlignment="1" applyProtection="1">
      <alignment horizontal="center" vertical="center"/>
      <protection locked="0"/>
    </xf>
    <xf numFmtId="0" fontId="22" fillId="39" borderId="24" xfId="0" applyFont="1" applyFill="1" applyBorder="1" applyAlignment="1" applyProtection="1">
      <alignment/>
      <protection hidden="1"/>
    </xf>
    <xf numFmtId="0" fontId="2" fillId="39" borderId="24" xfId="0" applyFont="1" applyFill="1" applyBorder="1" applyAlignment="1" applyProtection="1">
      <alignment horizontal="center" vertical="center"/>
      <protection hidden="1"/>
    </xf>
    <xf numFmtId="49" fontId="2" fillId="39" borderId="24" xfId="0" applyNumberFormat="1" applyFont="1" applyFill="1" applyBorder="1" applyAlignment="1" applyProtection="1">
      <alignment horizontal="center" vertical="center"/>
      <protection locked="0"/>
    </xf>
    <xf numFmtId="3" fontId="2" fillId="39" borderId="24" xfId="0" applyNumberFormat="1" applyFont="1" applyFill="1" applyBorder="1" applyAlignment="1" applyProtection="1">
      <alignment horizontal="center" vertical="center"/>
      <protection hidden="1"/>
    </xf>
    <xf numFmtId="0" fontId="2" fillId="39" borderId="24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37" borderId="21" xfId="0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3" fontId="2" fillId="0" borderId="23" xfId="0" applyNumberFormat="1" applyFont="1" applyFill="1" applyBorder="1" applyAlignment="1" applyProtection="1">
      <alignment horizontal="center" vertical="center"/>
      <protection hidden="1"/>
    </xf>
    <xf numFmtId="166" fontId="2" fillId="0" borderId="23" xfId="0" applyNumberFormat="1" applyFont="1" applyFill="1" applyBorder="1" applyAlignment="1" applyProtection="1">
      <alignment horizontal="center" vertical="center"/>
      <protection hidden="1"/>
    </xf>
    <xf numFmtId="49" fontId="2" fillId="37" borderId="21" xfId="0" applyNumberFormat="1" applyFont="1" applyFill="1" applyBorder="1" applyAlignment="1" applyProtection="1">
      <alignment horizontal="left"/>
      <protection/>
    </xf>
    <xf numFmtId="0" fontId="2" fillId="37" borderId="21" xfId="0" applyNumberFormat="1" applyFont="1" applyFill="1" applyBorder="1" applyAlignment="1" applyProtection="1">
      <alignment horizontal="center"/>
      <protection/>
    </xf>
    <xf numFmtId="49" fontId="23" fillId="37" borderId="21" xfId="0" applyNumberFormat="1" applyFont="1" applyFill="1" applyBorder="1" applyAlignment="1" applyProtection="1">
      <alignment horizontal="left"/>
      <protection/>
    </xf>
    <xf numFmtId="0" fontId="2" fillId="0" borderId="21" xfId="0" applyFont="1" applyFill="1" applyBorder="1" applyAlignment="1" applyProtection="1">
      <alignment horizontal="center"/>
      <protection locked="0"/>
    </xf>
    <xf numFmtId="0" fontId="23" fillId="39" borderId="22" xfId="0" applyFont="1" applyFill="1" applyBorder="1" applyAlignment="1" applyProtection="1">
      <alignment horizontal="center" vertical="center"/>
      <protection hidden="1"/>
    </xf>
    <xf numFmtId="49" fontId="2" fillId="0" borderId="23" xfId="0" applyNumberFormat="1" applyFont="1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 horizontal="center"/>
      <protection locked="0"/>
    </xf>
    <xf numFmtId="0" fontId="22" fillId="33" borderId="24" xfId="0" applyFont="1" applyFill="1" applyBorder="1" applyAlignment="1" applyProtection="1">
      <alignment/>
      <protection hidden="1"/>
    </xf>
    <xf numFmtId="0" fontId="23" fillId="39" borderId="24" xfId="0" applyFont="1" applyFill="1" applyBorder="1" applyAlignment="1" applyProtection="1">
      <alignment horizontal="center" vertical="center"/>
      <protection hidden="1"/>
    </xf>
    <xf numFmtId="49" fontId="23" fillId="39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38" borderId="24" xfId="0" applyFont="1" applyFill="1" applyBorder="1" applyAlignment="1" applyProtection="1">
      <alignment horizontal="center" vertical="center"/>
      <protection hidden="1"/>
    </xf>
    <xf numFmtId="44" fontId="2" fillId="38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38" borderId="24" xfId="0" applyNumberFormat="1" applyFont="1" applyFill="1" applyBorder="1" applyAlignment="1" applyProtection="1">
      <alignment horizontal="center" vertical="center"/>
      <protection hidden="1"/>
    </xf>
    <xf numFmtId="0" fontId="2" fillId="38" borderId="24" xfId="0" applyFont="1" applyFill="1" applyBorder="1" applyAlignment="1" applyProtection="1">
      <alignment horizontal="center" vertical="center"/>
      <protection locked="0"/>
    </xf>
    <xf numFmtId="166" fontId="2" fillId="38" borderId="22" xfId="0" applyNumberFormat="1" applyFont="1" applyFill="1" applyBorder="1" applyAlignment="1" applyProtection="1">
      <alignment horizontal="center" vertical="center"/>
      <protection hidden="1"/>
    </xf>
    <xf numFmtId="0" fontId="2" fillId="39" borderId="25" xfId="0" applyFont="1" applyFill="1" applyBorder="1" applyAlignment="1" applyProtection="1">
      <alignment horizontal="center"/>
      <protection locked="0"/>
    </xf>
    <xf numFmtId="44" fontId="2" fillId="39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Fill="1" applyBorder="1" applyAlignment="1" applyProtection="1">
      <alignment/>
      <protection/>
    </xf>
    <xf numFmtId="0" fontId="23" fillId="38" borderId="25" xfId="0" applyFont="1" applyFill="1" applyBorder="1" applyAlignment="1" applyProtection="1">
      <alignment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49" fontId="2" fillId="38" borderId="24" xfId="0" applyNumberFormat="1" applyFont="1" applyFill="1" applyBorder="1" applyAlignment="1" applyProtection="1">
      <alignment horizontal="center" vertical="center"/>
      <protection locked="0"/>
    </xf>
    <xf numFmtId="3" fontId="2" fillId="0" borderId="26" xfId="0" applyNumberFormat="1" applyFont="1" applyFill="1" applyBorder="1" applyAlignment="1" applyProtection="1">
      <alignment horizontal="center" vertical="center"/>
      <protection hidden="1"/>
    </xf>
    <xf numFmtId="49" fontId="2" fillId="38" borderId="22" xfId="0" applyNumberFormat="1" applyFont="1" applyFill="1" applyBorder="1" applyAlignment="1" applyProtection="1">
      <alignment horizontal="center" vertical="center"/>
      <protection hidden="1"/>
    </xf>
    <xf numFmtId="49" fontId="2" fillId="38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49" fontId="2" fillId="0" borderId="26" xfId="0" applyNumberFormat="1" applyFont="1" applyFill="1" applyBorder="1" applyAlignment="1" applyProtection="1">
      <alignment/>
      <protection hidden="1"/>
    </xf>
    <xf numFmtId="44" fontId="2" fillId="35" borderId="26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6" xfId="0" applyNumberFormat="1" applyFont="1" applyFill="1" applyBorder="1" applyAlignment="1" applyProtection="1">
      <alignment horizontal="center" vertical="center"/>
      <protection hidden="1"/>
    </xf>
    <xf numFmtId="49" fontId="23" fillId="38" borderId="25" xfId="0" applyNumberFormat="1" applyFont="1" applyFill="1" applyBorder="1" applyAlignment="1" applyProtection="1">
      <alignment/>
      <protection hidden="1"/>
    </xf>
    <xf numFmtId="49" fontId="23" fillId="38" borderId="22" xfId="0" applyNumberFormat="1" applyFont="1" applyFill="1" applyBorder="1" applyAlignment="1" applyProtection="1">
      <alignment/>
      <protection hidden="1"/>
    </xf>
    <xf numFmtId="49" fontId="23" fillId="38" borderId="24" xfId="0" applyNumberFormat="1" applyFont="1" applyFill="1" applyBorder="1" applyAlignment="1" applyProtection="1">
      <alignment/>
      <protection hidden="1"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49" fontId="2" fillId="0" borderId="26" xfId="0" applyNumberFormat="1" applyFont="1" applyFill="1" applyBorder="1" applyAlignment="1" applyProtection="1">
      <alignment wrapText="1"/>
      <protection hidden="1"/>
    </xf>
    <xf numFmtId="3" fontId="2" fillId="37" borderId="18" xfId="0" applyNumberFormat="1" applyFont="1" applyFill="1" applyBorder="1" applyAlignment="1" applyProtection="1">
      <alignment horizontal="center" vertical="center"/>
      <protection hidden="1"/>
    </xf>
    <xf numFmtId="0" fontId="23" fillId="25" borderId="10" xfId="0" applyFont="1" applyFill="1" applyBorder="1" applyAlignment="1" applyProtection="1">
      <alignment horizontal="center" vertical="center"/>
      <protection hidden="1"/>
    </xf>
    <xf numFmtId="0" fontId="23" fillId="25" borderId="15" xfId="0" applyFont="1" applyFill="1" applyBorder="1" applyAlignment="1" applyProtection="1">
      <alignment horizontal="center" vertical="center"/>
      <protection hidden="1"/>
    </xf>
    <xf numFmtId="0" fontId="23" fillId="25" borderId="10" xfId="0" applyFont="1" applyFill="1" applyBorder="1" applyAlignment="1" applyProtection="1">
      <alignment horizontal="center" vertical="center" wrapText="1"/>
      <protection hidden="1"/>
    </xf>
    <xf numFmtId="0" fontId="23" fillId="25" borderId="15" xfId="0" applyFont="1" applyFill="1" applyBorder="1" applyAlignment="1" applyProtection="1">
      <alignment horizontal="center" vertical="center" wrapText="1"/>
      <protection hidden="1"/>
    </xf>
    <xf numFmtId="0" fontId="23" fillId="25" borderId="10" xfId="0" applyFont="1" applyFill="1" applyBorder="1" applyAlignment="1" applyProtection="1">
      <alignment horizontal="center" vertical="center"/>
      <protection hidden="1"/>
    </xf>
    <xf numFmtId="0" fontId="23" fillId="25" borderId="15" xfId="0" applyFont="1" applyFill="1" applyBorder="1" applyAlignment="1" applyProtection="1">
      <alignment horizontal="center" vertical="center"/>
      <protection hidden="1"/>
    </xf>
    <xf numFmtId="0" fontId="23" fillId="25" borderId="12" xfId="0" applyFont="1" applyFill="1" applyBorder="1" applyAlignment="1" applyProtection="1">
      <alignment horizontal="center" vertical="center"/>
      <protection locked="0"/>
    </xf>
    <xf numFmtId="0" fontId="23" fillId="25" borderId="17" xfId="0" applyFont="1" applyFill="1" applyBorder="1" applyAlignment="1" applyProtection="1">
      <alignment horizontal="center" vertical="center"/>
      <protection locked="0"/>
    </xf>
    <xf numFmtId="49" fontId="22" fillId="39" borderId="24" xfId="0" applyNumberFormat="1" applyFont="1" applyFill="1" applyBorder="1" applyAlignment="1" applyProtection="1">
      <alignment horizontal="left"/>
      <protection/>
    </xf>
    <xf numFmtId="49" fontId="22" fillId="39" borderId="22" xfId="0" applyNumberFormat="1" applyFont="1" applyFill="1" applyBorder="1" applyAlignment="1" applyProtection="1">
      <alignment horizontal="left"/>
      <protection/>
    </xf>
    <xf numFmtId="0" fontId="2" fillId="37" borderId="12" xfId="0" applyFont="1" applyFill="1" applyBorder="1" applyAlignment="1" applyProtection="1">
      <alignment horizontal="left"/>
      <protection locked="0"/>
    </xf>
    <xf numFmtId="0" fontId="2" fillId="37" borderId="10" xfId="0" applyFont="1" applyFill="1" applyBorder="1" applyAlignment="1" applyProtection="1">
      <alignment horizontal="left"/>
      <protection locked="0"/>
    </xf>
    <xf numFmtId="0" fontId="2" fillId="37" borderId="13" xfId="0" applyFont="1" applyFill="1" applyBorder="1" applyAlignment="1" applyProtection="1">
      <alignment horizontal="left"/>
      <protection locked="0"/>
    </xf>
    <xf numFmtId="49" fontId="23" fillId="38" borderId="18" xfId="0" applyNumberFormat="1" applyFont="1" applyFill="1" applyBorder="1" applyAlignment="1" applyProtection="1">
      <alignment horizontal="left"/>
      <protection/>
    </xf>
    <xf numFmtId="49" fontId="2" fillId="37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34" borderId="12" xfId="0" applyFont="1" applyFill="1" applyBorder="1" applyAlignment="1" applyProtection="1">
      <alignment/>
      <protection locked="0"/>
    </xf>
    <xf numFmtId="0" fontId="23" fillId="34" borderId="10" xfId="0" applyFont="1" applyFill="1" applyBorder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166" fontId="23" fillId="34" borderId="10" xfId="0" applyNumberFormat="1" applyFont="1" applyFill="1" applyBorder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8" fontId="23" fillId="34" borderId="13" xfId="0" applyNumberFormat="1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/>
      <protection locked="0"/>
    </xf>
    <xf numFmtId="0" fontId="23" fillId="34" borderId="15" xfId="0" applyFont="1" applyFill="1" applyBorder="1" applyAlignment="1" applyProtection="1">
      <alignment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49" fontId="2" fillId="34" borderId="15" xfId="0" applyNumberFormat="1" applyFont="1" applyFill="1" applyBorder="1" applyAlignment="1" applyProtection="1">
      <alignment horizontal="center" vertical="center"/>
      <protection locked="0"/>
    </xf>
    <xf numFmtId="0" fontId="23" fillId="34" borderId="15" xfId="0" applyFont="1" applyFill="1" applyBorder="1" applyAlignment="1" applyProtection="1">
      <alignment horizontal="center" vertical="center"/>
      <protection hidden="1"/>
    </xf>
    <xf numFmtId="0" fontId="23" fillId="34" borderId="15" xfId="0" applyFont="1" applyFill="1" applyBorder="1" applyAlignment="1" applyProtection="1">
      <alignment horizontal="center" vertical="center"/>
      <protection locked="0"/>
    </xf>
    <xf numFmtId="166" fontId="23" fillId="34" borderId="16" xfId="0" applyNumberFormat="1" applyFont="1" applyFill="1" applyBorder="1" applyAlignment="1" applyProtection="1">
      <alignment horizontal="center" vertical="center"/>
      <protection hidden="1"/>
    </xf>
    <xf numFmtId="3" fontId="2" fillId="37" borderId="21" xfId="0" applyNumberFormat="1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center"/>
      <protection locked="0"/>
    </xf>
    <xf numFmtId="0" fontId="22" fillId="33" borderId="28" xfId="0" applyFont="1" applyFill="1" applyBorder="1" applyAlignment="1" applyProtection="1">
      <alignment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49" fontId="2" fillId="33" borderId="28" xfId="0" applyNumberFormat="1" applyFont="1" applyFill="1" applyBorder="1" applyAlignment="1" applyProtection="1">
      <alignment horizontal="center" vertical="center"/>
      <protection locked="0"/>
    </xf>
    <xf numFmtId="3" fontId="2" fillId="33" borderId="28" xfId="0" applyNumberFormat="1" applyFont="1" applyFill="1" applyBorder="1" applyAlignment="1" applyProtection="1">
      <alignment horizontal="center" vertical="center"/>
      <protection hidden="1"/>
    </xf>
    <xf numFmtId="49" fontId="2" fillId="33" borderId="28" xfId="0" applyNumberFormat="1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18" xfId="0" applyFont="1" applyFill="1" applyBorder="1" applyAlignment="1" applyProtection="1">
      <alignment horizontal="center"/>
      <protection locked="0"/>
    </xf>
    <xf numFmtId="0" fontId="22" fillId="33" borderId="18" xfId="0" applyFont="1" applyFill="1" applyBorder="1" applyAlignment="1" applyProtection="1">
      <alignment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locked="0"/>
    </xf>
    <xf numFmtId="3" fontId="2" fillId="33" borderId="18" xfId="0" applyNumberFormat="1" applyFont="1" applyFill="1" applyBorder="1" applyAlignment="1" applyProtection="1">
      <alignment horizontal="center" vertical="center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5"/>
  <sheetViews>
    <sheetView showGridLines="0" tabSelected="1" view="pageBreakPreview" zoomScale="70" zoomScaleNormal="110" zoomScaleSheetLayoutView="70" zoomScalePageLayoutView="85" workbookViewId="0" topLeftCell="A1">
      <selection activeCell="G32" sqref="G32"/>
    </sheetView>
  </sheetViews>
  <sheetFormatPr defaultColWidth="9.140625" defaultRowHeight="12.75" customHeight="1"/>
  <cols>
    <col min="1" max="1" width="4.00390625" style="1" customWidth="1"/>
    <col min="2" max="2" width="3.7109375" style="0" customWidth="1"/>
    <col min="3" max="3" width="91.140625" style="0" bestFit="1" customWidth="1"/>
    <col min="4" max="4" width="9.8515625" style="0" customWidth="1"/>
    <col min="5" max="5" width="13.28125" style="0" customWidth="1"/>
    <col min="6" max="6" width="16.57421875" style="0" customWidth="1"/>
    <col min="7" max="7" width="22.421875" style="1" customWidth="1"/>
    <col min="8" max="8" width="16.57421875" style="1" customWidth="1"/>
    <col min="9" max="9" width="17.28125" style="0" customWidth="1"/>
    <col min="10" max="10" width="6.7109375" style="0" customWidth="1"/>
    <col min="11" max="11" width="18.00390625" style="0" customWidth="1"/>
    <col min="12" max="12" width="3.140625" style="0" customWidth="1"/>
    <col min="13" max="13" width="9.8515625" style="0" customWidth="1"/>
    <col min="14" max="14" width="14.421875" style="0" bestFit="1" customWidth="1"/>
  </cols>
  <sheetData>
    <row r="1" spans="2:11" s="1" customFormat="1" ht="18" thickBot="1">
      <c r="B1" s="157" t="s">
        <v>102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2:13" ht="12.75" customHeight="1">
      <c r="B2" s="124" t="s">
        <v>0</v>
      </c>
      <c r="C2" s="122" t="s">
        <v>1</v>
      </c>
      <c r="D2" s="122" t="s">
        <v>2</v>
      </c>
      <c r="E2" s="8" t="s">
        <v>3</v>
      </c>
      <c r="F2" s="120" t="s">
        <v>69</v>
      </c>
      <c r="G2" s="120" t="s">
        <v>70</v>
      </c>
      <c r="H2" s="120" t="s">
        <v>71</v>
      </c>
      <c r="I2" s="118" t="s">
        <v>4</v>
      </c>
      <c r="J2" s="9" t="s">
        <v>5</v>
      </c>
      <c r="K2" s="10" t="s">
        <v>6</v>
      </c>
      <c r="M2" s="1"/>
    </row>
    <row r="3" spans="2:13" ht="24" customHeight="1" thickBot="1">
      <c r="B3" s="125"/>
      <c r="C3" s="123"/>
      <c r="D3" s="123"/>
      <c r="E3" s="20" t="s">
        <v>7</v>
      </c>
      <c r="F3" s="121"/>
      <c r="G3" s="121"/>
      <c r="H3" s="121"/>
      <c r="I3" s="119" t="s">
        <v>8</v>
      </c>
      <c r="J3" s="21" t="s">
        <v>9</v>
      </c>
      <c r="K3" s="22" t="s">
        <v>8</v>
      </c>
      <c r="M3" s="1"/>
    </row>
    <row r="4" spans="2:13" ht="12.75" customHeight="1" thickBot="1">
      <c r="B4" s="7"/>
      <c r="C4" s="2" t="s">
        <v>31</v>
      </c>
      <c r="D4" s="11"/>
      <c r="E4" s="12"/>
      <c r="F4" s="13"/>
      <c r="G4" s="13"/>
      <c r="H4" s="13"/>
      <c r="I4" s="14"/>
      <c r="J4" s="15"/>
      <c r="K4" s="60"/>
      <c r="L4" s="37"/>
      <c r="M4" s="1"/>
    </row>
    <row r="5" spans="2:13" ht="12.75" customHeight="1" thickBot="1">
      <c r="B5" s="149"/>
      <c r="C5" s="150" t="s">
        <v>91</v>
      </c>
      <c r="D5" s="151"/>
      <c r="E5" s="152"/>
      <c r="F5" s="153"/>
      <c r="G5" s="153"/>
      <c r="H5" s="153"/>
      <c r="I5" s="154"/>
      <c r="J5" s="155"/>
      <c r="K5" s="156"/>
      <c r="L5" s="37"/>
      <c r="M5" s="1"/>
    </row>
    <row r="6" spans="2:13" ht="12.75" customHeight="1">
      <c r="B6" s="61" t="s">
        <v>10</v>
      </c>
      <c r="C6" s="62" t="s">
        <v>23</v>
      </c>
      <c r="D6" s="63" t="s">
        <v>24</v>
      </c>
      <c r="E6" s="66"/>
      <c r="F6" s="148"/>
      <c r="G6" s="148">
        <v>1465</v>
      </c>
      <c r="H6" s="67"/>
      <c r="I6" s="70">
        <f>E6*G6</f>
        <v>0</v>
      </c>
      <c r="J6" s="61">
        <v>21</v>
      </c>
      <c r="K6" s="70">
        <f aca="true" t="shared" si="0" ref="K6:K12">I6*1.21</f>
        <v>0</v>
      </c>
      <c r="L6" s="37"/>
      <c r="M6" s="1"/>
    </row>
    <row r="7" spans="2:12" s="1" customFormat="1" ht="12.75" customHeight="1">
      <c r="B7" s="38" t="s">
        <v>80</v>
      </c>
      <c r="C7" s="39" t="s">
        <v>107</v>
      </c>
      <c r="D7" s="40" t="s">
        <v>13</v>
      </c>
      <c r="E7" s="31"/>
      <c r="F7" s="117">
        <v>550</v>
      </c>
      <c r="G7" s="117"/>
      <c r="H7" s="41"/>
      <c r="I7" s="42">
        <f>E7*F7</f>
        <v>0</v>
      </c>
      <c r="J7" s="38">
        <v>21</v>
      </c>
      <c r="K7" s="42">
        <f t="shared" si="0"/>
        <v>0</v>
      </c>
      <c r="L7" s="37"/>
    </row>
    <row r="8" spans="2:12" s="1" customFormat="1" ht="12.75" customHeight="1">
      <c r="B8" s="38" t="s">
        <v>12</v>
      </c>
      <c r="C8" s="39" t="s">
        <v>53</v>
      </c>
      <c r="D8" s="40" t="s">
        <v>13</v>
      </c>
      <c r="E8" s="31"/>
      <c r="F8" s="117">
        <v>1200</v>
      </c>
      <c r="G8" s="117"/>
      <c r="H8" s="41"/>
      <c r="I8" s="42">
        <f>E8*F8</f>
        <v>0</v>
      </c>
      <c r="J8" s="38">
        <v>21</v>
      </c>
      <c r="K8" s="42">
        <f t="shared" si="0"/>
        <v>0</v>
      </c>
      <c r="L8" s="37"/>
    </row>
    <row r="9" spans="2:12" s="1" customFormat="1" ht="12.75" customHeight="1">
      <c r="B9" s="38" t="s">
        <v>14</v>
      </c>
      <c r="C9" s="39" t="s">
        <v>32</v>
      </c>
      <c r="D9" s="40" t="s">
        <v>13</v>
      </c>
      <c r="E9" s="31"/>
      <c r="F9" s="117">
        <v>1065</v>
      </c>
      <c r="G9" s="117"/>
      <c r="H9" s="41"/>
      <c r="I9" s="42">
        <f>E9*F9</f>
        <v>0</v>
      </c>
      <c r="J9" s="38">
        <v>21</v>
      </c>
      <c r="K9" s="42">
        <f t="shared" si="0"/>
        <v>0</v>
      </c>
      <c r="L9" s="37"/>
    </row>
    <row r="10" spans="2:12" s="1" customFormat="1" ht="12.75" customHeight="1">
      <c r="B10" s="38" t="s">
        <v>81</v>
      </c>
      <c r="C10" s="39" t="s">
        <v>33</v>
      </c>
      <c r="D10" s="40" t="s">
        <v>13</v>
      </c>
      <c r="E10" s="31"/>
      <c r="F10" s="117">
        <v>2</v>
      </c>
      <c r="G10" s="117"/>
      <c r="H10" s="41"/>
      <c r="I10" s="42">
        <f>E10*F10</f>
        <v>0</v>
      </c>
      <c r="J10" s="38">
        <v>21</v>
      </c>
      <c r="K10" s="42">
        <f t="shared" si="0"/>
        <v>0</v>
      </c>
      <c r="L10" s="37"/>
    </row>
    <row r="11" spans="2:12" s="1" customFormat="1" ht="12.75" customHeight="1">
      <c r="B11" s="38" t="s">
        <v>19</v>
      </c>
      <c r="C11" s="39" t="s">
        <v>15</v>
      </c>
      <c r="D11" s="40" t="s">
        <v>16</v>
      </c>
      <c r="E11" s="31"/>
      <c r="F11" s="117"/>
      <c r="G11" s="117">
        <v>16000</v>
      </c>
      <c r="H11" s="41"/>
      <c r="I11" s="42">
        <f>E11*G11</f>
        <v>0</v>
      </c>
      <c r="J11" s="38">
        <v>21</v>
      </c>
      <c r="K11" s="42">
        <f t="shared" si="0"/>
        <v>0</v>
      </c>
      <c r="L11" s="37"/>
    </row>
    <row r="12" spans="2:12" s="1" customFormat="1" ht="12.75" customHeight="1">
      <c r="B12" s="38" t="s">
        <v>20</v>
      </c>
      <c r="C12" s="39" t="s">
        <v>17</v>
      </c>
      <c r="D12" s="40" t="s">
        <v>18</v>
      </c>
      <c r="E12" s="31"/>
      <c r="F12" s="117"/>
      <c r="G12" s="117">
        <v>25</v>
      </c>
      <c r="H12" s="41"/>
      <c r="I12" s="42">
        <f>E12*G12</f>
        <v>0</v>
      </c>
      <c r="J12" s="38">
        <v>21</v>
      </c>
      <c r="K12" s="42">
        <f t="shared" si="0"/>
        <v>0</v>
      </c>
      <c r="L12" s="37"/>
    </row>
    <row r="13" spans="2:12" s="1" customFormat="1" ht="12.75" customHeight="1">
      <c r="B13" s="159"/>
      <c r="C13" s="160" t="s">
        <v>92</v>
      </c>
      <c r="D13" s="161"/>
      <c r="E13" s="162"/>
      <c r="F13" s="163"/>
      <c r="G13" s="163"/>
      <c r="H13" s="163"/>
      <c r="I13" s="164"/>
      <c r="J13" s="165"/>
      <c r="K13" s="164"/>
      <c r="L13" s="37"/>
    </row>
    <row r="14" spans="2:12" s="1" customFormat="1" ht="24">
      <c r="B14" s="38" t="s">
        <v>21</v>
      </c>
      <c r="C14" s="50" t="s">
        <v>72</v>
      </c>
      <c r="D14" s="40" t="s">
        <v>11</v>
      </c>
      <c r="E14" s="31"/>
      <c r="F14" s="41"/>
      <c r="G14" s="41">
        <v>65</v>
      </c>
      <c r="H14" s="41"/>
      <c r="I14" s="42">
        <f>E14*G14</f>
        <v>0</v>
      </c>
      <c r="J14" s="38">
        <v>21</v>
      </c>
      <c r="K14" s="42">
        <f>I14*1.21</f>
        <v>0</v>
      </c>
      <c r="L14" s="37"/>
    </row>
    <row r="15" spans="2:13" ht="12.75" customHeight="1">
      <c r="B15" s="71"/>
      <c r="C15" s="72" t="s">
        <v>93</v>
      </c>
      <c r="D15" s="73"/>
      <c r="E15" s="74"/>
      <c r="F15" s="75"/>
      <c r="G15" s="75"/>
      <c r="H15" s="75"/>
      <c r="I15" s="69"/>
      <c r="J15" s="76"/>
      <c r="K15" s="68"/>
      <c r="L15" s="37"/>
      <c r="M15" s="1"/>
    </row>
    <row r="16" spans="2:13" ht="12.75" customHeight="1">
      <c r="B16" s="61" t="s">
        <v>82</v>
      </c>
      <c r="C16" s="62" t="s">
        <v>84</v>
      </c>
      <c r="D16" s="63" t="s">
        <v>13</v>
      </c>
      <c r="E16" s="66"/>
      <c r="F16" s="67">
        <v>50</v>
      </c>
      <c r="G16" s="67"/>
      <c r="H16" s="67"/>
      <c r="I16" s="70">
        <f>E16*F16</f>
        <v>0</v>
      </c>
      <c r="J16" s="61">
        <v>21</v>
      </c>
      <c r="K16" s="70">
        <f>I16*1.21</f>
        <v>0</v>
      </c>
      <c r="L16" s="37"/>
      <c r="M16" s="1"/>
    </row>
    <row r="17" spans="2:13" ht="12.75" customHeight="1">
      <c r="B17" s="38" t="s">
        <v>86</v>
      </c>
      <c r="C17" s="39" t="s">
        <v>85</v>
      </c>
      <c r="D17" s="40" t="s">
        <v>13</v>
      </c>
      <c r="E17" s="31"/>
      <c r="F17" s="41">
        <v>35</v>
      </c>
      <c r="G17" s="41"/>
      <c r="H17" s="41"/>
      <c r="I17" s="42">
        <f>E17*F17</f>
        <v>0</v>
      </c>
      <c r="J17" s="38">
        <v>21</v>
      </c>
      <c r="K17" s="42">
        <f>I17*1.21</f>
        <v>0</v>
      </c>
      <c r="L17" s="37"/>
      <c r="M17" s="1"/>
    </row>
    <row r="18" spans="2:12" s="1" customFormat="1" ht="12.75" customHeight="1">
      <c r="B18" s="38" t="s">
        <v>87</v>
      </c>
      <c r="C18" s="39" t="s">
        <v>22</v>
      </c>
      <c r="D18" s="40" t="s">
        <v>16</v>
      </c>
      <c r="E18" s="31"/>
      <c r="F18" s="41"/>
      <c r="G18" s="41">
        <v>10</v>
      </c>
      <c r="H18" s="41"/>
      <c r="I18" s="42">
        <f>E18*G18</f>
        <v>0</v>
      </c>
      <c r="J18" s="38">
        <v>21</v>
      </c>
      <c r="K18" s="42">
        <f>I18*1.21</f>
        <v>0</v>
      </c>
      <c r="L18" s="37"/>
    </row>
    <row r="19" spans="2:12" s="1" customFormat="1" ht="12.75" customHeight="1">
      <c r="B19" s="77" t="s">
        <v>88</v>
      </c>
      <c r="C19" s="79" t="s">
        <v>66</v>
      </c>
      <c r="D19" s="80" t="s">
        <v>18</v>
      </c>
      <c r="E19" s="65"/>
      <c r="F19" s="81"/>
      <c r="G19" s="81">
        <v>1</v>
      </c>
      <c r="H19" s="81"/>
      <c r="I19" s="82">
        <f>E19*G19</f>
        <v>0</v>
      </c>
      <c r="J19" s="77">
        <v>21</v>
      </c>
      <c r="K19" s="82">
        <f>I19*1.21</f>
        <v>0</v>
      </c>
      <c r="L19" s="37"/>
    </row>
    <row r="20" spans="2:12" s="1" customFormat="1" ht="12.75" customHeight="1">
      <c r="B20" s="71"/>
      <c r="C20" s="126" t="s">
        <v>98</v>
      </c>
      <c r="D20" s="126"/>
      <c r="E20" s="126"/>
      <c r="F20" s="126"/>
      <c r="G20" s="126"/>
      <c r="H20" s="126"/>
      <c r="I20" s="126"/>
      <c r="J20" s="126"/>
      <c r="K20" s="127"/>
      <c r="L20" s="37"/>
    </row>
    <row r="21" spans="2:12" s="1" customFormat="1" ht="12.75" customHeight="1">
      <c r="B21" s="78" t="s">
        <v>108</v>
      </c>
      <c r="C21" s="83" t="s">
        <v>94</v>
      </c>
      <c r="D21" s="63" t="s">
        <v>13</v>
      </c>
      <c r="E21" s="66"/>
      <c r="F21" s="84">
        <v>90</v>
      </c>
      <c r="G21" s="85"/>
      <c r="H21" s="85"/>
      <c r="I21" s="70">
        <f>E21*F21</f>
        <v>0</v>
      </c>
      <c r="J21" s="61">
        <v>21</v>
      </c>
      <c r="K21" s="70">
        <f>I21*1.21</f>
        <v>0</v>
      </c>
      <c r="L21" s="37"/>
    </row>
    <row r="22" spans="2:12" s="1" customFormat="1" ht="12.75" customHeight="1">
      <c r="B22" s="43" t="s">
        <v>109</v>
      </c>
      <c r="C22" s="58" t="s">
        <v>95</v>
      </c>
      <c r="D22" s="40" t="s">
        <v>13</v>
      </c>
      <c r="E22" s="31"/>
      <c r="F22" s="59">
        <v>1</v>
      </c>
      <c r="G22" s="57"/>
      <c r="H22" s="57"/>
      <c r="I22" s="42">
        <f>E22*F22</f>
        <v>0</v>
      </c>
      <c r="J22" s="38">
        <v>21</v>
      </c>
      <c r="K22" s="42">
        <f>I22*1.21</f>
        <v>0</v>
      </c>
      <c r="L22" s="37"/>
    </row>
    <row r="23" spans="2:12" s="1" customFormat="1" ht="12.75" customHeight="1">
      <c r="B23" s="77" t="s">
        <v>89</v>
      </c>
      <c r="C23" s="88" t="s">
        <v>96</v>
      </c>
      <c r="D23" s="80" t="s">
        <v>16</v>
      </c>
      <c r="E23" s="65"/>
      <c r="F23" s="81"/>
      <c r="G23" s="81">
        <v>10</v>
      </c>
      <c r="H23" s="81"/>
      <c r="I23" s="82">
        <f>E23*G23</f>
        <v>0</v>
      </c>
      <c r="J23" s="77">
        <v>21</v>
      </c>
      <c r="K23" s="82">
        <f>I23*1.21</f>
        <v>0</v>
      </c>
      <c r="L23" s="37"/>
    </row>
    <row r="24" spans="2:13" ht="12.75" customHeight="1">
      <c r="B24" s="89"/>
      <c r="C24" s="90" t="s">
        <v>97</v>
      </c>
      <c r="D24" s="91"/>
      <c r="E24" s="92"/>
      <c r="F24" s="91"/>
      <c r="G24" s="91"/>
      <c r="H24" s="91"/>
      <c r="I24" s="91"/>
      <c r="J24" s="91"/>
      <c r="K24" s="87"/>
      <c r="L24" s="37"/>
      <c r="M24" s="1"/>
    </row>
    <row r="25" spans="2:12" s="1" customFormat="1" ht="12.75" customHeight="1">
      <c r="B25" s="86" t="s">
        <v>90</v>
      </c>
      <c r="C25" s="62" t="s">
        <v>112</v>
      </c>
      <c r="D25" s="63" t="s">
        <v>11</v>
      </c>
      <c r="E25" s="66"/>
      <c r="F25" s="67"/>
      <c r="G25" s="67">
        <v>600</v>
      </c>
      <c r="H25" s="67"/>
      <c r="I25" s="70">
        <f>E25*G25</f>
        <v>0</v>
      </c>
      <c r="J25" s="61">
        <v>21</v>
      </c>
      <c r="K25" s="70">
        <f>I25*1.21</f>
        <v>0</v>
      </c>
      <c r="L25" s="37"/>
    </row>
    <row r="26" spans="2:13" ht="12.75" customHeight="1">
      <c r="B26" s="86" t="s">
        <v>26</v>
      </c>
      <c r="C26" s="62" t="s">
        <v>110</v>
      </c>
      <c r="D26" s="63" t="s">
        <v>11</v>
      </c>
      <c r="E26" s="66"/>
      <c r="F26" s="67"/>
      <c r="G26" s="67">
        <v>500</v>
      </c>
      <c r="H26" s="67"/>
      <c r="I26" s="70">
        <f>E26*G26</f>
        <v>0</v>
      </c>
      <c r="J26" s="61">
        <v>21</v>
      </c>
      <c r="K26" s="70">
        <f>I26*1.21</f>
        <v>0</v>
      </c>
      <c r="L26" s="37"/>
      <c r="M26" s="1"/>
    </row>
    <row r="27" spans="2:13" ht="12.75" customHeight="1">
      <c r="B27" s="48" t="s">
        <v>27</v>
      </c>
      <c r="C27" s="39" t="s">
        <v>73</v>
      </c>
      <c r="D27" s="40" t="s">
        <v>11</v>
      </c>
      <c r="E27" s="31"/>
      <c r="F27" s="41"/>
      <c r="G27" s="41">
        <v>170</v>
      </c>
      <c r="H27" s="41"/>
      <c r="I27" s="42">
        <f>E27*G27</f>
        <v>0</v>
      </c>
      <c r="J27" s="38">
        <v>21</v>
      </c>
      <c r="K27" s="42">
        <f>I27*1.21</f>
        <v>0</v>
      </c>
      <c r="L27" s="37"/>
      <c r="M27" s="1"/>
    </row>
    <row r="28" spans="2:12" s="1" customFormat="1" ht="12.75" customHeight="1">
      <c r="B28" s="48" t="s">
        <v>28</v>
      </c>
      <c r="C28" s="39" t="s">
        <v>111</v>
      </c>
      <c r="D28" s="40" t="s">
        <v>11</v>
      </c>
      <c r="E28" s="31"/>
      <c r="F28" s="41"/>
      <c r="G28" s="41">
        <v>11</v>
      </c>
      <c r="H28" s="41"/>
      <c r="I28" s="42">
        <f>E28*G28</f>
        <v>0</v>
      </c>
      <c r="J28" s="38">
        <v>21</v>
      </c>
      <c r="K28" s="42">
        <f>I28*1.21</f>
        <v>0</v>
      </c>
      <c r="L28" s="37"/>
    </row>
    <row r="29" spans="2:13" ht="12.75" customHeight="1">
      <c r="B29" s="93" t="s">
        <v>29</v>
      </c>
      <c r="C29" s="79" t="s">
        <v>113</v>
      </c>
      <c r="D29" s="80" t="s">
        <v>114</v>
      </c>
      <c r="E29" s="65"/>
      <c r="F29" s="81">
        <v>200</v>
      </c>
      <c r="G29" s="81"/>
      <c r="H29" s="81"/>
      <c r="I29" s="82">
        <f>E29*F29</f>
        <v>0</v>
      </c>
      <c r="J29" s="77">
        <v>21</v>
      </c>
      <c r="K29" s="82">
        <f>I29*1.21</f>
        <v>0</v>
      </c>
      <c r="L29" s="37"/>
      <c r="M29" s="1"/>
    </row>
    <row r="30" spans="2:12" s="1" customFormat="1" ht="12.75" customHeight="1">
      <c r="B30" s="99"/>
      <c r="C30" s="72" t="s">
        <v>42</v>
      </c>
      <c r="D30" s="73"/>
      <c r="E30" s="100"/>
      <c r="F30" s="75"/>
      <c r="G30" s="75"/>
      <c r="H30" s="75"/>
      <c r="I30" s="69"/>
      <c r="J30" s="76"/>
      <c r="K30" s="68"/>
      <c r="L30" s="37"/>
    </row>
    <row r="31" spans="2:12" s="1" customFormat="1" ht="12.75" customHeight="1">
      <c r="B31" s="61" t="s">
        <v>30</v>
      </c>
      <c r="C31" s="109" t="s">
        <v>54</v>
      </c>
      <c r="D31" s="103" t="s">
        <v>25</v>
      </c>
      <c r="E31" s="110"/>
      <c r="F31" s="105"/>
      <c r="G31" s="105">
        <v>1</v>
      </c>
      <c r="H31" s="105"/>
      <c r="I31" s="111">
        <f>E31*G31</f>
        <v>0</v>
      </c>
      <c r="J31" s="108">
        <v>21</v>
      </c>
      <c r="K31" s="111">
        <f>I31*1.21</f>
        <v>0</v>
      </c>
      <c r="L31" s="37"/>
    </row>
    <row r="32" spans="2:12" s="1" customFormat="1" ht="12.75" customHeight="1">
      <c r="B32" s="38"/>
      <c r="C32" s="102" t="s">
        <v>99</v>
      </c>
      <c r="D32" s="94"/>
      <c r="E32" s="104"/>
      <c r="F32" s="96"/>
      <c r="G32" s="96"/>
      <c r="H32" s="96"/>
      <c r="I32" s="107"/>
      <c r="J32" s="97"/>
      <c r="K32" s="106"/>
      <c r="L32" s="37"/>
    </row>
    <row r="33" spans="2:12" s="1" customFormat="1" ht="12.75" customHeight="1">
      <c r="B33" s="38" t="s">
        <v>34</v>
      </c>
      <c r="C33" s="62" t="s">
        <v>115</v>
      </c>
      <c r="D33" s="63" t="s">
        <v>13</v>
      </c>
      <c r="E33" s="66"/>
      <c r="F33" s="67">
        <v>5500</v>
      </c>
      <c r="G33" s="67"/>
      <c r="H33" s="67"/>
      <c r="I33" s="70">
        <f>E33*F33</f>
        <v>0</v>
      </c>
      <c r="J33" s="61">
        <v>21</v>
      </c>
      <c r="K33" s="70">
        <f>I33*1.21</f>
        <v>0</v>
      </c>
      <c r="L33" s="37"/>
    </row>
    <row r="34" spans="2:12" s="1" customFormat="1" ht="12.75" customHeight="1">
      <c r="B34" s="38" t="s">
        <v>35</v>
      </c>
      <c r="C34" s="39" t="s">
        <v>107</v>
      </c>
      <c r="D34" s="40" t="s">
        <v>13</v>
      </c>
      <c r="E34" s="31"/>
      <c r="F34" s="41">
        <v>500</v>
      </c>
      <c r="G34" s="41"/>
      <c r="H34" s="41"/>
      <c r="I34" s="42">
        <f>E34*F34</f>
        <v>0</v>
      </c>
      <c r="J34" s="38">
        <v>21</v>
      </c>
      <c r="K34" s="42">
        <f>I34*1.21</f>
        <v>0</v>
      </c>
      <c r="L34" s="37"/>
    </row>
    <row r="35" spans="2:12" s="1" customFormat="1" ht="12.75" customHeight="1">
      <c r="B35" s="38" t="s">
        <v>36</v>
      </c>
      <c r="C35" s="39" t="s">
        <v>53</v>
      </c>
      <c r="D35" s="40" t="s">
        <v>13</v>
      </c>
      <c r="E35" s="31"/>
      <c r="F35" s="41">
        <v>1200</v>
      </c>
      <c r="G35" s="41"/>
      <c r="H35" s="41"/>
      <c r="I35" s="42">
        <f>E35*F35</f>
        <v>0</v>
      </c>
      <c r="J35" s="38">
        <v>21</v>
      </c>
      <c r="K35" s="42">
        <f>I35*1.21</f>
        <v>0</v>
      </c>
      <c r="L35" s="37"/>
    </row>
    <row r="36" spans="2:12" s="1" customFormat="1" ht="12.75" customHeight="1">
      <c r="B36" s="38" t="s">
        <v>37</v>
      </c>
      <c r="C36" s="39" t="s">
        <v>32</v>
      </c>
      <c r="D36" s="40" t="s">
        <v>13</v>
      </c>
      <c r="E36" s="31"/>
      <c r="F36" s="41">
        <v>1050</v>
      </c>
      <c r="G36" s="41"/>
      <c r="H36" s="41"/>
      <c r="I36" s="42">
        <f>E36*F36</f>
        <v>0</v>
      </c>
      <c r="J36" s="38">
        <v>21</v>
      </c>
      <c r="K36" s="42">
        <f>I36*1.21</f>
        <v>0</v>
      </c>
      <c r="L36" s="37"/>
    </row>
    <row r="37" spans="2:12" s="1" customFormat="1" ht="14.25">
      <c r="B37" s="38"/>
      <c r="C37" s="131" t="s">
        <v>100</v>
      </c>
      <c r="D37" s="131"/>
      <c r="E37" s="131"/>
      <c r="F37" s="131"/>
      <c r="G37" s="131"/>
      <c r="H37" s="131"/>
      <c r="I37" s="131"/>
      <c r="J37" s="131"/>
      <c r="K37" s="131"/>
      <c r="L37" s="37"/>
    </row>
    <row r="38" spans="2:12" s="1" customFormat="1" ht="14.25">
      <c r="B38" s="77" t="s">
        <v>38</v>
      </c>
      <c r="C38" s="88" t="s">
        <v>101</v>
      </c>
      <c r="D38" s="80" t="s">
        <v>13</v>
      </c>
      <c r="E38" s="65"/>
      <c r="F38" s="81">
        <v>5</v>
      </c>
      <c r="G38" s="81"/>
      <c r="H38" s="81"/>
      <c r="I38" s="82">
        <f>E38*F38</f>
        <v>0</v>
      </c>
      <c r="J38" s="77">
        <v>21</v>
      </c>
      <c r="K38" s="82">
        <f>I38*1.21</f>
        <v>0</v>
      </c>
      <c r="L38" s="37"/>
    </row>
    <row r="39" spans="2:12" s="1" customFormat="1" ht="12.75" customHeight="1">
      <c r="B39" s="99"/>
      <c r="C39" s="72" t="s">
        <v>116</v>
      </c>
      <c r="D39" s="73"/>
      <c r="E39" s="100"/>
      <c r="F39" s="75"/>
      <c r="G39" s="75"/>
      <c r="H39" s="64"/>
      <c r="I39" s="56"/>
      <c r="J39" s="71"/>
      <c r="K39" s="68"/>
      <c r="L39" s="37"/>
    </row>
    <row r="40" spans="2:12" s="1" customFormat="1" ht="12.75" customHeight="1">
      <c r="B40" s="86" t="s">
        <v>39</v>
      </c>
      <c r="C40" s="101" t="s">
        <v>23</v>
      </c>
      <c r="D40" s="63" t="s">
        <v>11</v>
      </c>
      <c r="E40" s="66"/>
      <c r="F40" s="67">
        <v>100</v>
      </c>
      <c r="G40" s="67"/>
      <c r="H40" s="67"/>
      <c r="I40" s="70">
        <f>E40*F40</f>
        <v>0</v>
      </c>
      <c r="J40" s="61">
        <v>21</v>
      </c>
      <c r="K40" s="70">
        <f>I40*1.21</f>
        <v>0</v>
      </c>
      <c r="L40" s="37"/>
    </row>
    <row r="41" spans="2:12" s="1" customFormat="1" ht="12.75" customHeight="1">
      <c r="B41" s="99"/>
      <c r="C41" s="72" t="s">
        <v>43</v>
      </c>
      <c r="D41" s="73"/>
      <c r="E41" s="100"/>
      <c r="F41" s="75"/>
      <c r="G41" s="75"/>
      <c r="H41" s="64"/>
      <c r="I41" s="56"/>
      <c r="J41" s="71"/>
      <c r="K41" s="68"/>
      <c r="L41" s="37"/>
    </row>
    <row r="42" spans="2:12" s="1" customFormat="1" ht="12.75" customHeight="1">
      <c r="B42" s="86" t="s">
        <v>41</v>
      </c>
      <c r="C42" s="101" t="s">
        <v>44</v>
      </c>
      <c r="D42" s="63" t="s">
        <v>51</v>
      </c>
      <c r="E42" s="66"/>
      <c r="F42" s="67"/>
      <c r="G42" s="67"/>
      <c r="H42" s="67">
        <v>1</v>
      </c>
      <c r="I42" s="70">
        <f>E42*H42</f>
        <v>0</v>
      </c>
      <c r="J42" s="61">
        <v>21</v>
      </c>
      <c r="K42" s="70">
        <f>I42*1.21</f>
        <v>0</v>
      </c>
      <c r="L42" s="37"/>
    </row>
    <row r="43" spans="2:12" s="1" customFormat="1" ht="12.75" customHeight="1">
      <c r="B43" s="48" t="s">
        <v>55</v>
      </c>
      <c r="C43" s="47" t="s">
        <v>45</v>
      </c>
      <c r="D43" s="40" t="s">
        <v>51</v>
      </c>
      <c r="E43" s="31"/>
      <c r="F43" s="41"/>
      <c r="G43" s="41"/>
      <c r="H43" s="41">
        <v>1640</v>
      </c>
      <c r="I43" s="42">
        <f aca="true" t="shared" si="1" ref="I43:I52">E43*H43</f>
        <v>0</v>
      </c>
      <c r="J43" s="38">
        <v>21</v>
      </c>
      <c r="K43" s="42">
        <f aca="true" t="shared" si="2" ref="K43:K52">I43*1.21</f>
        <v>0</v>
      </c>
      <c r="L43" s="37"/>
    </row>
    <row r="44" spans="2:12" s="1" customFormat="1" ht="12.75" customHeight="1">
      <c r="B44" s="48" t="s">
        <v>56</v>
      </c>
      <c r="C44" s="47" t="s">
        <v>48</v>
      </c>
      <c r="D44" s="40" t="s">
        <v>51</v>
      </c>
      <c r="E44" s="31"/>
      <c r="F44" s="41"/>
      <c r="G44" s="41"/>
      <c r="H44" s="41">
        <v>1</v>
      </c>
      <c r="I44" s="42">
        <f t="shared" si="1"/>
        <v>0</v>
      </c>
      <c r="J44" s="38">
        <v>21</v>
      </c>
      <c r="K44" s="42">
        <f t="shared" si="2"/>
        <v>0</v>
      </c>
      <c r="L44" s="37"/>
    </row>
    <row r="45" spans="2:12" s="1" customFormat="1" ht="12.75" customHeight="1">
      <c r="B45" s="48" t="s">
        <v>57</v>
      </c>
      <c r="C45" s="47" t="s">
        <v>67</v>
      </c>
      <c r="D45" s="40" t="s">
        <v>51</v>
      </c>
      <c r="E45" s="31"/>
      <c r="F45" s="41"/>
      <c r="G45" s="41"/>
      <c r="H45" s="41">
        <v>1</v>
      </c>
      <c r="I45" s="42">
        <f t="shared" si="1"/>
        <v>0</v>
      </c>
      <c r="J45" s="38">
        <v>21</v>
      </c>
      <c r="K45" s="42">
        <f t="shared" si="2"/>
        <v>0</v>
      </c>
      <c r="L45" s="37"/>
    </row>
    <row r="46" spans="2:12" s="1" customFormat="1" ht="12.75" customHeight="1">
      <c r="B46" s="48" t="s">
        <v>58</v>
      </c>
      <c r="C46" s="47" t="s">
        <v>64</v>
      </c>
      <c r="D46" s="40" t="s">
        <v>51</v>
      </c>
      <c r="E46" s="31"/>
      <c r="F46" s="41"/>
      <c r="G46" s="41"/>
      <c r="H46" s="41">
        <v>1</v>
      </c>
      <c r="I46" s="42">
        <f t="shared" si="1"/>
        <v>0</v>
      </c>
      <c r="J46" s="38">
        <v>21</v>
      </c>
      <c r="K46" s="42">
        <f t="shared" si="2"/>
        <v>0</v>
      </c>
      <c r="L46" s="37"/>
    </row>
    <row r="47" spans="2:12" s="1" customFormat="1" ht="12.75" customHeight="1">
      <c r="B47" s="48" t="s">
        <v>83</v>
      </c>
      <c r="C47" s="47" t="s">
        <v>65</v>
      </c>
      <c r="D47" s="40" t="s">
        <v>51</v>
      </c>
      <c r="E47" s="31"/>
      <c r="F47" s="41"/>
      <c r="G47" s="41"/>
      <c r="H47" s="41">
        <v>10</v>
      </c>
      <c r="I47" s="42">
        <f t="shared" si="1"/>
        <v>0</v>
      </c>
      <c r="J47" s="38">
        <v>21</v>
      </c>
      <c r="K47" s="42">
        <f t="shared" si="2"/>
        <v>0</v>
      </c>
      <c r="L47" s="37"/>
    </row>
    <row r="48" spans="2:12" s="1" customFormat="1" ht="12.75" customHeight="1">
      <c r="B48" s="48" t="s">
        <v>59</v>
      </c>
      <c r="C48" s="47" t="s">
        <v>46</v>
      </c>
      <c r="D48" s="40" t="s">
        <v>51</v>
      </c>
      <c r="E48" s="31"/>
      <c r="F48" s="41"/>
      <c r="G48" s="41"/>
      <c r="H48" s="41">
        <v>100</v>
      </c>
      <c r="I48" s="42">
        <f t="shared" si="1"/>
        <v>0</v>
      </c>
      <c r="J48" s="38">
        <v>21</v>
      </c>
      <c r="K48" s="42">
        <f t="shared" si="2"/>
        <v>0</v>
      </c>
      <c r="L48" s="37"/>
    </row>
    <row r="49" spans="2:12" s="1" customFormat="1" ht="12.75" customHeight="1">
      <c r="B49" s="48" t="s">
        <v>60</v>
      </c>
      <c r="C49" s="47" t="s">
        <v>47</v>
      </c>
      <c r="D49" s="40" t="s">
        <v>51</v>
      </c>
      <c r="E49" s="31"/>
      <c r="F49" s="41"/>
      <c r="G49" s="41"/>
      <c r="H49" s="41">
        <v>10</v>
      </c>
      <c r="I49" s="42">
        <f t="shared" si="1"/>
        <v>0</v>
      </c>
      <c r="J49" s="38">
        <v>21</v>
      </c>
      <c r="K49" s="42">
        <f t="shared" si="2"/>
        <v>0</v>
      </c>
      <c r="L49" s="37"/>
    </row>
    <row r="50" spans="2:12" s="1" customFormat="1" ht="24.75" customHeight="1">
      <c r="B50" s="38" t="s">
        <v>61</v>
      </c>
      <c r="C50" s="49" t="s">
        <v>52</v>
      </c>
      <c r="D50" s="40" t="s">
        <v>51</v>
      </c>
      <c r="E50" s="31"/>
      <c r="F50" s="41"/>
      <c r="G50" s="41"/>
      <c r="H50" s="41">
        <v>10</v>
      </c>
      <c r="I50" s="42">
        <f t="shared" si="1"/>
        <v>0</v>
      </c>
      <c r="J50" s="38">
        <v>21</v>
      </c>
      <c r="K50" s="42">
        <f t="shared" si="2"/>
        <v>0</v>
      </c>
      <c r="L50" s="37"/>
    </row>
    <row r="51" spans="2:12" s="1" customFormat="1" ht="24.75" customHeight="1">
      <c r="B51" s="38" t="s">
        <v>62</v>
      </c>
      <c r="C51" s="49" t="s">
        <v>49</v>
      </c>
      <c r="D51" s="40" t="s">
        <v>51</v>
      </c>
      <c r="E51" s="31"/>
      <c r="F51" s="41"/>
      <c r="G51" s="41"/>
      <c r="H51" s="41">
        <v>1</v>
      </c>
      <c r="I51" s="42">
        <f t="shared" si="1"/>
        <v>0</v>
      </c>
      <c r="J51" s="38">
        <v>21</v>
      </c>
      <c r="K51" s="42">
        <f t="shared" si="2"/>
        <v>0</v>
      </c>
      <c r="L51" s="37"/>
    </row>
    <row r="52" spans="2:12" s="1" customFormat="1" ht="24.75" customHeight="1">
      <c r="B52" s="38" t="s">
        <v>121</v>
      </c>
      <c r="C52" s="115" t="s">
        <v>50</v>
      </c>
      <c r="D52" s="80" t="s">
        <v>51</v>
      </c>
      <c r="E52" s="65"/>
      <c r="F52" s="81"/>
      <c r="G52" s="81"/>
      <c r="H52" s="81">
        <v>10</v>
      </c>
      <c r="I52" s="82">
        <f t="shared" si="1"/>
        <v>0</v>
      </c>
      <c r="J52" s="77">
        <v>21</v>
      </c>
      <c r="K52" s="82">
        <f t="shared" si="2"/>
        <v>0</v>
      </c>
      <c r="L52" s="37"/>
    </row>
    <row r="53" spans="2:12" s="1" customFormat="1" ht="14.25">
      <c r="B53" s="48"/>
      <c r="C53" s="112" t="s">
        <v>117</v>
      </c>
      <c r="D53" s="94"/>
      <c r="E53" s="95"/>
      <c r="F53" s="96"/>
      <c r="G53" s="96"/>
      <c r="H53" s="96"/>
      <c r="I53" s="98"/>
      <c r="J53" s="45"/>
      <c r="K53" s="44"/>
      <c r="L53" s="37"/>
    </row>
    <row r="54" spans="2:12" s="1" customFormat="1" ht="24">
      <c r="B54" s="38" t="s">
        <v>122</v>
      </c>
      <c r="C54" s="116" t="s">
        <v>74</v>
      </c>
      <c r="D54" s="103" t="s">
        <v>51</v>
      </c>
      <c r="E54" s="110"/>
      <c r="F54" s="105"/>
      <c r="G54" s="105"/>
      <c r="H54" s="105">
        <v>1</v>
      </c>
      <c r="I54" s="111">
        <f>E54*H54</f>
        <v>0</v>
      </c>
      <c r="J54" s="108">
        <v>21</v>
      </c>
      <c r="K54" s="111">
        <f>I54*1.21</f>
        <v>0</v>
      </c>
      <c r="L54" s="37"/>
    </row>
    <row r="55" spans="2:12" s="1" customFormat="1" ht="12.75" customHeight="1">
      <c r="B55" s="38"/>
      <c r="C55" s="112" t="s">
        <v>118</v>
      </c>
      <c r="D55" s="114"/>
      <c r="E55" s="114"/>
      <c r="F55" s="114"/>
      <c r="G55" s="114"/>
      <c r="H55" s="114"/>
      <c r="I55" s="113"/>
      <c r="J55" s="46"/>
      <c r="K55" s="44"/>
      <c r="L55" s="37"/>
    </row>
    <row r="56" spans="2:12" s="1" customFormat="1" ht="24.75" customHeight="1" thickBot="1">
      <c r="B56" s="77" t="s">
        <v>63</v>
      </c>
      <c r="C56" s="109" t="s">
        <v>119</v>
      </c>
      <c r="D56" s="133" t="s">
        <v>120</v>
      </c>
      <c r="E56" s="110"/>
      <c r="F56" s="105">
        <v>1</v>
      </c>
      <c r="G56" s="105"/>
      <c r="H56" s="105"/>
      <c r="I56" s="111">
        <f>E56*F56</f>
        <v>0</v>
      </c>
      <c r="J56" s="108">
        <v>21</v>
      </c>
      <c r="K56" s="111">
        <f>I56*1.21</f>
        <v>0</v>
      </c>
      <c r="L56" s="37"/>
    </row>
    <row r="57" spans="2:13" ht="13.5" customHeight="1">
      <c r="B57" s="134"/>
      <c r="C57" s="135" t="s">
        <v>103</v>
      </c>
      <c r="D57" s="136"/>
      <c r="E57" s="137"/>
      <c r="F57" s="136"/>
      <c r="G57" s="136"/>
      <c r="H57" s="136"/>
      <c r="I57" s="138">
        <f>SUM(I6:I56)</f>
        <v>0</v>
      </c>
      <c r="J57" s="139"/>
      <c r="K57" s="140"/>
      <c r="L57" s="37"/>
      <c r="M57" s="32"/>
    </row>
    <row r="58" spans="2:13" ht="12.75" customHeight="1">
      <c r="B58" s="4"/>
      <c r="C58" s="5" t="s">
        <v>104</v>
      </c>
      <c r="D58" s="16"/>
      <c r="E58" s="17"/>
      <c r="F58" s="16"/>
      <c r="G58" s="16"/>
      <c r="H58" s="16"/>
      <c r="I58" s="30"/>
      <c r="J58" s="18"/>
      <c r="K58" s="19">
        <f>I57*1.21</f>
        <v>0</v>
      </c>
      <c r="M58" s="1"/>
    </row>
    <row r="59" spans="2:14" s="1" customFormat="1" ht="12.75" customHeight="1" thickBot="1">
      <c r="B59" s="4"/>
      <c r="C59" s="5"/>
      <c r="D59" s="16"/>
      <c r="E59" s="17"/>
      <c r="F59" s="16"/>
      <c r="G59" s="16"/>
      <c r="H59" s="16"/>
      <c r="I59" s="30"/>
      <c r="J59" s="18"/>
      <c r="K59" s="19"/>
      <c r="L59" s="34"/>
      <c r="N59" s="34"/>
    </row>
    <row r="60" spans="2:14" s="1" customFormat="1" ht="12.75" customHeight="1" thickBot="1">
      <c r="B60" s="4"/>
      <c r="C60" s="5" t="s">
        <v>105</v>
      </c>
      <c r="D60" s="16"/>
      <c r="E60" s="17"/>
      <c r="F60" s="16"/>
      <c r="G60" s="16"/>
      <c r="H60" s="16"/>
      <c r="I60" s="35">
        <f>I57*22</f>
        <v>0</v>
      </c>
      <c r="J60" s="33"/>
      <c r="K60" s="19"/>
      <c r="N60" s="34"/>
    </row>
    <row r="61" spans="2:13" ht="12.75" customHeight="1" thickBot="1">
      <c r="B61" s="141"/>
      <c r="C61" s="142" t="s">
        <v>106</v>
      </c>
      <c r="D61" s="143"/>
      <c r="E61" s="144"/>
      <c r="F61" s="143"/>
      <c r="G61" s="143"/>
      <c r="H61" s="143"/>
      <c r="I61" s="145"/>
      <c r="J61" s="146"/>
      <c r="K61" s="147">
        <f>K58*22</f>
        <v>0</v>
      </c>
      <c r="L61" s="34"/>
      <c r="M61" s="1"/>
    </row>
    <row r="62" spans="2:11" s="1" customFormat="1" ht="12.75" customHeight="1">
      <c r="B62" s="128" t="s">
        <v>40</v>
      </c>
      <c r="C62" s="129"/>
      <c r="D62" s="129"/>
      <c r="E62" s="129"/>
      <c r="F62" s="129"/>
      <c r="G62" s="129"/>
      <c r="H62" s="129"/>
      <c r="I62" s="129"/>
      <c r="J62" s="129"/>
      <c r="K62" s="130"/>
    </row>
    <row r="63" spans="2:13" ht="12.75" customHeight="1">
      <c r="B63" s="51" t="s">
        <v>75</v>
      </c>
      <c r="C63" s="52"/>
      <c r="D63" s="53"/>
      <c r="E63" s="54"/>
      <c r="F63" s="3"/>
      <c r="G63" s="3"/>
      <c r="H63" s="3"/>
      <c r="I63" s="29"/>
      <c r="J63" s="6"/>
      <c r="K63" s="28"/>
      <c r="M63" s="1"/>
    </row>
    <row r="64" spans="2:13" ht="12.75" customHeight="1" thickBot="1">
      <c r="B64" s="23" t="s">
        <v>76</v>
      </c>
      <c r="C64" s="24"/>
      <c r="D64" s="25"/>
      <c r="E64" s="26"/>
      <c r="F64" s="25"/>
      <c r="G64" s="25"/>
      <c r="H64" s="25"/>
      <c r="I64" s="25"/>
      <c r="J64" s="26"/>
      <c r="K64" s="27"/>
      <c r="M64" s="1"/>
    </row>
    <row r="65" spans="2:13" ht="12.75" customHeight="1">
      <c r="B65" s="1"/>
      <c r="C65" s="1"/>
      <c r="D65" s="1"/>
      <c r="E65" s="1"/>
      <c r="F65" s="1"/>
      <c r="I65" s="1"/>
      <c r="J65" s="1"/>
      <c r="K65" s="132"/>
      <c r="M65" s="1"/>
    </row>
    <row r="66" spans="2:11" ht="12.75" customHeight="1">
      <c r="B66" s="1" t="s">
        <v>68</v>
      </c>
      <c r="F66" s="1"/>
      <c r="H66" s="1" t="s">
        <v>77</v>
      </c>
      <c r="I66" s="1"/>
      <c r="K66" s="1"/>
    </row>
    <row r="67" spans="2:11" ht="12.75" customHeight="1">
      <c r="B67" s="1"/>
      <c r="F67" s="1"/>
      <c r="I67" s="1"/>
      <c r="J67" s="1"/>
      <c r="K67" s="1"/>
    </row>
    <row r="68" spans="2:11" ht="12.75" customHeight="1">
      <c r="B68" s="1"/>
      <c r="F68" s="1"/>
      <c r="I68" s="1"/>
      <c r="J68" s="1"/>
      <c r="K68" s="1"/>
    </row>
    <row r="69" spans="2:11" ht="12.75" customHeight="1">
      <c r="B69" s="1"/>
      <c r="F69" s="1"/>
      <c r="I69" s="36"/>
      <c r="J69" s="36"/>
      <c r="K69" s="36"/>
    </row>
    <row r="70" spans="2:11" ht="12.75" customHeight="1">
      <c r="B70" s="1"/>
      <c r="F70" s="1"/>
      <c r="I70" s="1"/>
      <c r="J70" s="55"/>
      <c r="K70" s="36"/>
    </row>
    <row r="71" spans="2:11" ht="38.25" customHeight="1">
      <c r="B71" s="1"/>
      <c r="C71" s="1"/>
      <c r="D71" s="1"/>
      <c r="E71" s="1"/>
      <c r="F71" s="1"/>
      <c r="G71" s="1" t="s">
        <v>78</v>
      </c>
      <c r="I71" s="1" t="s">
        <v>79</v>
      </c>
      <c r="J71" s="55"/>
      <c r="K71" s="36"/>
    </row>
    <row r="72" spans="2:11" ht="27.75" customHeight="1">
      <c r="B72" s="1"/>
      <c r="C72" s="1"/>
      <c r="D72" s="1"/>
      <c r="E72" s="1"/>
      <c r="F72" s="1"/>
      <c r="I72" s="36"/>
      <c r="J72" s="36"/>
      <c r="K72" s="36"/>
    </row>
    <row r="73" spans="2:11" ht="12.75" customHeight="1">
      <c r="B73" s="1"/>
      <c r="C73" s="1"/>
      <c r="D73" s="1"/>
      <c r="E73" s="1"/>
      <c r="F73" s="1"/>
      <c r="I73" s="36"/>
      <c r="J73" s="36"/>
      <c r="K73" s="36"/>
    </row>
    <row r="74" spans="2:11" ht="12.75" customHeight="1">
      <c r="B74" s="1"/>
      <c r="C74" s="1"/>
      <c r="D74" s="1"/>
      <c r="E74" s="1"/>
      <c r="F74" s="1"/>
      <c r="I74" s="1"/>
      <c r="J74" s="1"/>
      <c r="K74" s="1"/>
    </row>
    <row r="75" spans="2:11" ht="12.75" customHeight="1">
      <c r="B75" s="1"/>
      <c r="C75" s="1"/>
      <c r="D75" s="1"/>
      <c r="E75" s="1"/>
      <c r="F75" s="1"/>
      <c r="I75" s="1"/>
      <c r="J75" s="1"/>
      <c r="K75" s="1"/>
    </row>
  </sheetData>
  <sheetProtection/>
  <mergeCells count="9">
    <mergeCell ref="F2:F3"/>
    <mergeCell ref="D2:D3"/>
    <mergeCell ref="C2:C3"/>
    <mergeCell ref="B2:B3"/>
    <mergeCell ref="C20:K20"/>
    <mergeCell ref="B62:K62"/>
    <mergeCell ref="C37:K37"/>
    <mergeCell ref="G2:G3"/>
    <mergeCell ref="H2:H3"/>
  </mergeCells>
  <printOptions horizontalCentered="1"/>
  <pageMargins left="0.5905511811023623" right="0.1968503937007874" top="0.7874015748031497" bottom="0.7874015748031497" header="0" footer="0"/>
  <pageSetup fitToHeight="0" fitToWidth="1" horizontalDpi="600" verticalDpi="600" orientation="landscape" paperSize="9" scale="62" r:id="rId1"/>
  <headerFooter>
    <oddHeader>&amp;L&amp;"Arial,Obyčejné"Příloha č. 4 ZD</oddHeader>
  </headerFooter>
  <rowBreaks count="1" manualBreakCount="1">
    <brk id="49" max="11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Víšková Katarína Ing.</cp:lastModifiedBy>
  <cp:lastPrinted>2022-03-25T08:08:16Z</cp:lastPrinted>
  <dcterms:created xsi:type="dcterms:W3CDTF">2013-02-26T09:39:15Z</dcterms:created>
  <dcterms:modified xsi:type="dcterms:W3CDTF">2022-03-25T08:20:12Z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HCUZCRXN6NH5-1585515923-2464</vt:lpwstr>
  </property>
  <property fmtid="{D5CDD505-2E9C-101B-9397-08002B2CF9AE}" pid="3" name="_dlc_DocIdItemGuid">
    <vt:lpwstr>f3660cce-a32c-42da-bb61-4accf9422f60</vt:lpwstr>
  </property>
  <property fmtid="{D5CDD505-2E9C-101B-9397-08002B2CF9AE}" pid="4" name="_dlc_DocIdUrl">
    <vt:lpwstr>https://spucr.sharepoint.com/sites/Portal/601002/_layouts/15/DocIdRedir.aspx?ID=HCUZCRXN6NH5-1585515923-2464, HCUZCRXN6NH5-1585515923-2464</vt:lpwstr>
  </property>
</Properties>
</file>