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12516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'List1'!$A$1:$L$94</definedName>
  </definedNames>
  <calcPr fullCalcOnLoad="1"/>
</workbook>
</file>

<file path=xl/sharedStrings.xml><?xml version="1.0" encoding="utf-8"?>
<sst xmlns="http://schemas.openxmlformats.org/spreadsheetml/2006/main" count="210" uniqueCount="144">
  <si>
    <t>Specifikace činnosti</t>
  </si>
  <si>
    <t>Četnost</t>
  </si>
  <si>
    <t>Kanceláře (plocha 513 m2)</t>
  </si>
  <si>
    <t>Utírání prachu z dostupných míst</t>
  </si>
  <si>
    <t>denně</t>
  </si>
  <si>
    <t>Očištění skleněných ploch</t>
  </si>
  <si>
    <t>Utírání prachu z hůře dostupných míst</t>
  </si>
  <si>
    <t>1x týdně</t>
  </si>
  <si>
    <t>Vysávání</t>
  </si>
  <si>
    <t>Vyleštění kancelářského nábytku</t>
  </si>
  <si>
    <t>1x měsíčně</t>
  </si>
  <si>
    <t>Sociální zařízení (plocha 56,2m2)</t>
  </si>
  <si>
    <t>Omytí podlah</t>
  </si>
  <si>
    <t>14 ks</t>
  </si>
  <si>
    <t xml:space="preserve">Čištění a dezinfekce toalet </t>
  </si>
  <si>
    <t>9 ks</t>
  </si>
  <si>
    <t>Čištění a dezinfekce umyvadel</t>
  </si>
  <si>
    <t>Doplňování mýdla</t>
  </si>
  <si>
    <t>Doplňování toaletních potřeb (toal. papír, papírové utěrky)</t>
  </si>
  <si>
    <t>Vyleštění zrcadel</t>
  </si>
  <si>
    <t>8 ks</t>
  </si>
  <si>
    <t>Omytí obkladů (po celé místnosti do výše 2 metrů)</t>
  </si>
  <si>
    <t xml:space="preserve">1x týdně </t>
  </si>
  <si>
    <t>Kuchyňky (plocha 14,2 m2)</t>
  </si>
  <si>
    <t>Očištění kuchyňských linek a nábytků</t>
  </si>
  <si>
    <t>Očištění a dezinfekce kuchyňských dřezů</t>
  </si>
  <si>
    <t>Vyleštění skleněných ploch dveří</t>
  </si>
  <si>
    <t>4,8 m2</t>
  </si>
  <si>
    <t>Vestibul, chodby (plocha 120,67 m2)</t>
  </si>
  <si>
    <t>Ošetření nábytku</t>
  </si>
  <si>
    <t xml:space="preserve">Omytí a vyleštění prosklených vstupních dveří a prosklené stěny </t>
  </si>
  <si>
    <t>8,86 m2</t>
  </si>
  <si>
    <t>Spojovací chodba (plocha 26,4 m2)</t>
  </si>
  <si>
    <t>Omytí a vyleštění skleněných ploch dveří</t>
  </si>
  <si>
    <t>8,64 m2</t>
  </si>
  <si>
    <t>2,7 m</t>
  </si>
  <si>
    <t>Schodiště (plocha 14,5 m2)</t>
  </si>
  <si>
    <t>Zametení dlažby</t>
  </si>
  <si>
    <t xml:space="preserve">Omytí dlažby </t>
  </si>
  <si>
    <t>Terasa, balkon (plocha 35,6 m2)</t>
  </si>
  <si>
    <t>Očištění zábradlí</t>
  </si>
  <si>
    <t>3,18 m</t>
  </si>
  <si>
    <t>Ostatní úklid</t>
  </si>
  <si>
    <t>Očištění rohoží</t>
  </si>
  <si>
    <t>Omytí parapetů (vnitřní / vnější)</t>
  </si>
  <si>
    <t>17,74 m2/ 19,12 m2</t>
  </si>
  <si>
    <t>205,36 m2</t>
  </si>
  <si>
    <t>Omytí vnitřních dveří</t>
  </si>
  <si>
    <t>77,9 m2</t>
  </si>
  <si>
    <t>Omytí topných těles</t>
  </si>
  <si>
    <t>50,28 m2</t>
  </si>
  <si>
    <t>2x ročně</t>
  </si>
  <si>
    <t xml:space="preserve">Čištění koberců extrakcí </t>
  </si>
  <si>
    <t>1x ročně</t>
  </si>
  <si>
    <t>513,3 m2</t>
  </si>
  <si>
    <t xml:space="preserve">Celoroční údržba zeleně </t>
  </si>
  <si>
    <t>Údržba přístupové cesty od komunikace, chodníků a cest v areálu</t>
  </si>
  <si>
    <t>500 m2</t>
  </si>
  <si>
    <t>CELKEM ZA 1 ROK POSKYTOVÁNÍ ÚKLIDOVÝCH SLUŽEB</t>
  </si>
  <si>
    <t>I. Specifikace činností úklidu</t>
  </si>
  <si>
    <t>1074 m2</t>
  </si>
  <si>
    <t>Jednotková cena
v Kč bez DPH</t>
  </si>
  <si>
    <t>Počet kusů/
Rozloha</t>
  </si>
  <si>
    <t>II. Specifikace správy</t>
  </si>
  <si>
    <t>Cena/měsíc v Kč bez DPH</t>
  </si>
  <si>
    <t>III. Správa nemovitosti - revize</t>
  </si>
  <si>
    <t>Plynová kotelna</t>
  </si>
  <si>
    <t>Komíny</t>
  </si>
  <si>
    <t>Hromosvody</t>
  </si>
  <si>
    <t>Hydranty</t>
  </si>
  <si>
    <t>Hasící přístroje</t>
  </si>
  <si>
    <t>Elektro</t>
  </si>
  <si>
    <t>Elektrické spotřebiče</t>
  </si>
  <si>
    <t>Činnost - rozsah prací</t>
  </si>
  <si>
    <r>
      <t>Měsíční sazba za obstarávání provozu, údržby, oprav a zajištění správy přilehlého areálu (NC</t>
    </r>
    <r>
      <rPr>
        <b/>
        <vertAlign val="subscript"/>
        <sz val="10"/>
        <rFont val="Arial"/>
        <family val="2"/>
      </rPr>
      <t>správa</t>
    </r>
    <r>
      <rPr>
        <b/>
        <sz val="10"/>
        <rFont val="Arial"/>
        <family val="2"/>
      </rPr>
      <t xml:space="preserve"> )</t>
    </r>
  </si>
  <si>
    <r>
      <t>Součet jednotlivých cen revizí (NC</t>
    </r>
    <r>
      <rPr>
        <b/>
        <vertAlign val="subscript"/>
        <sz val="10"/>
        <rFont val="Arial"/>
        <family val="2"/>
      </rPr>
      <t>revize</t>
    </r>
    <r>
      <rPr>
        <b/>
        <sz val="10"/>
        <rFont val="Arial"/>
        <family val="2"/>
      </rPr>
      <t xml:space="preserve"> )</t>
    </r>
  </si>
  <si>
    <t>2x měsíčně</t>
  </si>
  <si>
    <t>Kontrola EPS a EZS</t>
  </si>
  <si>
    <t>42x ročně</t>
  </si>
  <si>
    <t>40x ročně</t>
  </si>
  <si>
    <t>513 m2</t>
  </si>
  <si>
    <t>56,2 m2</t>
  </si>
  <si>
    <t>14,2 m2</t>
  </si>
  <si>
    <t>120,67 m2</t>
  </si>
  <si>
    <t>26,4 m2</t>
  </si>
  <si>
    <t>14,5 m2</t>
  </si>
  <si>
    <t>35,6 m2</t>
  </si>
  <si>
    <t>Kč bez DPH</t>
  </si>
  <si>
    <t>předpoklad plnění</t>
  </si>
  <si>
    <t>Čištění a desinfekce sprchového koutu</t>
  </si>
  <si>
    <t>1 ks</t>
  </si>
  <si>
    <t>7 ks</t>
  </si>
  <si>
    <r>
      <t>Měsíční paušál za poskytování úklidových služeb  (NC</t>
    </r>
    <r>
      <rPr>
        <b/>
        <vertAlign val="subscript"/>
        <sz val="10"/>
        <rFont val="Arial"/>
        <family val="2"/>
      </rPr>
      <t>úklid</t>
    </r>
    <r>
      <rPr>
        <b/>
        <sz val="10"/>
        <rFont val="Arial"/>
        <family val="2"/>
      </rPr>
      <t xml:space="preserve"> )
</t>
    </r>
    <r>
      <rPr>
        <sz val="10"/>
        <rFont val="Arial"/>
        <family val="2"/>
      </rPr>
      <t>M</t>
    </r>
    <r>
      <rPr>
        <i/>
        <sz val="10"/>
        <rFont val="Arial"/>
        <family val="2"/>
      </rPr>
      <t>ěsíční paušál za poskytování úklidových služeb = cena celkem za dobu poskytování úklidových služeb</t>
    </r>
  </si>
  <si>
    <t>CELKEM</t>
  </si>
  <si>
    <t>Revize hromosvodu</t>
  </si>
  <si>
    <t>Revize požárního vodovodu</t>
  </si>
  <si>
    <r>
      <t>Celková nabídková cena (NC</t>
    </r>
    <r>
      <rPr>
        <b/>
        <vertAlign val="subscript"/>
        <sz val="14"/>
        <rFont val="Arial"/>
        <family val="2"/>
      </rPr>
      <t>úklid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správa</t>
    </r>
    <r>
      <rPr>
        <b/>
        <sz val="14"/>
        <rFont val="Arial"/>
        <family val="2"/>
      </rPr>
      <t xml:space="preserve"> + NC</t>
    </r>
    <r>
      <rPr>
        <b/>
        <vertAlign val="subscript"/>
        <sz val="14"/>
        <rFont val="Arial"/>
        <family val="2"/>
      </rPr>
      <t>revize</t>
    </r>
    <r>
      <rPr>
        <b/>
        <sz val="14"/>
        <rFont val="Arial"/>
        <family val="2"/>
      </rPr>
      <t xml:space="preserve">) </t>
    </r>
  </si>
  <si>
    <t>Kontrola EZS(el.zabezpečovací systém)</t>
  </si>
  <si>
    <t>Kontrola EPS(el.požární signalizace)</t>
  </si>
  <si>
    <t>Revize  EPS (el.požární signalizace)</t>
  </si>
  <si>
    <t>Revize vyhrazených plynových zařízení</t>
  </si>
  <si>
    <t>Kontrola vyhrazených plynových zařízení</t>
  </si>
  <si>
    <t>Revize TNS (tlaková nádoba stabilní)</t>
  </si>
  <si>
    <t>Kontrola TNS(tlaková nádoba stabilní) + seřízení tlakové nádoby</t>
  </si>
  <si>
    <t>Kč včetně DPH</t>
  </si>
  <si>
    <t>Kč DPH</t>
  </si>
  <si>
    <t>Zajištění odstraňování sněhu a posypem zabezpečit schůdnost a sjízdnost přístupové komunikace a areálu, odstraňování rampouchů a sněhu ze střechy a na přilehlých chodnících a přístupech k budově</t>
  </si>
  <si>
    <t>Koeficient / rok 2022</t>
  </si>
  <si>
    <t>Cena/rok 2022
v Kč bez DPH</t>
  </si>
  <si>
    <t>Koeficient / rok 2023</t>
  </si>
  <si>
    <t>Cena/rok 2023 v Kč bez DPH</t>
  </si>
  <si>
    <t>Koeficient / rok 2024</t>
  </si>
  <si>
    <t>Cena/rok 2024
v Kč bez DPH</t>
  </si>
  <si>
    <t>Cena/rok 2023
v Kč bez DPH</t>
  </si>
  <si>
    <t>Poznámky: 
1 den = 1 pracovní den; počet pracovních dnů v roce 2022: 252, v roce 2023: 250, v roce 2024: 252</t>
  </si>
  <si>
    <t>5/2022 ,5/2023, 5/2024</t>
  </si>
  <si>
    <t>6/2022, 6/2023, 6/2024</t>
  </si>
  <si>
    <t>10/2022,10/2023,10/2024</t>
  </si>
  <si>
    <t>11/2022,11/2023,11/2024</t>
  </si>
  <si>
    <t xml:space="preserve">Revize elektrických zařízení </t>
  </si>
  <si>
    <t>Kontrola požárních uzávěr (dveře)</t>
  </si>
  <si>
    <t>až 5/2025</t>
  </si>
  <si>
    <t>Kontrola spalinové cesty</t>
  </si>
  <si>
    <t>Odnos odpadků včetně správného zatřídění</t>
  </si>
  <si>
    <t>Odnos odpadků včetně správného zatřídění a vysypání obsahu skartovaček</t>
  </si>
  <si>
    <t>Dohlídka na práci zaměstnanců včetně nákladů na dopravu</t>
  </si>
  <si>
    <t>24 ks</t>
  </si>
  <si>
    <t>Omytí a dezinfekce madla zábradlí</t>
  </si>
  <si>
    <t>Omytí schodů a dezinfekce madla zábradlí</t>
  </si>
  <si>
    <t>Omytí dveří a garážových vrat</t>
  </si>
  <si>
    <t>17,00 m2</t>
  </si>
  <si>
    <t>8/2022, 8/2023, 8/2024</t>
  </si>
  <si>
    <t>8/2023</t>
  </si>
  <si>
    <t>Garáž a spisovny (plocha 156 m2)</t>
  </si>
  <si>
    <t>156 m2</t>
  </si>
  <si>
    <r>
      <t>Omytí dlažby</t>
    </r>
    <r>
      <rPr>
        <b/>
        <sz val="10"/>
        <color indexed="10"/>
        <rFont val="Arial"/>
        <family val="2"/>
      </rPr>
      <t xml:space="preserve"> </t>
    </r>
  </si>
  <si>
    <t>11/2023</t>
  </si>
  <si>
    <t>2xměsíčně</t>
  </si>
  <si>
    <t>6x rok</t>
  </si>
  <si>
    <t>Mytí oken včetně horizontálních žaluzií</t>
  </si>
  <si>
    <t>Tlaková zkouška hasících přístrojů (4ks v roce 2023; 2ks v roce 2024)</t>
  </si>
  <si>
    <t>6/2023, 6/2024</t>
  </si>
  <si>
    <t>Revize hasících přístrojů (celkem 6ks)</t>
  </si>
  <si>
    <t>Revize elektrospotřebičů (celkem 250 ks)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</si>
</sst>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3" fillId="33" borderId="17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 vertical="top" wrapText="1"/>
    </xf>
    <xf numFmtId="4" fontId="0" fillId="34" borderId="11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 vertical="top" wrapText="1"/>
    </xf>
    <xf numFmtId="4" fontId="0" fillId="36" borderId="11" xfId="0" applyNumberFormat="1" applyFont="1" applyFill="1" applyBorder="1" applyAlignment="1">
      <alignment horizontal="center" vertical="center"/>
    </xf>
    <xf numFmtId="4" fontId="0" fillId="37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4" fontId="3" fillId="38" borderId="21" xfId="0" applyNumberFormat="1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vertical="center" wrapText="1"/>
    </xf>
    <xf numFmtId="4" fontId="0" fillId="37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" fontId="0" fillId="39" borderId="0" xfId="0" applyNumberFormat="1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4" fontId="0" fillId="39" borderId="13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" fontId="0" fillId="36" borderId="11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wrapText="1"/>
    </xf>
    <xf numFmtId="4" fontId="3" fillId="39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36" borderId="11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4" fontId="0" fillId="39" borderId="23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/>
    </xf>
    <xf numFmtId="3" fontId="0" fillId="35" borderId="11" xfId="0" applyNumberFormat="1" applyFont="1" applyFill="1" applyBorder="1" applyAlignment="1">
      <alignment horizontal="center"/>
    </xf>
    <xf numFmtId="3" fontId="0" fillId="36" borderId="11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 horizontal="center" vertical="center"/>
    </xf>
    <xf numFmtId="3" fontId="0" fillId="37" borderId="12" xfId="0" applyNumberFormat="1" applyFont="1" applyFill="1" applyBorder="1" applyAlignment="1">
      <alignment horizontal="center"/>
    </xf>
    <xf numFmtId="4" fontId="3" fillId="38" borderId="11" xfId="0" applyNumberFormat="1" applyFont="1" applyFill="1" applyBorder="1" applyAlignment="1">
      <alignment horizontal="center" vertical="center"/>
    </xf>
    <xf numFmtId="4" fontId="0" fillId="40" borderId="11" xfId="0" applyNumberFormat="1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 wrapText="1"/>
    </xf>
    <xf numFmtId="4" fontId="0" fillId="41" borderId="11" xfId="0" applyNumberFormat="1" applyFont="1" applyFill="1" applyBorder="1" applyAlignment="1">
      <alignment horizontal="center"/>
    </xf>
    <xf numFmtId="3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 vertical="top" wrapText="1"/>
    </xf>
    <xf numFmtId="4" fontId="0" fillId="41" borderId="11" xfId="0" applyNumberFormat="1" applyFont="1" applyFill="1" applyBorder="1" applyAlignment="1">
      <alignment horizontal="center" vertical="center"/>
    </xf>
    <xf numFmtId="3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 wrapText="1"/>
    </xf>
    <xf numFmtId="4" fontId="0" fillId="41" borderId="12" xfId="0" applyNumberFormat="1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/>
    </xf>
    <xf numFmtId="4" fontId="0" fillId="41" borderId="11" xfId="0" applyNumberFormat="1" applyFont="1" applyFill="1" applyBorder="1" applyAlignment="1">
      <alignment horizontal="center"/>
    </xf>
    <xf numFmtId="1" fontId="0" fillId="41" borderId="11" xfId="0" applyNumberFormat="1" applyFont="1" applyFill="1" applyBorder="1" applyAlignment="1">
      <alignment horizontal="center" vertical="center"/>
    </xf>
    <xf numFmtId="4" fontId="0" fillId="41" borderId="11" xfId="0" applyNumberFormat="1" applyFont="1" applyFill="1" applyBorder="1" applyAlignment="1">
      <alignment horizontal="center" vertical="center"/>
    </xf>
    <xf numFmtId="1" fontId="0" fillId="41" borderId="12" xfId="0" applyNumberFormat="1" applyFont="1" applyFill="1" applyBorder="1" applyAlignment="1">
      <alignment horizontal="center"/>
    </xf>
    <xf numFmtId="4" fontId="0" fillId="41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 wrapText="1"/>
    </xf>
    <xf numFmtId="4" fontId="3" fillId="39" borderId="18" xfId="0" applyNumberFormat="1" applyFont="1" applyFill="1" applyBorder="1" applyAlignment="1">
      <alignment horizontal="right" vertical="center" wrapText="1"/>
    </xf>
    <xf numFmtId="0" fontId="3" fillId="39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4" fontId="3" fillId="39" borderId="0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4" fontId="10" fillId="38" borderId="14" xfId="0" applyNumberFormat="1" applyFont="1" applyFill="1" applyBorder="1" applyAlignment="1">
      <alignment/>
    </xf>
    <xf numFmtId="0" fontId="10" fillId="38" borderId="13" xfId="0" applyFont="1" applyFill="1" applyBorder="1" applyAlignment="1">
      <alignment horizontal="left"/>
    </xf>
    <xf numFmtId="0" fontId="10" fillId="38" borderId="14" xfId="0" applyFont="1" applyFill="1" applyBorder="1" applyAlignment="1">
      <alignment horizontal="center"/>
    </xf>
    <xf numFmtId="4" fontId="10" fillId="38" borderId="13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/>
    </xf>
    <xf numFmtId="4" fontId="8" fillId="38" borderId="13" xfId="0" applyNumberFormat="1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39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41" borderId="25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/>
    </xf>
    <xf numFmtId="4" fontId="0" fillId="41" borderId="14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4" fontId="0" fillId="41" borderId="11" xfId="0" applyNumberFormat="1" applyFont="1" applyFill="1" applyBorder="1" applyAlignment="1">
      <alignment horizontal="right" vertical="center"/>
    </xf>
    <xf numFmtId="4" fontId="0" fillId="41" borderId="17" xfId="0" applyNumberFormat="1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4" fontId="0" fillId="36" borderId="14" xfId="0" applyNumberFormat="1" applyFont="1" applyFill="1" applyBorder="1" applyAlignment="1">
      <alignment horizontal="right" vertical="center"/>
    </xf>
    <xf numFmtId="4" fontId="0" fillId="36" borderId="13" xfId="0" applyNumberFormat="1" applyFont="1" applyFill="1" applyBorder="1" applyAlignment="1">
      <alignment horizontal="right" vertical="center"/>
    </xf>
    <xf numFmtId="4" fontId="0" fillId="36" borderId="17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4" fontId="0" fillId="37" borderId="14" xfId="0" applyNumberFormat="1" applyFont="1" applyFill="1" applyBorder="1" applyAlignment="1">
      <alignment horizontal="right" vertical="center"/>
    </xf>
    <xf numFmtId="4" fontId="0" fillId="40" borderId="14" xfId="0" applyNumberFormat="1" applyFont="1" applyFill="1" applyBorder="1" applyAlignment="1">
      <alignment horizontal="right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34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wrapText="1"/>
    </xf>
    <xf numFmtId="0" fontId="8" fillId="38" borderId="14" xfId="0" applyFont="1" applyFill="1" applyBorder="1" applyAlignment="1">
      <alignment horizontal="right"/>
    </xf>
    <xf numFmtId="0" fontId="8" fillId="38" borderId="20" xfId="0" applyFont="1" applyFill="1" applyBorder="1" applyAlignment="1">
      <alignment horizontal="right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6" zoomScaleNormal="76" zoomScaleSheetLayoutView="100" zoomScalePageLayoutView="0" workbookViewId="0" topLeftCell="A18">
      <selection activeCell="I90" sqref="I90"/>
    </sheetView>
  </sheetViews>
  <sheetFormatPr defaultColWidth="9.140625" defaultRowHeight="12.75"/>
  <cols>
    <col min="1" max="1" width="70.28125" style="4" customWidth="1"/>
    <col min="2" max="2" width="22.421875" style="11" customWidth="1"/>
    <col min="3" max="3" width="19.140625" style="11" customWidth="1"/>
    <col min="4" max="5" width="16.57421875" style="11" customWidth="1"/>
    <col min="6" max="6" width="19.28125" style="11" customWidth="1"/>
    <col min="7" max="8" width="16.57421875" style="4" customWidth="1"/>
    <col min="9" max="9" width="20.57421875" style="4" customWidth="1"/>
    <col min="10" max="12" width="16.57421875" style="4" customWidth="1"/>
    <col min="13" max="16384" width="9.140625" style="4" customWidth="1"/>
  </cols>
  <sheetData>
    <row r="1" spans="1:6" ht="15">
      <c r="A1" s="1" t="s">
        <v>59</v>
      </c>
      <c r="B1" s="3"/>
      <c r="C1" s="3"/>
      <c r="D1" s="3"/>
      <c r="E1" s="3"/>
      <c r="F1" s="3"/>
    </row>
    <row r="2" spans="1:12" ht="26.25">
      <c r="A2" s="20" t="s">
        <v>0</v>
      </c>
      <c r="B2" s="20" t="s">
        <v>1</v>
      </c>
      <c r="C2" s="27" t="s">
        <v>62</v>
      </c>
      <c r="D2" s="96" t="s">
        <v>61</v>
      </c>
      <c r="E2" s="96" t="s">
        <v>107</v>
      </c>
      <c r="F2" s="96" t="s">
        <v>108</v>
      </c>
      <c r="G2" s="47" t="s">
        <v>61</v>
      </c>
      <c r="H2" s="47" t="s">
        <v>109</v>
      </c>
      <c r="I2" s="47" t="s">
        <v>110</v>
      </c>
      <c r="J2" s="53" t="s">
        <v>61</v>
      </c>
      <c r="K2" s="53" t="s">
        <v>111</v>
      </c>
      <c r="L2" s="53" t="s">
        <v>112</v>
      </c>
    </row>
    <row r="3" spans="1:12" s="7" customFormat="1" ht="12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12.75">
      <c r="A4" s="8" t="s">
        <v>3</v>
      </c>
      <c r="B4" s="140" t="s">
        <v>7</v>
      </c>
      <c r="C4" s="9"/>
      <c r="D4" s="97"/>
      <c r="E4" s="98">
        <v>52</v>
      </c>
      <c r="F4" s="97">
        <f aca="true" t="shared" si="0" ref="F4:F9">D4*E4</f>
        <v>0</v>
      </c>
      <c r="G4" s="48"/>
      <c r="H4" s="49">
        <v>52</v>
      </c>
      <c r="I4" s="48">
        <f aca="true" t="shared" si="1" ref="I4:I9">G4*H4</f>
        <v>0</v>
      </c>
      <c r="J4" s="34"/>
      <c r="K4" s="38">
        <v>52</v>
      </c>
      <c r="L4" s="34">
        <f aca="true" t="shared" si="2" ref="L4:L9">J4*K4</f>
        <v>0</v>
      </c>
    </row>
    <row r="5" spans="1:12" s="7" customFormat="1" ht="12.75">
      <c r="A5" s="8" t="s">
        <v>123</v>
      </c>
      <c r="B5" s="9" t="s">
        <v>4</v>
      </c>
      <c r="C5" s="9"/>
      <c r="D5" s="97"/>
      <c r="E5" s="98">
        <v>252</v>
      </c>
      <c r="F5" s="97">
        <f t="shared" si="0"/>
        <v>0</v>
      </c>
      <c r="G5" s="48"/>
      <c r="H5" s="49">
        <v>250</v>
      </c>
      <c r="I5" s="48">
        <f t="shared" si="1"/>
        <v>0</v>
      </c>
      <c r="J5" s="34"/>
      <c r="K5" s="38">
        <v>252</v>
      </c>
      <c r="L5" s="34">
        <f t="shared" si="2"/>
        <v>0</v>
      </c>
    </row>
    <row r="6" spans="1:12" s="7" customFormat="1" ht="12.75">
      <c r="A6" s="8" t="s">
        <v>5</v>
      </c>
      <c r="B6" s="140" t="s">
        <v>7</v>
      </c>
      <c r="C6" s="9"/>
      <c r="D6" s="97"/>
      <c r="E6" s="98">
        <v>52</v>
      </c>
      <c r="F6" s="97">
        <f t="shared" si="0"/>
        <v>0</v>
      </c>
      <c r="G6" s="48"/>
      <c r="H6" s="49">
        <v>52</v>
      </c>
      <c r="I6" s="48">
        <f t="shared" si="1"/>
        <v>0</v>
      </c>
      <c r="J6" s="34"/>
      <c r="K6" s="38">
        <v>52</v>
      </c>
      <c r="L6" s="34">
        <f t="shared" si="2"/>
        <v>0</v>
      </c>
    </row>
    <row r="7" spans="1:12" s="7" customFormat="1" ht="12.75">
      <c r="A7" s="8" t="s">
        <v>6</v>
      </c>
      <c r="B7" s="140" t="s">
        <v>10</v>
      </c>
      <c r="C7" s="9"/>
      <c r="D7" s="97"/>
      <c r="E7" s="98">
        <v>12</v>
      </c>
      <c r="F7" s="97">
        <f t="shared" si="0"/>
        <v>0</v>
      </c>
      <c r="G7" s="48"/>
      <c r="H7" s="49">
        <v>12</v>
      </c>
      <c r="I7" s="48">
        <f t="shared" si="1"/>
        <v>0</v>
      </c>
      <c r="J7" s="34"/>
      <c r="K7" s="38">
        <v>12</v>
      </c>
      <c r="L7" s="34">
        <f t="shared" si="2"/>
        <v>0</v>
      </c>
    </row>
    <row r="8" spans="1:12" s="7" customFormat="1" ht="12.75">
      <c r="A8" s="8" t="s">
        <v>8</v>
      </c>
      <c r="B8" s="9" t="s">
        <v>7</v>
      </c>
      <c r="C8" s="9" t="s">
        <v>80</v>
      </c>
      <c r="D8" s="97"/>
      <c r="E8" s="98">
        <v>52</v>
      </c>
      <c r="F8" s="97">
        <f t="shared" si="0"/>
        <v>0</v>
      </c>
      <c r="G8" s="48"/>
      <c r="H8" s="49">
        <v>52</v>
      </c>
      <c r="I8" s="48">
        <f t="shared" si="1"/>
        <v>0</v>
      </c>
      <c r="J8" s="52"/>
      <c r="K8" s="38">
        <v>52</v>
      </c>
      <c r="L8" s="34">
        <f t="shared" si="2"/>
        <v>0</v>
      </c>
    </row>
    <row r="9" spans="1:12" s="7" customFormat="1" ht="12.75">
      <c r="A9" s="8" t="s">
        <v>9</v>
      </c>
      <c r="B9" s="9" t="s">
        <v>10</v>
      </c>
      <c r="C9" s="9"/>
      <c r="D9" s="97"/>
      <c r="E9" s="98">
        <v>12</v>
      </c>
      <c r="F9" s="97">
        <f t="shared" si="0"/>
        <v>0</v>
      </c>
      <c r="G9" s="48"/>
      <c r="H9" s="49">
        <v>12</v>
      </c>
      <c r="I9" s="48">
        <f t="shared" si="1"/>
        <v>0</v>
      </c>
      <c r="J9" s="34"/>
      <c r="K9" s="38">
        <v>12</v>
      </c>
      <c r="L9" s="34">
        <f t="shared" si="2"/>
        <v>0</v>
      </c>
    </row>
    <row r="10" spans="1:12" s="7" customFormat="1" ht="12.75">
      <c r="A10" s="12" t="s">
        <v>11</v>
      </c>
      <c r="B10" s="13"/>
      <c r="C10" s="13"/>
      <c r="D10" s="35"/>
      <c r="E10" s="39"/>
      <c r="F10" s="35"/>
      <c r="G10" s="35"/>
      <c r="H10" s="39"/>
      <c r="I10" s="35"/>
      <c r="J10" s="35"/>
      <c r="K10" s="39"/>
      <c r="L10" s="35"/>
    </row>
    <row r="11" spans="1:12" s="7" customFormat="1" ht="12.75">
      <c r="A11" s="8" t="s">
        <v>12</v>
      </c>
      <c r="B11" s="9" t="s">
        <v>4</v>
      </c>
      <c r="C11" s="9" t="s">
        <v>81</v>
      </c>
      <c r="D11" s="97"/>
      <c r="E11" s="98">
        <v>252</v>
      </c>
      <c r="F11" s="97">
        <f>D11*E11</f>
        <v>0</v>
      </c>
      <c r="G11" s="48"/>
      <c r="H11" s="49">
        <v>250</v>
      </c>
      <c r="I11" s="48">
        <f>G11*H11</f>
        <v>0</v>
      </c>
      <c r="J11" s="34"/>
      <c r="K11" s="38">
        <v>252</v>
      </c>
      <c r="L11" s="34">
        <f>J11*K11</f>
        <v>0</v>
      </c>
    </row>
    <row r="12" spans="1:12" s="7" customFormat="1" ht="12.75">
      <c r="A12" s="8" t="s">
        <v>123</v>
      </c>
      <c r="B12" s="9" t="s">
        <v>4</v>
      </c>
      <c r="C12" s="9" t="s">
        <v>13</v>
      </c>
      <c r="D12" s="97"/>
      <c r="E12" s="98">
        <v>252</v>
      </c>
      <c r="F12" s="97">
        <f aca="true" t="shared" si="3" ref="F12:F19">D12*E12</f>
        <v>0</v>
      </c>
      <c r="G12" s="48"/>
      <c r="H12" s="49">
        <v>250</v>
      </c>
      <c r="I12" s="48">
        <f aca="true" t="shared" si="4" ref="I12:I19">G12*H12</f>
        <v>0</v>
      </c>
      <c r="J12" s="34"/>
      <c r="K12" s="38">
        <v>252</v>
      </c>
      <c r="L12" s="34">
        <f aca="true" t="shared" si="5" ref="L12:L19">J12*K12</f>
        <v>0</v>
      </c>
    </row>
    <row r="13" spans="1:12" s="7" customFormat="1" ht="12.75">
      <c r="A13" s="8" t="s">
        <v>14</v>
      </c>
      <c r="B13" s="9" t="s">
        <v>4</v>
      </c>
      <c r="C13" s="9" t="s">
        <v>15</v>
      </c>
      <c r="D13" s="97"/>
      <c r="E13" s="98">
        <v>252</v>
      </c>
      <c r="F13" s="97">
        <f t="shared" si="3"/>
        <v>0</v>
      </c>
      <c r="G13" s="48"/>
      <c r="H13" s="49">
        <v>250</v>
      </c>
      <c r="I13" s="48">
        <f t="shared" si="4"/>
        <v>0</v>
      </c>
      <c r="J13" s="34"/>
      <c r="K13" s="38">
        <v>252</v>
      </c>
      <c r="L13" s="34">
        <f t="shared" si="5"/>
        <v>0</v>
      </c>
    </row>
    <row r="14" spans="1:12" s="7" customFormat="1" ht="12.75">
      <c r="A14" s="8" t="s">
        <v>16</v>
      </c>
      <c r="B14" s="9" t="s">
        <v>4</v>
      </c>
      <c r="C14" s="9" t="s">
        <v>91</v>
      </c>
      <c r="D14" s="97"/>
      <c r="E14" s="98">
        <v>252</v>
      </c>
      <c r="F14" s="97">
        <f t="shared" si="3"/>
        <v>0</v>
      </c>
      <c r="G14" s="48"/>
      <c r="H14" s="49">
        <v>250</v>
      </c>
      <c r="I14" s="48">
        <f t="shared" si="4"/>
        <v>0</v>
      </c>
      <c r="J14" s="34"/>
      <c r="K14" s="38">
        <v>252</v>
      </c>
      <c r="L14" s="34">
        <f t="shared" si="5"/>
        <v>0</v>
      </c>
    </row>
    <row r="15" spans="1:12" s="7" customFormat="1" ht="12.75">
      <c r="A15" s="8" t="s">
        <v>89</v>
      </c>
      <c r="B15" s="9" t="s">
        <v>22</v>
      </c>
      <c r="C15" s="9" t="s">
        <v>90</v>
      </c>
      <c r="D15" s="97"/>
      <c r="E15" s="98">
        <v>52</v>
      </c>
      <c r="F15" s="97">
        <f t="shared" si="3"/>
        <v>0</v>
      </c>
      <c r="G15" s="48"/>
      <c r="H15" s="49">
        <v>52</v>
      </c>
      <c r="I15" s="48">
        <f t="shared" si="4"/>
        <v>0</v>
      </c>
      <c r="J15" s="34"/>
      <c r="K15" s="38">
        <v>52</v>
      </c>
      <c r="L15" s="34">
        <f t="shared" si="5"/>
        <v>0</v>
      </c>
    </row>
    <row r="16" spans="1:12" s="7" customFormat="1" ht="12.75">
      <c r="A16" s="8" t="s">
        <v>17</v>
      </c>
      <c r="B16" s="9" t="s">
        <v>4</v>
      </c>
      <c r="C16" s="9"/>
      <c r="D16" s="97"/>
      <c r="E16" s="98">
        <v>252</v>
      </c>
      <c r="F16" s="97">
        <f t="shared" si="3"/>
        <v>0</v>
      </c>
      <c r="G16" s="48"/>
      <c r="H16" s="49">
        <v>250</v>
      </c>
      <c r="I16" s="48">
        <f t="shared" si="4"/>
        <v>0</v>
      </c>
      <c r="J16" s="34"/>
      <c r="K16" s="38">
        <v>252</v>
      </c>
      <c r="L16" s="34">
        <f t="shared" si="5"/>
        <v>0</v>
      </c>
    </row>
    <row r="17" spans="1:12" s="7" customFormat="1" ht="12.75">
      <c r="A17" s="8" t="s">
        <v>18</v>
      </c>
      <c r="B17" s="9" t="s">
        <v>4</v>
      </c>
      <c r="C17" s="9"/>
      <c r="D17" s="97"/>
      <c r="E17" s="98">
        <v>252</v>
      </c>
      <c r="F17" s="97">
        <f t="shared" si="3"/>
        <v>0</v>
      </c>
      <c r="G17" s="48"/>
      <c r="H17" s="49">
        <v>250</v>
      </c>
      <c r="I17" s="48">
        <f t="shared" si="4"/>
        <v>0</v>
      </c>
      <c r="J17" s="34"/>
      <c r="K17" s="38">
        <v>252</v>
      </c>
      <c r="L17" s="34">
        <f t="shared" si="5"/>
        <v>0</v>
      </c>
    </row>
    <row r="18" spans="1:12" s="7" customFormat="1" ht="12.75">
      <c r="A18" s="8" t="s">
        <v>19</v>
      </c>
      <c r="B18" s="9" t="s">
        <v>4</v>
      </c>
      <c r="C18" s="9" t="s">
        <v>20</v>
      </c>
      <c r="D18" s="97"/>
      <c r="E18" s="98">
        <v>252</v>
      </c>
      <c r="F18" s="97">
        <f t="shared" si="3"/>
        <v>0</v>
      </c>
      <c r="G18" s="48"/>
      <c r="H18" s="49">
        <v>250</v>
      </c>
      <c r="I18" s="48">
        <f t="shared" si="4"/>
        <v>0</v>
      </c>
      <c r="J18" s="34"/>
      <c r="K18" s="38">
        <v>252</v>
      </c>
      <c r="L18" s="34">
        <f t="shared" si="5"/>
        <v>0</v>
      </c>
    </row>
    <row r="19" spans="1:12" s="7" customFormat="1" ht="12.75">
      <c r="A19" s="8" t="s">
        <v>21</v>
      </c>
      <c r="B19" s="140" t="s">
        <v>10</v>
      </c>
      <c r="C19" s="9"/>
      <c r="D19" s="97"/>
      <c r="E19" s="98">
        <v>12</v>
      </c>
      <c r="F19" s="97">
        <f t="shared" si="3"/>
        <v>0</v>
      </c>
      <c r="G19" s="48"/>
      <c r="H19" s="49">
        <v>12</v>
      </c>
      <c r="I19" s="48">
        <f t="shared" si="4"/>
        <v>0</v>
      </c>
      <c r="J19" s="34"/>
      <c r="K19" s="38">
        <v>12</v>
      </c>
      <c r="L19" s="34">
        <f t="shared" si="5"/>
        <v>0</v>
      </c>
    </row>
    <row r="20" spans="1:12" s="7" customFormat="1" ht="12.75">
      <c r="A20" s="12" t="s">
        <v>23</v>
      </c>
      <c r="B20" s="13"/>
      <c r="C20" s="13"/>
      <c r="D20" s="35"/>
      <c r="E20" s="39"/>
      <c r="F20" s="35"/>
      <c r="G20" s="35"/>
      <c r="H20" s="39"/>
      <c r="I20" s="35"/>
      <c r="J20" s="35"/>
      <c r="K20" s="39"/>
      <c r="L20" s="35"/>
    </row>
    <row r="21" spans="1:12" s="7" customFormat="1" ht="12.75">
      <c r="A21" s="8" t="s">
        <v>12</v>
      </c>
      <c r="B21" s="9" t="s">
        <v>4</v>
      </c>
      <c r="C21" s="9" t="s">
        <v>82</v>
      </c>
      <c r="D21" s="97"/>
      <c r="E21" s="98">
        <v>252</v>
      </c>
      <c r="F21" s="97">
        <f>D21*E21</f>
        <v>0</v>
      </c>
      <c r="G21" s="48"/>
      <c r="H21" s="49">
        <v>250</v>
      </c>
      <c r="I21" s="48">
        <f>G21*H21</f>
        <v>0</v>
      </c>
      <c r="J21" s="34"/>
      <c r="K21" s="38">
        <v>252</v>
      </c>
      <c r="L21" s="34">
        <f>J21*K21</f>
        <v>0</v>
      </c>
    </row>
    <row r="22" spans="1:12" s="7" customFormat="1" ht="12.75">
      <c r="A22" s="8" t="s">
        <v>123</v>
      </c>
      <c r="B22" s="9" t="s">
        <v>4</v>
      </c>
      <c r="C22" s="9"/>
      <c r="D22" s="97"/>
      <c r="E22" s="98">
        <v>252</v>
      </c>
      <c r="F22" s="97">
        <f>D22*E22</f>
        <v>0</v>
      </c>
      <c r="G22" s="48"/>
      <c r="H22" s="49">
        <v>250</v>
      </c>
      <c r="I22" s="48">
        <f>G22*H22</f>
        <v>0</v>
      </c>
      <c r="J22" s="34"/>
      <c r="K22" s="38">
        <v>252</v>
      </c>
      <c r="L22" s="34">
        <f>J22*K22</f>
        <v>0</v>
      </c>
    </row>
    <row r="23" spans="1:12" s="7" customFormat="1" ht="12.75">
      <c r="A23" s="8" t="s">
        <v>24</v>
      </c>
      <c r="B23" s="9" t="s">
        <v>4</v>
      </c>
      <c r="C23" s="9"/>
      <c r="D23" s="97"/>
      <c r="E23" s="98">
        <v>252</v>
      </c>
      <c r="F23" s="97">
        <f>D23*E23</f>
        <v>0</v>
      </c>
      <c r="G23" s="48"/>
      <c r="H23" s="49">
        <v>250</v>
      </c>
      <c r="I23" s="48">
        <f>G23*H23</f>
        <v>0</v>
      </c>
      <c r="J23" s="34"/>
      <c r="K23" s="38">
        <v>252</v>
      </c>
      <c r="L23" s="34">
        <f>J23*K23</f>
        <v>0</v>
      </c>
    </row>
    <row r="24" spans="1:12" s="7" customFormat="1" ht="12.75">
      <c r="A24" s="8" t="s">
        <v>25</v>
      </c>
      <c r="B24" s="9" t="s">
        <v>4</v>
      </c>
      <c r="C24" s="9"/>
      <c r="D24" s="97"/>
      <c r="E24" s="98">
        <v>252</v>
      </c>
      <c r="F24" s="97">
        <f>D24*E24</f>
        <v>0</v>
      </c>
      <c r="G24" s="48"/>
      <c r="H24" s="49">
        <v>250</v>
      </c>
      <c r="I24" s="48">
        <f>G24*H24</f>
        <v>0</v>
      </c>
      <c r="J24" s="34"/>
      <c r="K24" s="38">
        <v>252</v>
      </c>
      <c r="L24" s="34">
        <f>J24*K24</f>
        <v>0</v>
      </c>
    </row>
    <row r="25" spans="1:12" s="7" customFormat="1" ht="12.75">
      <c r="A25" s="8" t="s">
        <v>26</v>
      </c>
      <c r="B25" s="9" t="s">
        <v>7</v>
      </c>
      <c r="C25" s="9" t="s">
        <v>27</v>
      </c>
      <c r="D25" s="97"/>
      <c r="E25" s="98">
        <v>52</v>
      </c>
      <c r="F25" s="97">
        <f>D25*E25</f>
        <v>0</v>
      </c>
      <c r="G25" s="48"/>
      <c r="H25" s="49">
        <v>52</v>
      </c>
      <c r="I25" s="48">
        <f>G25*H25</f>
        <v>0</v>
      </c>
      <c r="J25" s="34"/>
      <c r="K25" s="38">
        <v>52</v>
      </c>
      <c r="L25" s="34">
        <f>J25*K25</f>
        <v>0</v>
      </c>
    </row>
    <row r="26" spans="1:12" s="7" customFormat="1" ht="12.75">
      <c r="A26" s="12" t="s">
        <v>28</v>
      </c>
      <c r="B26" s="15"/>
      <c r="C26" s="16"/>
      <c r="D26" s="36"/>
      <c r="E26" s="40"/>
      <c r="F26" s="37"/>
      <c r="G26" s="36"/>
      <c r="H26" s="40"/>
      <c r="I26" s="37"/>
      <c r="J26" s="36"/>
      <c r="K26" s="40"/>
      <c r="L26" s="37"/>
    </row>
    <row r="27" spans="1:12" s="7" customFormat="1" ht="12.75">
      <c r="A27" s="8" t="s">
        <v>12</v>
      </c>
      <c r="B27" s="9" t="s">
        <v>4</v>
      </c>
      <c r="C27" s="9" t="s">
        <v>83</v>
      </c>
      <c r="D27" s="97"/>
      <c r="E27" s="98">
        <v>252</v>
      </c>
      <c r="F27" s="97">
        <f>D27*E27</f>
        <v>0</v>
      </c>
      <c r="G27" s="48"/>
      <c r="H27" s="49">
        <v>250</v>
      </c>
      <c r="I27" s="48">
        <f>G27*H27</f>
        <v>0</v>
      </c>
      <c r="J27" s="34"/>
      <c r="K27" s="38">
        <v>252</v>
      </c>
      <c r="L27" s="34">
        <f>J27*K27</f>
        <v>0</v>
      </c>
    </row>
    <row r="28" spans="1:12" s="7" customFormat="1" ht="12.75">
      <c r="A28" s="8" t="s">
        <v>124</v>
      </c>
      <c r="B28" s="9" t="s">
        <v>4</v>
      </c>
      <c r="C28" s="9"/>
      <c r="D28" s="97"/>
      <c r="E28" s="98">
        <v>252</v>
      </c>
      <c r="F28" s="97">
        <f>D28*E28</f>
        <v>0</v>
      </c>
      <c r="G28" s="48"/>
      <c r="H28" s="49">
        <v>250</v>
      </c>
      <c r="I28" s="48">
        <f>G28*H28</f>
        <v>0</v>
      </c>
      <c r="J28" s="34"/>
      <c r="K28" s="38">
        <v>252</v>
      </c>
      <c r="L28" s="34">
        <f>J28*K28</f>
        <v>0</v>
      </c>
    </row>
    <row r="29" spans="1:12" s="7" customFormat="1" ht="12.75">
      <c r="A29" s="8" t="s">
        <v>29</v>
      </c>
      <c r="B29" s="140" t="s">
        <v>10</v>
      </c>
      <c r="C29" s="9"/>
      <c r="D29" s="97"/>
      <c r="E29" s="98">
        <v>12</v>
      </c>
      <c r="F29" s="97">
        <f>D29*E29</f>
        <v>0</v>
      </c>
      <c r="G29" s="48"/>
      <c r="H29" s="49">
        <v>12</v>
      </c>
      <c r="I29" s="48">
        <f>G29*H29</f>
        <v>0</v>
      </c>
      <c r="J29" s="34"/>
      <c r="K29" s="38">
        <v>12</v>
      </c>
      <c r="L29" s="34">
        <f>J29*K29</f>
        <v>0</v>
      </c>
    </row>
    <row r="30" spans="1:12" s="7" customFormat="1" ht="12.75">
      <c r="A30" s="8" t="s">
        <v>30</v>
      </c>
      <c r="B30" s="9" t="s">
        <v>7</v>
      </c>
      <c r="C30" s="9" t="s">
        <v>31</v>
      </c>
      <c r="D30" s="97"/>
      <c r="E30" s="98">
        <v>52</v>
      </c>
      <c r="F30" s="97">
        <f>D30*E30</f>
        <v>0</v>
      </c>
      <c r="G30" s="48"/>
      <c r="H30" s="49">
        <v>52</v>
      </c>
      <c r="I30" s="48">
        <f>G30*H30</f>
        <v>0</v>
      </c>
      <c r="J30" s="34"/>
      <c r="K30" s="38">
        <v>52</v>
      </c>
      <c r="L30" s="34">
        <f>J30*K30</f>
        <v>0</v>
      </c>
    </row>
    <row r="31" spans="1:12" ht="12.75">
      <c r="A31" s="12" t="s">
        <v>32</v>
      </c>
      <c r="B31" s="13"/>
      <c r="C31" s="13"/>
      <c r="D31" s="35"/>
      <c r="E31" s="39"/>
      <c r="F31" s="41"/>
      <c r="G31" s="35"/>
      <c r="H31" s="39"/>
      <c r="I31" s="41"/>
      <c r="J31" s="35"/>
      <c r="K31" s="39"/>
      <c r="L31" s="41"/>
    </row>
    <row r="32" spans="1:12" ht="12.75">
      <c r="A32" s="8" t="s">
        <v>12</v>
      </c>
      <c r="B32" s="9" t="s">
        <v>4</v>
      </c>
      <c r="C32" s="9" t="s">
        <v>84</v>
      </c>
      <c r="D32" s="97"/>
      <c r="E32" s="98">
        <v>252</v>
      </c>
      <c r="F32" s="99">
        <f>D32*E32</f>
        <v>0</v>
      </c>
      <c r="G32" s="48"/>
      <c r="H32" s="49">
        <v>250</v>
      </c>
      <c r="I32" s="50">
        <f>G32*H32</f>
        <v>0</v>
      </c>
      <c r="J32" s="34"/>
      <c r="K32" s="38">
        <v>252</v>
      </c>
      <c r="L32" s="42">
        <f>J32*K32</f>
        <v>0</v>
      </c>
    </row>
    <row r="33" spans="1:12" ht="12.75">
      <c r="A33" s="8" t="s">
        <v>33</v>
      </c>
      <c r="B33" s="9" t="s">
        <v>7</v>
      </c>
      <c r="C33" s="9" t="s">
        <v>34</v>
      </c>
      <c r="D33" s="97"/>
      <c r="E33" s="98">
        <v>52</v>
      </c>
      <c r="F33" s="99">
        <f>D33*E33</f>
        <v>0</v>
      </c>
      <c r="G33" s="48"/>
      <c r="H33" s="49">
        <v>52</v>
      </c>
      <c r="I33" s="50">
        <f>G33*H33</f>
        <v>0</v>
      </c>
      <c r="J33" s="34"/>
      <c r="K33" s="38">
        <v>52</v>
      </c>
      <c r="L33" s="42">
        <f>J33*K33</f>
        <v>0</v>
      </c>
    </row>
    <row r="34" spans="1:12" ht="12.75">
      <c r="A34" s="8" t="s">
        <v>127</v>
      </c>
      <c r="B34" s="9" t="s">
        <v>4</v>
      </c>
      <c r="C34" s="9" t="s">
        <v>35</v>
      </c>
      <c r="D34" s="97"/>
      <c r="E34" s="98">
        <v>252</v>
      </c>
      <c r="F34" s="99">
        <f>D34*E34</f>
        <v>0</v>
      </c>
      <c r="G34" s="48"/>
      <c r="H34" s="49">
        <v>250</v>
      </c>
      <c r="I34" s="50">
        <f>G34*H34</f>
        <v>0</v>
      </c>
      <c r="J34" s="34"/>
      <c r="K34" s="38">
        <v>252</v>
      </c>
      <c r="L34" s="42">
        <f>J34*K34</f>
        <v>0</v>
      </c>
    </row>
    <row r="35" spans="1:12" ht="12.75">
      <c r="A35" s="12" t="s">
        <v>36</v>
      </c>
      <c r="B35" s="13"/>
      <c r="C35" s="13"/>
      <c r="D35" s="35"/>
      <c r="E35" s="39"/>
      <c r="F35" s="41"/>
      <c r="G35" s="35"/>
      <c r="H35" s="39"/>
      <c r="I35" s="41"/>
      <c r="J35" s="35"/>
      <c r="K35" s="39"/>
      <c r="L35" s="41"/>
    </row>
    <row r="36" spans="1:12" ht="12.75">
      <c r="A36" s="8" t="s">
        <v>128</v>
      </c>
      <c r="B36" s="9" t="s">
        <v>4</v>
      </c>
      <c r="C36" s="9" t="s">
        <v>85</v>
      </c>
      <c r="D36" s="97"/>
      <c r="E36" s="98">
        <v>252</v>
      </c>
      <c r="F36" s="99">
        <f>D36*E36</f>
        <v>0</v>
      </c>
      <c r="G36" s="48"/>
      <c r="H36" s="49">
        <v>250</v>
      </c>
      <c r="I36" s="50">
        <f>G36*H36</f>
        <v>0</v>
      </c>
      <c r="J36" s="34"/>
      <c r="K36" s="38">
        <v>252</v>
      </c>
      <c r="L36" s="42">
        <f>J36*K36</f>
        <v>0</v>
      </c>
    </row>
    <row r="37" spans="1:12" ht="12.75">
      <c r="A37" s="12" t="s">
        <v>133</v>
      </c>
      <c r="B37" s="13"/>
      <c r="C37" s="13"/>
      <c r="D37" s="35"/>
      <c r="E37" s="39"/>
      <c r="F37" s="41"/>
      <c r="G37" s="35"/>
      <c r="H37" s="39"/>
      <c r="I37" s="41"/>
      <c r="J37" s="35"/>
      <c r="K37" s="39"/>
      <c r="L37" s="41"/>
    </row>
    <row r="38" spans="1:12" ht="12.75">
      <c r="A38" s="8" t="s">
        <v>37</v>
      </c>
      <c r="B38" s="140" t="s">
        <v>137</v>
      </c>
      <c r="C38" s="140" t="s">
        <v>134</v>
      </c>
      <c r="D38" s="97"/>
      <c r="E38" s="98">
        <v>24</v>
      </c>
      <c r="F38" s="99">
        <f>D38*E38</f>
        <v>0</v>
      </c>
      <c r="G38" s="48"/>
      <c r="H38" s="49">
        <v>24</v>
      </c>
      <c r="I38" s="50">
        <f>G38*H38</f>
        <v>0</v>
      </c>
      <c r="J38" s="34"/>
      <c r="K38" s="38">
        <v>24</v>
      </c>
      <c r="L38" s="42">
        <f>J38*K38</f>
        <v>0</v>
      </c>
    </row>
    <row r="39" spans="1:12" ht="12.75">
      <c r="A39" s="141" t="s">
        <v>135</v>
      </c>
      <c r="B39" s="140" t="s">
        <v>138</v>
      </c>
      <c r="C39" s="140" t="s">
        <v>134</v>
      </c>
      <c r="D39" s="97"/>
      <c r="E39" s="98">
        <v>6</v>
      </c>
      <c r="F39" s="99">
        <f>D39*E39</f>
        <v>0</v>
      </c>
      <c r="G39" s="48"/>
      <c r="H39" s="49">
        <v>6</v>
      </c>
      <c r="I39" s="50">
        <f>G39*H39</f>
        <v>0</v>
      </c>
      <c r="J39" s="34"/>
      <c r="K39" s="38">
        <v>6</v>
      </c>
      <c r="L39" s="42">
        <f>J39*K39</f>
        <v>0</v>
      </c>
    </row>
    <row r="40" spans="1:12" ht="12.75">
      <c r="A40" s="141" t="s">
        <v>129</v>
      </c>
      <c r="B40" s="140" t="s">
        <v>51</v>
      </c>
      <c r="C40" s="9" t="s">
        <v>130</v>
      </c>
      <c r="D40" s="97"/>
      <c r="E40" s="98">
        <v>2</v>
      </c>
      <c r="F40" s="99">
        <f>D40*E40</f>
        <v>0</v>
      </c>
      <c r="G40" s="48"/>
      <c r="H40" s="49">
        <v>2</v>
      </c>
      <c r="I40" s="50">
        <f>G40*H40</f>
        <v>0</v>
      </c>
      <c r="J40" s="34"/>
      <c r="K40" s="38">
        <v>2</v>
      </c>
      <c r="L40" s="42">
        <f>J40*K40</f>
        <v>0</v>
      </c>
    </row>
    <row r="41" spans="1:12" ht="12.75">
      <c r="A41" s="12" t="s">
        <v>39</v>
      </c>
      <c r="B41" s="13"/>
      <c r="C41" s="13"/>
      <c r="D41" s="35"/>
      <c r="E41" s="39"/>
      <c r="F41" s="41"/>
      <c r="G41" s="35"/>
      <c r="H41" s="39"/>
      <c r="I41" s="41"/>
      <c r="J41" s="35"/>
      <c r="K41" s="39"/>
      <c r="L41" s="41"/>
    </row>
    <row r="42" spans="1:12" ht="12.75">
      <c r="A42" s="8" t="s">
        <v>38</v>
      </c>
      <c r="B42" s="140" t="s">
        <v>10</v>
      </c>
      <c r="C42" s="9" t="s">
        <v>86</v>
      </c>
      <c r="D42" s="97"/>
      <c r="E42" s="98">
        <v>12</v>
      </c>
      <c r="F42" s="99">
        <f>D42*E42</f>
        <v>0</v>
      </c>
      <c r="G42" s="48"/>
      <c r="H42" s="49">
        <v>12</v>
      </c>
      <c r="I42" s="50">
        <f>G42*H42</f>
        <v>0</v>
      </c>
      <c r="J42" s="34"/>
      <c r="K42" s="38">
        <v>12</v>
      </c>
      <c r="L42" s="42">
        <f>J42*K42</f>
        <v>0</v>
      </c>
    </row>
    <row r="43" spans="1:12" ht="12.75">
      <c r="A43" s="8" t="s">
        <v>40</v>
      </c>
      <c r="B43" s="140" t="s">
        <v>10</v>
      </c>
      <c r="C43" s="9" t="s">
        <v>41</v>
      </c>
      <c r="D43" s="97"/>
      <c r="E43" s="98">
        <v>12</v>
      </c>
      <c r="F43" s="99">
        <f>D43*E43</f>
        <v>0</v>
      </c>
      <c r="G43" s="48"/>
      <c r="H43" s="49">
        <v>12</v>
      </c>
      <c r="I43" s="50">
        <f>G43*H43</f>
        <v>0</v>
      </c>
      <c r="J43" s="34"/>
      <c r="K43" s="38">
        <v>12</v>
      </c>
      <c r="L43" s="42">
        <f>J43*K43</f>
        <v>0</v>
      </c>
    </row>
    <row r="44" spans="1:12" ht="12.75">
      <c r="A44" s="12" t="s">
        <v>42</v>
      </c>
      <c r="B44" s="13"/>
      <c r="C44" s="13"/>
      <c r="D44" s="35"/>
      <c r="E44" s="39"/>
      <c r="F44" s="41"/>
      <c r="G44" s="35"/>
      <c r="H44" s="39"/>
      <c r="I44" s="41"/>
      <c r="J44" s="35"/>
      <c r="K44" s="39"/>
      <c r="L44" s="41"/>
    </row>
    <row r="45" spans="1:12" ht="12.75">
      <c r="A45" s="8" t="s">
        <v>43</v>
      </c>
      <c r="B45" s="9" t="s">
        <v>4</v>
      </c>
      <c r="C45" s="9"/>
      <c r="D45" s="97"/>
      <c r="E45" s="98">
        <v>252</v>
      </c>
      <c r="F45" s="99">
        <f aca="true" t="shared" si="6" ref="F45:F54">D45*E45</f>
        <v>0</v>
      </c>
      <c r="G45" s="48"/>
      <c r="H45" s="49">
        <v>250</v>
      </c>
      <c r="I45" s="50">
        <f aca="true" t="shared" si="7" ref="I45:I54">G45*H45</f>
        <v>0</v>
      </c>
      <c r="J45" s="34"/>
      <c r="K45" s="38">
        <v>252</v>
      </c>
      <c r="L45" s="42">
        <f aca="true" t="shared" si="8" ref="L45:L54">J45*K45</f>
        <v>0</v>
      </c>
    </row>
    <row r="46" spans="1:12" ht="12.75">
      <c r="A46" s="8" t="s">
        <v>44</v>
      </c>
      <c r="B46" s="140" t="s">
        <v>10</v>
      </c>
      <c r="C46" s="9" t="s">
        <v>45</v>
      </c>
      <c r="D46" s="97"/>
      <c r="E46" s="98">
        <v>12</v>
      </c>
      <c r="F46" s="99">
        <f t="shared" si="6"/>
        <v>0</v>
      </c>
      <c r="G46" s="48"/>
      <c r="H46" s="49">
        <v>12</v>
      </c>
      <c r="I46" s="50">
        <f t="shared" si="7"/>
        <v>0</v>
      </c>
      <c r="J46" s="34"/>
      <c r="K46" s="38">
        <v>12</v>
      </c>
      <c r="L46" s="42">
        <f t="shared" si="8"/>
        <v>0</v>
      </c>
    </row>
    <row r="47" spans="1:12" ht="12.75">
      <c r="A47" s="8" t="s">
        <v>139</v>
      </c>
      <c r="B47" s="9" t="s">
        <v>51</v>
      </c>
      <c r="C47" s="9" t="s">
        <v>46</v>
      </c>
      <c r="D47" s="97"/>
      <c r="E47" s="98">
        <v>2</v>
      </c>
      <c r="F47" s="99">
        <f t="shared" si="6"/>
        <v>0</v>
      </c>
      <c r="G47" s="48"/>
      <c r="H47" s="49">
        <v>2</v>
      </c>
      <c r="I47" s="50">
        <f t="shared" si="7"/>
        <v>0</v>
      </c>
      <c r="J47" s="34"/>
      <c r="K47" s="38">
        <v>2</v>
      </c>
      <c r="L47" s="42">
        <f t="shared" si="8"/>
        <v>0</v>
      </c>
    </row>
    <row r="48" spans="1:12" ht="12.75">
      <c r="A48" s="8" t="s">
        <v>47</v>
      </c>
      <c r="B48" s="140" t="s">
        <v>51</v>
      </c>
      <c r="C48" s="9" t="s">
        <v>48</v>
      </c>
      <c r="D48" s="97"/>
      <c r="E48" s="98">
        <v>2</v>
      </c>
      <c r="F48" s="99">
        <f t="shared" si="6"/>
        <v>0</v>
      </c>
      <c r="G48" s="48"/>
      <c r="H48" s="49">
        <v>2</v>
      </c>
      <c r="I48" s="50">
        <f t="shared" si="7"/>
        <v>0</v>
      </c>
      <c r="J48" s="34"/>
      <c r="K48" s="38">
        <v>2</v>
      </c>
      <c r="L48" s="42">
        <f t="shared" si="8"/>
        <v>0</v>
      </c>
    </row>
    <row r="49" spans="1:12" ht="12.75">
      <c r="A49" s="8" t="s">
        <v>49</v>
      </c>
      <c r="B49" s="140" t="s">
        <v>51</v>
      </c>
      <c r="C49" s="9" t="s">
        <v>50</v>
      </c>
      <c r="D49" s="97"/>
      <c r="E49" s="98">
        <v>2</v>
      </c>
      <c r="F49" s="99">
        <f t="shared" si="6"/>
        <v>0</v>
      </c>
      <c r="G49" s="48"/>
      <c r="H49" s="49">
        <v>2</v>
      </c>
      <c r="I49" s="50">
        <f t="shared" si="7"/>
        <v>0</v>
      </c>
      <c r="J49" s="34"/>
      <c r="K49" s="38">
        <v>2</v>
      </c>
      <c r="L49" s="42">
        <f t="shared" si="8"/>
        <v>0</v>
      </c>
    </row>
    <row r="50" spans="1:12" ht="12.75">
      <c r="A50" s="8" t="s">
        <v>52</v>
      </c>
      <c r="B50" s="9" t="s">
        <v>53</v>
      </c>
      <c r="C50" s="9" t="s">
        <v>54</v>
      </c>
      <c r="D50" s="97"/>
      <c r="E50" s="98">
        <v>1</v>
      </c>
      <c r="F50" s="99">
        <f t="shared" si="6"/>
        <v>0</v>
      </c>
      <c r="G50" s="48"/>
      <c r="H50" s="49">
        <v>1</v>
      </c>
      <c r="I50" s="50">
        <f t="shared" si="7"/>
        <v>0</v>
      </c>
      <c r="J50" s="34"/>
      <c r="K50" s="38">
        <v>1</v>
      </c>
      <c r="L50" s="42">
        <f t="shared" si="8"/>
        <v>0</v>
      </c>
    </row>
    <row r="51" spans="1:12" ht="12.75">
      <c r="A51" s="8" t="s">
        <v>55</v>
      </c>
      <c r="B51" s="9" t="s">
        <v>78</v>
      </c>
      <c r="C51" s="9" t="s">
        <v>60</v>
      </c>
      <c r="D51" s="97"/>
      <c r="E51" s="98">
        <v>42</v>
      </c>
      <c r="F51" s="99">
        <f t="shared" si="6"/>
        <v>0</v>
      </c>
      <c r="G51" s="48"/>
      <c r="H51" s="49">
        <v>42</v>
      </c>
      <c r="I51" s="50">
        <f t="shared" si="7"/>
        <v>0</v>
      </c>
      <c r="J51" s="34"/>
      <c r="K51" s="38">
        <v>42</v>
      </c>
      <c r="L51" s="42">
        <f t="shared" si="8"/>
        <v>0</v>
      </c>
    </row>
    <row r="52" spans="1:12" s="75" customFormat="1" ht="39">
      <c r="A52" s="69" t="s">
        <v>106</v>
      </c>
      <c r="B52" s="70" t="s">
        <v>79</v>
      </c>
      <c r="C52" s="70" t="s">
        <v>60</v>
      </c>
      <c r="D52" s="100"/>
      <c r="E52" s="101">
        <v>40</v>
      </c>
      <c r="F52" s="102">
        <f t="shared" si="6"/>
        <v>0</v>
      </c>
      <c r="G52" s="71"/>
      <c r="H52" s="72">
        <v>40</v>
      </c>
      <c r="I52" s="62">
        <f t="shared" si="7"/>
        <v>0</v>
      </c>
      <c r="J52" s="73"/>
      <c r="K52" s="74">
        <v>40</v>
      </c>
      <c r="L52" s="56">
        <f t="shared" si="8"/>
        <v>0</v>
      </c>
    </row>
    <row r="53" spans="1:12" ht="12.75">
      <c r="A53" s="26" t="s">
        <v>56</v>
      </c>
      <c r="B53" s="9" t="s">
        <v>76</v>
      </c>
      <c r="C53" s="10" t="s">
        <v>57</v>
      </c>
      <c r="D53" s="103"/>
      <c r="E53" s="104">
        <v>24</v>
      </c>
      <c r="F53" s="99">
        <f t="shared" si="6"/>
        <v>0</v>
      </c>
      <c r="G53" s="48"/>
      <c r="H53" s="49">
        <v>24</v>
      </c>
      <c r="I53" s="50">
        <f t="shared" si="7"/>
        <v>0</v>
      </c>
      <c r="J53" s="34"/>
      <c r="K53" s="38">
        <v>24</v>
      </c>
      <c r="L53" s="42">
        <f t="shared" si="8"/>
        <v>0</v>
      </c>
    </row>
    <row r="54" spans="1:12" ht="12.75">
      <c r="A54" s="8" t="s">
        <v>125</v>
      </c>
      <c r="B54" s="9" t="s">
        <v>76</v>
      </c>
      <c r="C54" s="9" t="s">
        <v>126</v>
      </c>
      <c r="D54" s="97"/>
      <c r="E54" s="98">
        <v>24</v>
      </c>
      <c r="F54" s="99">
        <f t="shared" si="6"/>
        <v>0</v>
      </c>
      <c r="G54" s="48"/>
      <c r="H54" s="49">
        <v>24</v>
      </c>
      <c r="I54" s="50">
        <f t="shared" si="7"/>
        <v>0</v>
      </c>
      <c r="J54" s="34"/>
      <c r="K54" s="38">
        <v>24</v>
      </c>
      <c r="L54" s="42">
        <f t="shared" si="8"/>
        <v>0</v>
      </c>
    </row>
    <row r="55" spans="1:12" ht="27" customHeight="1" thickBot="1">
      <c r="A55" s="142" t="s">
        <v>58</v>
      </c>
      <c r="B55" s="143"/>
      <c r="C55" s="143"/>
      <c r="D55" s="144"/>
      <c r="E55" s="145"/>
      <c r="F55" s="146">
        <f>SUM(F4:F54)</f>
        <v>0</v>
      </c>
      <c r="G55" s="149"/>
      <c r="I55" s="147">
        <f>SUM(I4:I54)</f>
        <v>0</v>
      </c>
      <c r="J55" s="149"/>
      <c r="L55" s="148">
        <f>SUM(L4:L54)</f>
        <v>0</v>
      </c>
    </row>
    <row r="56" spans="1:6" ht="42" customHeight="1" thickBot="1">
      <c r="A56" s="121" t="s">
        <v>92</v>
      </c>
      <c r="B56" s="14"/>
      <c r="C56" s="14"/>
      <c r="D56" s="14"/>
      <c r="E56" s="63" t="s">
        <v>93</v>
      </c>
      <c r="F56" s="54">
        <f>F55+I55+L55</f>
        <v>0</v>
      </c>
    </row>
    <row r="57" spans="1:3" ht="38.25" customHeight="1">
      <c r="A57" s="166" t="s">
        <v>114</v>
      </c>
      <c r="B57" s="166"/>
      <c r="C57" s="166"/>
    </row>
    <row r="59" spans="1:2" ht="15">
      <c r="A59" s="1" t="s">
        <v>63</v>
      </c>
      <c r="B59"/>
    </row>
    <row r="60" spans="1:12" ht="26.25">
      <c r="A60" s="22" t="s">
        <v>0</v>
      </c>
      <c r="B60" s="19"/>
      <c r="C60" s="19"/>
      <c r="D60" s="105" t="s">
        <v>64</v>
      </c>
      <c r="E60" s="96" t="s">
        <v>107</v>
      </c>
      <c r="F60" s="96" t="s">
        <v>108</v>
      </c>
      <c r="G60" s="60" t="s">
        <v>64</v>
      </c>
      <c r="H60" s="47" t="s">
        <v>109</v>
      </c>
      <c r="I60" s="47" t="s">
        <v>113</v>
      </c>
      <c r="J60" s="57" t="s">
        <v>64</v>
      </c>
      <c r="K60" s="53" t="s">
        <v>111</v>
      </c>
      <c r="L60" s="53" t="s">
        <v>112</v>
      </c>
    </row>
    <row r="61" spans="1:12" ht="29.25" thickBot="1">
      <c r="A61" s="121" t="s">
        <v>74</v>
      </c>
      <c r="B61" s="122"/>
      <c r="C61" s="123"/>
      <c r="D61" s="102"/>
      <c r="E61" s="106">
        <v>12</v>
      </c>
      <c r="F61" s="102">
        <f>D61*E61</f>
        <v>0</v>
      </c>
      <c r="G61" s="51"/>
      <c r="H61" s="61">
        <v>12</v>
      </c>
      <c r="I61" s="62">
        <f>G61*H61</f>
        <v>0</v>
      </c>
      <c r="J61" s="55"/>
      <c r="K61" s="58">
        <v>12</v>
      </c>
      <c r="L61" s="59">
        <f>J61*K61</f>
        <v>0</v>
      </c>
    </row>
    <row r="62" spans="1:12" ht="45" customHeight="1" thickBot="1">
      <c r="A62" s="68"/>
      <c r="B62" s="18"/>
      <c r="C62" s="18"/>
      <c r="D62" s="67"/>
      <c r="E62" s="63" t="s">
        <v>93</v>
      </c>
      <c r="F62" s="54">
        <f>F61+I61+L61</f>
        <v>0</v>
      </c>
      <c r="G62" s="66"/>
      <c r="H62" s="65"/>
      <c r="I62" s="64"/>
      <c r="J62" s="66"/>
      <c r="K62" s="65"/>
      <c r="L62" s="64"/>
    </row>
    <row r="64" spans="1:3" ht="15">
      <c r="A64" s="1" t="s">
        <v>65</v>
      </c>
      <c r="B64" s="2"/>
      <c r="C64" s="2"/>
    </row>
    <row r="65" spans="1:11" ht="26.25">
      <c r="A65" s="22" t="s">
        <v>73</v>
      </c>
      <c r="B65" s="43" t="s">
        <v>88</v>
      </c>
      <c r="C65" s="96" t="s">
        <v>61</v>
      </c>
      <c r="D65" s="96" t="s">
        <v>107</v>
      </c>
      <c r="E65" s="96" t="s">
        <v>108</v>
      </c>
      <c r="F65" s="47" t="s">
        <v>61</v>
      </c>
      <c r="G65" s="47" t="s">
        <v>109</v>
      </c>
      <c r="H65" s="47" t="s">
        <v>113</v>
      </c>
      <c r="I65" s="53" t="s">
        <v>61</v>
      </c>
      <c r="J65" s="53" t="s">
        <v>111</v>
      </c>
      <c r="K65" s="53" t="s">
        <v>112</v>
      </c>
    </row>
    <row r="66" spans="1:11" ht="15">
      <c r="A66" s="24" t="s">
        <v>66</v>
      </c>
      <c r="B66" s="21"/>
      <c r="C66" s="44"/>
      <c r="D66" s="84"/>
      <c r="E66" s="91"/>
      <c r="F66" s="154"/>
      <c r="G66" s="46"/>
      <c r="H66" s="46"/>
      <c r="I66" s="45"/>
      <c r="J66" s="46"/>
      <c r="K66" s="46"/>
    </row>
    <row r="67" spans="1:11" ht="12.75">
      <c r="A67" s="17" t="s">
        <v>100</v>
      </c>
      <c r="B67" s="139" t="s">
        <v>132</v>
      </c>
      <c r="C67" s="150"/>
      <c r="D67" s="107">
        <v>0</v>
      </c>
      <c r="E67" s="108">
        <f>C67*D67</f>
        <v>0</v>
      </c>
      <c r="F67" s="155"/>
      <c r="G67" s="83">
        <v>1</v>
      </c>
      <c r="H67" s="80">
        <f>F67*G67</f>
        <v>0</v>
      </c>
      <c r="I67" s="158"/>
      <c r="J67" s="87">
        <v>0</v>
      </c>
      <c r="K67" s="81">
        <f>I67*J67</f>
        <v>0</v>
      </c>
    </row>
    <row r="68" spans="1:11" ht="12.75">
      <c r="A68" s="17" t="s">
        <v>101</v>
      </c>
      <c r="B68" s="139" t="s">
        <v>131</v>
      </c>
      <c r="C68" s="150"/>
      <c r="D68" s="107">
        <v>1</v>
      </c>
      <c r="E68" s="108">
        <f>C68*D68</f>
        <v>0</v>
      </c>
      <c r="F68" s="155"/>
      <c r="G68" s="83">
        <v>1</v>
      </c>
      <c r="H68" s="80">
        <f aca="true" t="shared" si="9" ref="H68:H88">F68*G68</f>
        <v>0</v>
      </c>
      <c r="I68" s="158"/>
      <c r="J68" s="87">
        <v>1</v>
      </c>
      <c r="K68" s="81">
        <f aca="true" t="shared" si="10" ref="K68:K88">I68*J68</f>
        <v>0</v>
      </c>
    </row>
    <row r="69" spans="1:11" ht="12.75">
      <c r="A69" s="17" t="s">
        <v>102</v>
      </c>
      <c r="B69" s="29" t="s">
        <v>131</v>
      </c>
      <c r="C69" s="150"/>
      <c r="D69" s="107">
        <v>1</v>
      </c>
      <c r="E69" s="108">
        <f>C69*D69</f>
        <v>0</v>
      </c>
      <c r="F69" s="155"/>
      <c r="G69" s="83">
        <v>1</v>
      </c>
      <c r="H69" s="80">
        <f t="shared" si="9"/>
        <v>0</v>
      </c>
      <c r="I69" s="159"/>
      <c r="J69" s="87">
        <v>1</v>
      </c>
      <c r="K69" s="81">
        <f t="shared" si="10"/>
        <v>0</v>
      </c>
    </row>
    <row r="70" spans="1:11" ht="12.75">
      <c r="A70" s="17" t="s">
        <v>103</v>
      </c>
      <c r="B70" s="29" t="s">
        <v>131</v>
      </c>
      <c r="C70" s="150"/>
      <c r="D70" s="107">
        <v>1</v>
      </c>
      <c r="E70" s="108">
        <f>C70*D70</f>
        <v>0</v>
      </c>
      <c r="F70" s="155"/>
      <c r="G70" s="83">
        <v>1</v>
      </c>
      <c r="H70" s="80">
        <f t="shared" si="9"/>
        <v>0</v>
      </c>
      <c r="I70" s="158"/>
      <c r="J70" s="87">
        <v>1</v>
      </c>
      <c r="K70" s="81">
        <f t="shared" si="10"/>
        <v>0</v>
      </c>
    </row>
    <row r="71" spans="1:11" ht="12.75">
      <c r="A71" s="23" t="s">
        <v>67</v>
      </c>
      <c r="B71" s="28"/>
      <c r="C71" s="151"/>
      <c r="D71" s="84"/>
      <c r="E71" s="91"/>
      <c r="F71" s="151"/>
      <c r="G71" s="84"/>
      <c r="H71" s="91"/>
      <c r="I71" s="160"/>
      <c r="J71" s="92"/>
      <c r="K71" s="91"/>
    </row>
    <row r="72" spans="1:11" ht="12.75">
      <c r="A72" s="17" t="s">
        <v>122</v>
      </c>
      <c r="B72" s="29" t="s">
        <v>115</v>
      </c>
      <c r="C72" s="150"/>
      <c r="D72" s="107">
        <v>1</v>
      </c>
      <c r="E72" s="108">
        <f>C72*D72</f>
        <v>0</v>
      </c>
      <c r="F72" s="155"/>
      <c r="G72" s="83">
        <v>1</v>
      </c>
      <c r="H72" s="80">
        <f t="shared" si="9"/>
        <v>0</v>
      </c>
      <c r="I72" s="158"/>
      <c r="J72" s="87">
        <v>1</v>
      </c>
      <c r="K72" s="81">
        <f t="shared" si="10"/>
        <v>0</v>
      </c>
    </row>
    <row r="73" spans="1:11" ht="12.75">
      <c r="A73" s="23" t="s">
        <v>68</v>
      </c>
      <c r="B73" s="28"/>
      <c r="C73" s="151"/>
      <c r="D73" s="84"/>
      <c r="E73" s="91"/>
      <c r="F73" s="151"/>
      <c r="G73" s="84"/>
      <c r="H73" s="91"/>
      <c r="I73" s="160"/>
      <c r="J73" s="92"/>
      <c r="K73" s="91"/>
    </row>
    <row r="74" spans="1:11" ht="12.75">
      <c r="A74" s="17" t="s">
        <v>94</v>
      </c>
      <c r="B74" s="29" t="s">
        <v>136</v>
      </c>
      <c r="C74" s="150"/>
      <c r="D74" s="107">
        <v>0</v>
      </c>
      <c r="E74" s="108">
        <f>C74*D74</f>
        <v>0</v>
      </c>
      <c r="F74" s="155"/>
      <c r="G74" s="83">
        <v>1</v>
      </c>
      <c r="H74" s="80">
        <f t="shared" si="9"/>
        <v>0</v>
      </c>
      <c r="I74" s="158"/>
      <c r="J74" s="87">
        <v>0</v>
      </c>
      <c r="K74" s="81">
        <f t="shared" si="10"/>
        <v>0</v>
      </c>
    </row>
    <row r="75" spans="1:11" ht="12.75">
      <c r="A75" s="23" t="s">
        <v>69</v>
      </c>
      <c r="B75" s="28"/>
      <c r="C75" s="151"/>
      <c r="D75" s="84"/>
      <c r="E75" s="91"/>
      <c r="F75" s="151"/>
      <c r="G75" s="84"/>
      <c r="H75" s="91"/>
      <c r="I75" s="160"/>
      <c r="J75" s="92"/>
      <c r="K75" s="91"/>
    </row>
    <row r="76" spans="1:11" ht="12.75">
      <c r="A76" s="138" t="s">
        <v>95</v>
      </c>
      <c r="B76" s="29" t="s">
        <v>116</v>
      </c>
      <c r="C76" s="150"/>
      <c r="D76" s="107">
        <v>1</v>
      </c>
      <c r="E76" s="108">
        <f>C76*D76</f>
        <v>0</v>
      </c>
      <c r="F76" s="155"/>
      <c r="G76" s="83">
        <v>1</v>
      </c>
      <c r="H76" s="80">
        <f t="shared" si="9"/>
        <v>0</v>
      </c>
      <c r="I76" s="158"/>
      <c r="J76" s="87">
        <v>1</v>
      </c>
      <c r="K76" s="81">
        <f t="shared" si="10"/>
        <v>0</v>
      </c>
    </row>
    <row r="77" spans="1:11" ht="12.75">
      <c r="A77" s="23" t="s">
        <v>70</v>
      </c>
      <c r="B77" s="28"/>
      <c r="C77" s="151"/>
      <c r="D77" s="84"/>
      <c r="E77" s="91"/>
      <c r="F77" s="151"/>
      <c r="G77" s="84"/>
      <c r="H77" s="91"/>
      <c r="I77" s="160"/>
      <c r="J77" s="92"/>
      <c r="K77" s="92"/>
    </row>
    <row r="78" spans="1:11" ht="12.75">
      <c r="A78" s="17" t="s">
        <v>142</v>
      </c>
      <c r="B78" s="29" t="s">
        <v>116</v>
      </c>
      <c r="C78" s="150"/>
      <c r="D78" s="107">
        <v>6</v>
      </c>
      <c r="E78" s="108">
        <f>C78*D78</f>
        <v>0</v>
      </c>
      <c r="F78" s="155"/>
      <c r="G78" s="83">
        <v>6</v>
      </c>
      <c r="H78" s="80">
        <f t="shared" si="9"/>
        <v>0</v>
      </c>
      <c r="I78" s="158"/>
      <c r="J78" s="87">
        <v>6</v>
      </c>
      <c r="K78" s="81">
        <f t="shared" si="10"/>
        <v>0</v>
      </c>
    </row>
    <row r="79" spans="1:11" ht="12.75">
      <c r="A79" s="25" t="s">
        <v>140</v>
      </c>
      <c r="B79" s="29" t="s">
        <v>141</v>
      </c>
      <c r="C79" s="150"/>
      <c r="D79" s="107">
        <v>0</v>
      </c>
      <c r="E79" s="108">
        <v>0</v>
      </c>
      <c r="F79" s="155"/>
      <c r="G79" s="83">
        <v>4</v>
      </c>
      <c r="H79" s="80">
        <f t="shared" si="9"/>
        <v>0</v>
      </c>
      <c r="I79" s="158"/>
      <c r="J79" s="87">
        <v>2</v>
      </c>
      <c r="K79" s="81">
        <f t="shared" si="10"/>
        <v>0</v>
      </c>
    </row>
    <row r="80" spans="1:11" ht="12.75">
      <c r="A80" s="25" t="s">
        <v>120</v>
      </c>
      <c r="B80" s="29" t="s">
        <v>116</v>
      </c>
      <c r="C80" s="150"/>
      <c r="D80" s="107">
        <v>1</v>
      </c>
      <c r="E80" s="108">
        <f>C80*D80</f>
        <v>0</v>
      </c>
      <c r="F80" s="155"/>
      <c r="G80" s="83">
        <v>1</v>
      </c>
      <c r="H80" s="80">
        <f>F80*G80</f>
        <v>0</v>
      </c>
      <c r="I80" s="158"/>
      <c r="J80" s="87">
        <v>1</v>
      </c>
      <c r="K80" s="81">
        <f t="shared" si="10"/>
        <v>0</v>
      </c>
    </row>
    <row r="81" spans="1:11" ht="12.75">
      <c r="A81" s="30" t="s">
        <v>71</v>
      </c>
      <c r="B81" s="31"/>
      <c r="C81" s="151"/>
      <c r="D81" s="84"/>
      <c r="E81" s="91"/>
      <c r="F81" s="151"/>
      <c r="G81" s="84"/>
      <c r="H81" s="91"/>
      <c r="I81" s="160"/>
      <c r="J81" s="92"/>
      <c r="K81" s="91"/>
    </row>
    <row r="82" spans="1:11" ht="12.75">
      <c r="A82" s="25" t="s">
        <v>119</v>
      </c>
      <c r="B82" s="29" t="s">
        <v>121</v>
      </c>
      <c r="C82" s="152"/>
      <c r="D82" s="107">
        <v>0</v>
      </c>
      <c r="E82" s="108">
        <f>C82*D82</f>
        <v>0</v>
      </c>
      <c r="F82" s="156"/>
      <c r="G82" s="83">
        <v>0</v>
      </c>
      <c r="H82" s="80">
        <f t="shared" si="9"/>
        <v>0</v>
      </c>
      <c r="I82" s="161"/>
      <c r="J82" s="87">
        <v>0</v>
      </c>
      <c r="K82" s="81">
        <f t="shared" si="10"/>
        <v>0</v>
      </c>
    </row>
    <row r="83" spans="1:11" ht="12.75">
      <c r="A83" s="32" t="s">
        <v>77</v>
      </c>
      <c r="B83" s="33"/>
      <c r="C83" s="151"/>
      <c r="D83" s="84"/>
      <c r="E83" s="91"/>
      <c r="F83" s="151"/>
      <c r="G83" s="84"/>
      <c r="H83" s="91"/>
      <c r="I83" s="160"/>
      <c r="J83" s="92"/>
      <c r="K83" s="91"/>
    </row>
    <row r="84" spans="1:11" ht="12.75">
      <c r="A84" s="76" t="s">
        <v>99</v>
      </c>
      <c r="B84" s="77" t="s">
        <v>117</v>
      </c>
      <c r="C84" s="150"/>
      <c r="D84" s="109">
        <v>1</v>
      </c>
      <c r="E84" s="110">
        <f>C84*D84</f>
        <v>0</v>
      </c>
      <c r="F84" s="155"/>
      <c r="G84" s="85">
        <v>1</v>
      </c>
      <c r="H84" s="51">
        <f t="shared" si="9"/>
        <v>0</v>
      </c>
      <c r="I84" s="158"/>
      <c r="J84" s="88">
        <v>1</v>
      </c>
      <c r="K84" s="55">
        <f t="shared" si="10"/>
        <v>0</v>
      </c>
    </row>
    <row r="85" spans="1:11" ht="12.75">
      <c r="A85" s="17" t="s">
        <v>98</v>
      </c>
      <c r="B85" s="77" t="s">
        <v>117</v>
      </c>
      <c r="C85" s="150"/>
      <c r="D85" s="107">
        <v>1</v>
      </c>
      <c r="E85" s="110">
        <f>C85*D85</f>
        <v>0</v>
      </c>
      <c r="F85" s="155"/>
      <c r="G85" s="83">
        <v>1</v>
      </c>
      <c r="H85" s="80">
        <f t="shared" si="9"/>
        <v>0</v>
      </c>
      <c r="I85" s="158"/>
      <c r="J85" s="87">
        <v>1</v>
      </c>
      <c r="K85" s="81">
        <f t="shared" si="10"/>
        <v>0</v>
      </c>
    </row>
    <row r="86" spans="1:11" ht="12.75">
      <c r="A86" s="138" t="s">
        <v>97</v>
      </c>
      <c r="B86" s="29" t="s">
        <v>115</v>
      </c>
      <c r="C86" s="150"/>
      <c r="D86" s="107">
        <v>1</v>
      </c>
      <c r="E86" s="110">
        <f>C86*D86</f>
        <v>0</v>
      </c>
      <c r="F86" s="155"/>
      <c r="G86" s="83">
        <v>1</v>
      </c>
      <c r="H86" s="80">
        <f t="shared" si="9"/>
        <v>0</v>
      </c>
      <c r="I86" s="158"/>
      <c r="J86" s="87">
        <v>1</v>
      </c>
      <c r="K86" s="81">
        <f t="shared" si="10"/>
        <v>0</v>
      </c>
    </row>
    <row r="87" spans="1:11" ht="12.75">
      <c r="A87" s="23" t="s">
        <v>72</v>
      </c>
      <c r="B87" s="28"/>
      <c r="C87" s="151"/>
      <c r="D87" s="84"/>
      <c r="E87" s="91"/>
      <c r="F87" s="151"/>
      <c r="G87" s="84"/>
      <c r="H87" s="91"/>
      <c r="I87" s="160"/>
      <c r="J87" s="92"/>
      <c r="K87" s="91"/>
    </row>
    <row r="88" spans="1:11" ht="12.75">
      <c r="A88" s="163" t="s">
        <v>143</v>
      </c>
      <c r="B88" s="29" t="s">
        <v>118</v>
      </c>
      <c r="C88" s="153"/>
      <c r="D88" s="111">
        <v>250</v>
      </c>
      <c r="E88" s="112">
        <f>C88*D88</f>
        <v>0</v>
      </c>
      <c r="F88" s="157"/>
      <c r="G88" s="86">
        <v>250</v>
      </c>
      <c r="H88" s="80">
        <f t="shared" si="9"/>
        <v>0</v>
      </c>
      <c r="I88" s="162"/>
      <c r="J88" s="89">
        <v>250</v>
      </c>
      <c r="K88" s="81">
        <f t="shared" si="10"/>
        <v>0</v>
      </c>
    </row>
    <row r="89" spans="1:11" ht="15">
      <c r="A89" s="93" t="s">
        <v>75</v>
      </c>
      <c r="B89" s="114"/>
      <c r="C89" s="115"/>
      <c r="D89" s="82"/>
      <c r="E89" s="108">
        <f>SUM(E67:E88)</f>
        <v>0</v>
      </c>
      <c r="F89" s="78"/>
      <c r="G89" s="82"/>
      <c r="H89" s="80">
        <f>SUM(H67:H88)</f>
        <v>0</v>
      </c>
      <c r="I89" s="78"/>
      <c r="J89" s="82"/>
      <c r="K89" s="81">
        <f>SUM(K67:K88)</f>
        <v>0</v>
      </c>
    </row>
    <row r="90" spans="1:6" s="75" customFormat="1" ht="30" customHeight="1">
      <c r="A90" s="94"/>
      <c r="B90" s="95"/>
      <c r="C90" s="95"/>
      <c r="D90" s="116" t="s">
        <v>93</v>
      </c>
      <c r="E90" s="90">
        <f>E89+H89+K89</f>
        <v>0</v>
      </c>
      <c r="F90" s="79"/>
    </row>
    <row r="91" spans="1:6" s="75" customFormat="1" ht="30" customHeight="1">
      <c r="A91" s="117"/>
      <c r="B91" s="118"/>
      <c r="C91" s="118"/>
      <c r="D91" s="119"/>
      <c r="E91" s="120"/>
      <c r="F91" s="79"/>
    </row>
    <row r="92" spans="1:6" s="75" customFormat="1" ht="30" customHeight="1">
      <c r="A92" s="117"/>
      <c r="B92" s="118"/>
      <c r="C92" s="118"/>
      <c r="D92" s="119"/>
      <c r="E92" s="120"/>
      <c r="F92" s="79"/>
    </row>
    <row r="93" spans="1:11" ht="12.75">
      <c r="A93" s="125"/>
      <c r="C93" s="126"/>
      <c r="D93" s="127"/>
      <c r="E93" s="127"/>
      <c r="F93" s="127"/>
      <c r="G93" s="124"/>
      <c r="H93" s="124"/>
      <c r="I93" s="124"/>
      <c r="J93" s="124"/>
      <c r="K93" s="124"/>
    </row>
    <row r="94" spans="1:12" s="113" customFormat="1" ht="21">
      <c r="A94" s="164" t="s">
        <v>96</v>
      </c>
      <c r="B94" s="165"/>
      <c r="C94" s="129">
        <f>F56+F62+E90</f>
        <v>0</v>
      </c>
      <c r="D94" s="130" t="s">
        <v>87</v>
      </c>
      <c r="E94" s="131"/>
      <c r="F94" s="132">
        <f>C94*21%</f>
        <v>0</v>
      </c>
      <c r="G94" s="133" t="s">
        <v>105</v>
      </c>
      <c r="H94" s="137"/>
      <c r="I94" s="134">
        <f>C94*1.21</f>
        <v>0</v>
      </c>
      <c r="J94" s="135" t="s">
        <v>104</v>
      </c>
      <c r="K94" s="136"/>
      <c r="L94" s="128"/>
    </row>
  </sheetData>
  <sheetProtection/>
  <mergeCells count="2">
    <mergeCell ref="A94:B94"/>
    <mergeCell ref="A57:C57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bodnarovak</dc:creator>
  <cp:keywords/>
  <dc:description/>
  <cp:lastModifiedBy>Garlíková Jarmila Bc. DiS.</cp:lastModifiedBy>
  <cp:lastPrinted>2021-10-14T04:20:17Z</cp:lastPrinted>
  <dcterms:created xsi:type="dcterms:W3CDTF">2013-11-22T10:45:42Z</dcterms:created>
  <dcterms:modified xsi:type="dcterms:W3CDTF">2021-11-02T13:22:20Z</dcterms:modified>
  <cp:category/>
  <cp:version/>
  <cp:contentType/>
  <cp:contentStatus/>
</cp:coreProperties>
</file>