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ink/ink1.xml" ContentType="application/inkml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/>
  <workbookPr/>
  <bookViews>
    <workbookView xWindow="65426" yWindow="65426" windowWidth="19420" windowHeight="1042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<sst xmlns="http://schemas.openxmlformats.org/spreadsheetml/2006/main" count="174" uniqueCount="76">
  <si>
    <t>Pořadové číslo</t>
  </si>
  <si>
    <t>Popis</t>
  </si>
  <si>
    <t>Měrná jednotka</t>
  </si>
  <si>
    <t>Cena bez DPH</t>
  </si>
  <si>
    <t>DPH</t>
  </si>
  <si>
    <t>Cena včetně DPH</t>
  </si>
  <si>
    <t>1.</t>
  </si>
  <si>
    <t>Výměna ústředny EPS</t>
  </si>
  <si>
    <t>Demontáž stávající jednotky</t>
  </si>
  <si>
    <t>Akku 12 V / 17 Ah</t>
  </si>
  <si>
    <t>SW konfigurace ústředny EPS, převod původní konfigurace do nové verze, naprogramování nových skupin odzkoušení nových detektorů</t>
  </si>
  <si>
    <t>Demontáž původních detektorů a tlačítek</t>
  </si>
  <si>
    <t>Přepojení stávajících přímých konvenčních smyček v jedno kruhové vedení</t>
  </si>
  <si>
    <t>Kabel JH-ST-H 2x2x0,8</t>
  </si>
  <si>
    <t>Lišta 18x18mm, bezhalogenová</t>
  </si>
  <si>
    <t>Průraz zdí</t>
  </si>
  <si>
    <t>Zapravení průrazů sádrou, zapravení protipožárních ucpávek</t>
  </si>
  <si>
    <t>Pomocné práce, rozebírání zdvojených stropů, ztížená kabeláž nad a za příčkami</t>
  </si>
  <si>
    <t>Odvoz a ekologická likvidace původních detektorů</t>
  </si>
  <si>
    <t>Drobný instalační materiál</t>
  </si>
  <si>
    <t>Doprava, zajištění materiálu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</si>
  <si>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</si>
  <si>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</si>
  <si>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</si>
  <si>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</si>
  <si>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</si>
  <si>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</si>
  <si>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</si>
  <si>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</si>
  <si>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</si>
  <si>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</si>
  <si>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</si>
  <si>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</si>
  <si>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</si>
  <si>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</si>
  <si>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</si>
  <si>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</si>
  <si>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</si>
  <si>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</si>
  <si>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ks</t>
  </si>
  <si>
    <t>kpl</t>
  </si>
  <si>
    <t>m</t>
  </si>
  <si>
    <t>h</t>
  </si>
  <si>
    <t>CELKEM</t>
  </si>
  <si>
    <t>/</t>
  </si>
  <si>
    <t>SW grafické nadstavby pro 600 a více detektorů, možnost monitorovat i ovládat systémy EPS a PZTS</t>
  </si>
  <si>
    <t>ALVIS HWKLIC/USB</t>
  </si>
  <si>
    <t>Driver pro EPS</t>
  </si>
  <si>
    <t>Driver pro PZTS</t>
  </si>
  <si>
    <t>Alvis-oživení aplikace u zákazníka</t>
  </si>
  <si>
    <t>Komunikační modul pro integraci ústředen PZTS (ústředny jsou 2)</t>
  </si>
  <si>
    <t>Konfigurace driveru, nastavení komunikace, odzkoušení funkce</t>
  </si>
  <si>
    <t>Nová grafická nadstavba</t>
  </si>
  <si>
    <t>Cenová nabídka celkem</t>
  </si>
  <si>
    <t>Příloha č. 1 - Nabídková cena</t>
  </si>
  <si>
    <t>Sokl multisensorového hlásiče</t>
  </si>
  <si>
    <t>Štítek s adresou</t>
  </si>
  <si>
    <t>Popiska se symbolem ruky</t>
  </si>
  <si>
    <t>Vytvoření aplikace, umístění symbolů</t>
  </si>
  <si>
    <t>Typové označení výrobku</t>
  </si>
  <si>
    <t>Multisensorový hlásič, kombinovaný hlásič kouř nebo teplo, příp. kopuř a teplo (lze naprogramovat), citlinost na kouř a teplotní třída nastavitelné podle EN 54, integrovaný zkratový izolátor, filtr poplachů pro snížení planých poplachů, výstup poplachu pro externí indikátor poplachu</t>
  </si>
  <si>
    <t>Tlačítkový hlásič, s krycím sklem, určený pro manuální spuštění požárního poplachu podle EN 54, optická LED indikace požáru, signalizace chyby při poruše prvku, integrovaný zkratový izolátor</t>
  </si>
  <si>
    <t xml:space="preserve">Ústředna EPS, 4 kruhové linky, až 250 prvků na lince, možnost připojení grafické nadstavby, LCD Display, možnost rozšíření, rozhraní TCPO/IP propojitelné v síti, možnost připojení k PCO HZS, 30 výstupů pro návazná zařízení </t>
  </si>
  <si>
    <t>Počítač - Intel Core i5 7500 Kaby Lake, RAM 8GB DDR4, Intel HD Graphics 630, HDD 1TB 7200 otáček, DVD, USB klávesnice a myš, Windows 10 Pro 64bit (NBD On-Site)</t>
  </si>
  <si>
    <t>Monitor 22", matný povrch zobrazovací plochy, rozlišení 1920x1080 bodů, jas min 250cd/m2, vstup min 1xHDMI, napájecí kabel</t>
  </si>
  <si>
    <t>Cena za 1 měrnou jednotku</t>
  </si>
  <si>
    <t>Celková cena bez DPH</t>
  </si>
  <si>
    <t>Celková cena včetně DPH</t>
  </si>
  <si>
    <t>20.</t>
  </si>
  <si>
    <t>21.</t>
  </si>
  <si>
    <t>Zaškolení obsluhy</t>
  </si>
  <si>
    <t>Plug-in modul TCP/IP (XPORT) do komunikačního modulu PZTS</t>
  </si>
  <si>
    <t>Zpracování dokumentace skutečného provedení (2 tištěná paré, 1x CD)</t>
  </si>
  <si>
    <t>Počet měrných jednotek</t>
  </si>
  <si>
    <t>X</t>
  </si>
  <si>
    <t>pozn. dodavatel doplní pouze žlutě podbarvené buňky tabulek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</si>
</sst>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61">
    <xf numFmtId="0" fontId="0" fillId="0" borderId="0" xfId="0"/>
    <xf numFmtId="0" fontId="2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8" xfId="20" applyFont="1" applyBorder="1" applyAlignment="1">
      <alignment horizontal="left" vertical="center" wrapText="1"/>
      <protection/>
    </xf>
    <xf numFmtId="0" fontId="1" fillId="0" borderId="1" xfId="20" applyFont="1" applyFill="1" applyBorder="1" applyAlignment="1">
      <alignment horizontal="left" vertical="center" wrapText="1"/>
      <protection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/>
    <xf numFmtId="4" fontId="4" fillId="2" borderId="6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8" xfId="20" applyFont="1" applyFill="1" applyBorder="1" applyAlignment="1">
      <alignment horizontal="center" vertical="center" wrapText="1"/>
      <protection/>
    </xf>
    <xf numFmtId="0" fontId="2" fillId="3" borderId="0" xfId="0" applyFont="1" applyFill="1" applyAlignment="1">
      <alignment horizontal="left" wrapText="1"/>
    </xf>
    <xf numFmtId="0" fontId="2" fillId="0" borderId="0" xfId="0" applyFont="1" applyAlignment="1">
      <alignment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Rozpočet1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3" Type="http://schemas.openxmlformats.org/officeDocument/2006/relationships/image" Target="../media/image2.emf" /><Relationship Id="rId2" Type="http://schemas.openxmlformats.org/officeDocument/2006/relationships/customXml" Target="../ink/ink1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10</xdr:row>
      <xdr:rowOff>133350</xdr:rowOff>
    </xdr:from>
    <xdr:to>
      <xdr:col>1</xdr:col>
      <xdr:colOff>676275</xdr:colOff>
      <xdr:row>10</xdr:row>
      <xdr:rowOff>133350</xdr:rowOff>
    </xdr:to>
    <xdr:pic>
      <xdr:nvPicPr>
        <xdr:cNvPr id="2" name="Rukopis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400175" y="3400425"/>
          <a:ext cx="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676275</xdr:colOff>
      <xdr:row>10</xdr:row>
      <xdr:rowOff>133350</xdr:rowOff>
    </xdr:from>
    <xdr:to>
      <xdr:col>1</xdr:col>
      <xdr:colOff>676275</xdr:colOff>
      <xdr:row>10</xdr:row>
      <xdr:rowOff>133350</xdr:rowOff>
    </xdr:to>
    <xdr:pic>
      <xdr:nvPicPr>
        <xdr:cNvPr id="3" name="Rukopis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400175" y="3400425"/>
          <a:ext cx="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676275</xdr:colOff>
      <xdr:row>36</xdr:row>
      <xdr:rowOff>133350</xdr:rowOff>
    </xdr:from>
    <xdr:to>
      <xdr:col>1</xdr:col>
      <xdr:colOff>676275</xdr:colOff>
      <xdr:row>36</xdr:row>
      <xdr:rowOff>133350</xdr:rowOff>
    </xdr:to>
    <xdr:pic>
      <xdr:nvPicPr>
        <xdr:cNvPr id="4" name="Rukopis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400175" y="10125075"/>
          <a:ext cx="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676275</xdr:colOff>
      <xdr:row>36</xdr:row>
      <xdr:rowOff>133350</xdr:rowOff>
    </xdr:from>
    <xdr:to>
      <xdr:col>1</xdr:col>
      <xdr:colOff>676275</xdr:colOff>
      <xdr:row>36</xdr:row>
      <xdr:rowOff>133350</xdr:rowOff>
    </xdr:to>
    <xdr:pic>
      <xdr:nvPicPr>
        <xdr:cNvPr id="5" name="Rukopis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400175" y="10125075"/>
          <a:ext cx="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xmlns:xdr="http://schemas.openxmlformats.org/drawingml/2006/spreadsheetDrawing" editAs="oneCell">
    <xdr:from>
      <xdr:col>9</xdr:col>
      <xdr:colOff>692420</xdr:colOff>
      <xdr:row>13</xdr:row>
      <xdr:rowOff>133080</xdr:rowOff>
    </xdr:from>
    <xdr:to>
      <xdr:col>10</xdr:col>
      <xdr:colOff>2825</xdr:colOff>
      <xdr:row>13</xdr:row>
      <xdr:rowOff>133440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6" name="Rukopis 5">
              <a:extLst xmlns:a="http://schemas.openxmlformats.org/drawingml/2006/main">
                <a:ext uri="{FF2B5EF4-FFF2-40B4-BE49-F238E27FC236}">
                  <a16:creationId xmlns:a16="http://schemas.microsoft.com/office/drawing/2014/main" id="{E979B8C3-25E7-4D08-A370-4498AAE423B5}"/>
                </a:ext>
              </a:extLst>
            </xdr14:cNvPr>
            <xdr14:cNvContentPartPr/>
          </xdr14:nvContentPartPr>
          <xdr14:nvPr macro=""/>
          <xdr14:xfrm>
            <a:off xmlns:a="http://schemas.openxmlformats.org/drawingml/2006/main" x="1066320" y="3943080"/>
            <a:ext xmlns:a="http://schemas.openxmlformats.org/drawingml/2006/main" cx="360" cy="360"/>
          </xdr14:xfrm>
        </xdr:contentPart>
      </mc:Choice>
      <mc:Fallback xmlns="">
        <xdr:pic>
          <xdr:nvPicPr>
            <xdr:cNvPr id="6" name="Rukopis 5">
              <a:extLst xmlns:a="http://schemas.openxmlformats.org/drawingml/2006/main">
                <a:ext uri="{FF2B5EF4-FFF2-40B4-BE49-F238E27FC236}">
                  <a16:creationId xmlns:a16="http://schemas.microsoft.com/office/drawing/2014/main" id="{E979B8C3-25E7-4D08-A370-4498AAE423B5}"/>
                </a:ext>
              </a:extLst>
            </xdr:cNvPr>
            <xdr:cNvPicPr/>
          </xdr:nvPicPr>
          <xdr:blipFill>
            <a:blip xmlns:r="http://schemas.openxmlformats.org/officeDocument/2006/relationships" xmlns:a="http://schemas.openxmlformats.org/drawingml/2006/main" r:embed="rId3"/>
            <a:stretch xmlns:a="http://schemas.openxmlformats.org/drawingml/2006/main">
              <a:fillRect/>
            </a:stretch>
          </xdr:blipFill>
          <xdr:spPr>
            <a:xfrm xmlns:a="http://schemas.openxmlformats.org/drawingml/2006/main">
              <a:off x="1057320" y="3934080"/>
              <a:ext cx="18000" cy="18000"/>
            </a:xfrm>
            <a:prstGeom xmlns:a="http://schemas.openxmlformats.org/drawingml/2006/main"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4-27T12:39:53.877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1,'0'0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56"/>
  <sheetViews>
    <sheetView tabSelected="1" workbookViewId="0" topLeftCell="A1">
      <selection activeCell="F55" sqref="F55"/>
    </sheetView>
  </sheetViews>
  <sheetFormatPr defaultColWidth="9.140625" defaultRowHeight="15"/>
  <cols>
    <col min="1" max="1" width="10.8515625" style="1" customWidth="1"/>
    <col min="2" max="2" width="58.00390625" style="25" customWidth="1"/>
    <col min="3" max="3" width="24.8515625" style="15" customWidth="1"/>
    <col min="4" max="5" width="13.57421875" style="1" customWidth="1"/>
    <col min="6" max="6" width="13.57421875" style="45" customWidth="1"/>
    <col min="7" max="7" width="13.28125" style="1" customWidth="1"/>
    <col min="8" max="8" width="11.8515625" style="1" customWidth="1"/>
    <col min="9" max="9" width="14.8515625" style="1" customWidth="1"/>
    <col min="10" max="16384" width="9.140625" style="1" customWidth="1"/>
  </cols>
  <sheetData>
    <row r="2" spans="1:3" ht="15">
      <c r="A2" s="58" t="s">
        <v>54</v>
      </c>
      <c r="B2" s="58"/>
      <c r="C2" s="18"/>
    </row>
    <row r="4" ht="14.5" thickBot="1">
      <c r="A4" s="6" t="s">
        <v>7</v>
      </c>
    </row>
    <row r="5" spans="1:9" ht="42.5" thickBot="1">
      <c r="A5" s="8" t="s">
        <v>0</v>
      </c>
      <c r="B5" s="9" t="s">
        <v>1</v>
      </c>
      <c r="C5" s="9" t="s">
        <v>59</v>
      </c>
      <c r="D5" s="9" t="s">
        <v>2</v>
      </c>
      <c r="E5" s="9" t="s">
        <v>73</v>
      </c>
      <c r="F5" s="46" t="s">
        <v>65</v>
      </c>
      <c r="G5" s="9" t="s">
        <v>66</v>
      </c>
      <c r="H5" s="9" t="s">
        <v>4</v>
      </c>
      <c r="I5" s="10" t="s">
        <v>67</v>
      </c>
    </row>
    <row r="6" spans="1:9" ht="15">
      <c r="A6" s="27" t="s">
        <v>6</v>
      </c>
      <c r="B6" s="16" t="s">
        <v>8</v>
      </c>
      <c r="C6" s="38" t="s">
        <v>74</v>
      </c>
      <c r="D6" s="38" t="s">
        <v>39</v>
      </c>
      <c r="E6" s="38">
        <v>1</v>
      </c>
      <c r="F6" s="52"/>
      <c r="G6" s="11">
        <f>E6*F6</f>
        <v>0</v>
      </c>
      <c r="H6" s="11">
        <f>G6/100*21</f>
        <v>0</v>
      </c>
      <c r="I6" s="12">
        <f>G6+H6</f>
        <v>0</v>
      </c>
    </row>
    <row r="7" spans="1:9" ht="50">
      <c r="A7" s="19" t="s">
        <v>21</v>
      </c>
      <c r="B7" s="26" t="s">
        <v>62</v>
      </c>
      <c r="C7" s="55"/>
      <c r="D7" s="21" t="s">
        <v>39</v>
      </c>
      <c r="E7" s="22">
        <v>1</v>
      </c>
      <c r="F7" s="53"/>
      <c r="G7" s="2">
        <f aca="true" t="shared" si="0" ref="G7:G26">E7*F7</f>
        <v>0</v>
      </c>
      <c r="H7" s="2">
        <f aca="true" t="shared" si="1" ref="H7:H26">G7/100*21</f>
        <v>0</v>
      </c>
      <c r="I7" s="3">
        <f aca="true" t="shared" si="2" ref="I7:I26">G7+H7</f>
        <v>0</v>
      </c>
    </row>
    <row r="8" spans="1:9" ht="15">
      <c r="A8" s="19" t="s">
        <v>22</v>
      </c>
      <c r="B8" s="26" t="s">
        <v>9</v>
      </c>
      <c r="C8" s="20" t="s">
        <v>74</v>
      </c>
      <c r="D8" s="21" t="s">
        <v>39</v>
      </c>
      <c r="E8" s="22">
        <v>2</v>
      </c>
      <c r="F8" s="53"/>
      <c r="G8" s="2">
        <f t="shared" si="0"/>
        <v>0</v>
      </c>
      <c r="H8" s="2">
        <f t="shared" si="1"/>
        <v>0</v>
      </c>
      <c r="I8" s="3">
        <f t="shared" si="2"/>
        <v>0</v>
      </c>
    </row>
    <row r="9" spans="1:9" ht="62.5">
      <c r="A9" s="19" t="s">
        <v>23</v>
      </c>
      <c r="B9" s="26" t="s">
        <v>60</v>
      </c>
      <c r="C9" s="55"/>
      <c r="D9" s="21" t="s">
        <v>39</v>
      </c>
      <c r="E9" s="22">
        <v>75</v>
      </c>
      <c r="F9" s="53"/>
      <c r="G9" s="2">
        <f t="shared" si="0"/>
        <v>0</v>
      </c>
      <c r="H9" s="2">
        <f t="shared" si="1"/>
        <v>0</v>
      </c>
      <c r="I9" s="3">
        <f t="shared" si="2"/>
        <v>0</v>
      </c>
    </row>
    <row r="10" spans="1:9" ht="15">
      <c r="A10" s="19" t="s">
        <v>24</v>
      </c>
      <c r="B10" s="26" t="s">
        <v>55</v>
      </c>
      <c r="C10" s="20" t="s">
        <v>74</v>
      </c>
      <c r="D10" s="21" t="s">
        <v>39</v>
      </c>
      <c r="E10" s="22">
        <v>75</v>
      </c>
      <c r="F10" s="53"/>
      <c r="G10" s="2">
        <f t="shared" si="0"/>
        <v>0</v>
      </c>
      <c r="H10" s="2">
        <f t="shared" si="1"/>
        <v>0</v>
      </c>
      <c r="I10" s="3">
        <f t="shared" si="2"/>
        <v>0</v>
      </c>
    </row>
    <row r="11" spans="1:9" ht="14.25">
      <c r="A11" s="19" t="s">
        <v>25</v>
      </c>
      <c r="B11" s="26" t="s">
        <v>56</v>
      </c>
      <c r="C11" s="20" t="s">
        <v>74</v>
      </c>
      <c r="D11" s="21" t="s">
        <v>39</v>
      </c>
      <c r="E11" s="22">
        <v>79</v>
      </c>
      <c r="F11" s="53"/>
      <c r="G11" s="2">
        <f t="shared" si="0"/>
        <v>0</v>
      </c>
      <c r="H11" s="2">
        <f t="shared" si="1"/>
        <v>0</v>
      </c>
      <c r="I11" s="3">
        <f t="shared" si="2"/>
        <v>0</v>
      </c>
    </row>
    <row r="12" spans="1:9" ht="37.5">
      <c r="A12" s="19" t="s">
        <v>26</v>
      </c>
      <c r="B12" s="26" t="s">
        <v>61</v>
      </c>
      <c r="C12" s="55"/>
      <c r="D12" s="21" t="s">
        <v>39</v>
      </c>
      <c r="E12" s="22">
        <v>5</v>
      </c>
      <c r="F12" s="53"/>
      <c r="G12" s="2">
        <f t="shared" si="0"/>
        <v>0</v>
      </c>
      <c r="H12" s="2">
        <f t="shared" si="1"/>
        <v>0</v>
      </c>
      <c r="I12" s="3">
        <f t="shared" si="2"/>
        <v>0</v>
      </c>
    </row>
    <row r="13" spans="1:9" ht="15">
      <c r="A13" s="19" t="s">
        <v>27</v>
      </c>
      <c r="B13" s="26" t="s">
        <v>57</v>
      </c>
      <c r="C13" s="20" t="s">
        <v>74</v>
      </c>
      <c r="D13" s="21" t="s">
        <v>39</v>
      </c>
      <c r="E13" s="22">
        <v>5</v>
      </c>
      <c r="F13" s="53"/>
      <c r="G13" s="2">
        <f t="shared" si="0"/>
        <v>0</v>
      </c>
      <c r="H13" s="2">
        <f t="shared" si="1"/>
        <v>0</v>
      </c>
      <c r="I13" s="3">
        <f t="shared" si="2"/>
        <v>0</v>
      </c>
    </row>
    <row r="14" spans="1:9" ht="38.25">
      <c r="A14" s="19" t="s">
        <v>28</v>
      </c>
      <c r="B14" s="26" t="s">
        <v>10</v>
      </c>
      <c r="C14" s="20" t="s">
        <v>74</v>
      </c>
      <c r="D14" s="21" t="s">
        <v>40</v>
      </c>
      <c r="E14" s="22">
        <v>1</v>
      </c>
      <c r="F14" s="53"/>
      <c r="G14" s="2">
        <f t="shared" si="0"/>
        <v>0</v>
      </c>
      <c r="H14" s="2">
        <f t="shared" si="1"/>
        <v>0</v>
      </c>
      <c r="I14" s="3">
        <f t="shared" si="2"/>
        <v>0</v>
      </c>
    </row>
    <row r="15" spans="1:9" ht="15">
      <c r="A15" s="19" t="s">
        <v>29</v>
      </c>
      <c r="B15" s="26" t="s">
        <v>11</v>
      </c>
      <c r="C15" s="20" t="s">
        <v>74</v>
      </c>
      <c r="D15" s="21" t="s">
        <v>39</v>
      </c>
      <c r="E15" s="22">
        <v>80</v>
      </c>
      <c r="F15" s="53"/>
      <c r="G15" s="2">
        <f t="shared" si="0"/>
        <v>0</v>
      </c>
      <c r="H15" s="2">
        <f t="shared" si="1"/>
        <v>0</v>
      </c>
      <c r="I15" s="3">
        <f t="shared" si="2"/>
        <v>0</v>
      </c>
    </row>
    <row r="16" spans="1:9" ht="25">
      <c r="A16" s="19" t="s">
        <v>30</v>
      </c>
      <c r="B16" s="26" t="s">
        <v>12</v>
      </c>
      <c r="C16" s="20" t="s">
        <v>74</v>
      </c>
      <c r="D16" s="21" t="s">
        <v>39</v>
      </c>
      <c r="E16" s="22">
        <v>16</v>
      </c>
      <c r="F16" s="53"/>
      <c r="G16" s="2">
        <f t="shared" si="0"/>
        <v>0</v>
      </c>
      <c r="H16" s="2">
        <f t="shared" si="1"/>
        <v>0</v>
      </c>
      <c r="I16" s="3">
        <f t="shared" si="2"/>
        <v>0</v>
      </c>
    </row>
    <row r="17" spans="1:9" ht="15">
      <c r="A17" s="19" t="s">
        <v>31</v>
      </c>
      <c r="B17" s="26" t="s">
        <v>13</v>
      </c>
      <c r="C17" s="20" t="s">
        <v>74</v>
      </c>
      <c r="D17" s="23" t="s">
        <v>41</v>
      </c>
      <c r="E17" s="24">
        <v>150</v>
      </c>
      <c r="F17" s="53"/>
      <c r="G17" s="2">
        <f t="shared" si="0"/>
        <v>0</v>
      </c>
      <c r="H17" s="2">
        <f t="shared" si="1"/>
        <v>0</v>
      </c>
      <c r="I17" s="3">
        <f t="shared" si="2"/>
        <v>0</v>
      </c>
    </row>
    <row r="18" spans="1:9" ht="15">
      <c r="A18" s="19" t="s">
        <v>32</v>
      </c>
      <c r="B18" s="26" t="s">
        <v>14</v>
      </c>
      <c r="C18" s="20" t="s">
        <v>74</v>
      </c>
      <c r="D18" s="23" t="s">
        <v>41</v>
      </c>
      <c r="E18" s="24">
        <v>80</v>
      </c>
      <c r="F18" s="53"/>
      <c r="G18" s="2">
        <f t="shared" si="0"/>
        <v>0</v>
      </c>
      <c r="H18" s="2">
        <f t="shared" si="1"/>
        <v>0</v>
      </c>
      <c r="I18" s="3">
        <f t="shared" si="2"/>
        <v>0</v>
      </c>
    </row>
    <row r="19" spans="1:9" ht="15">
      <c r="A19" s="19" t="s">
        <v>33</v>
      </c>
      <c r="B19" s="26" t="s">
        <v>15</v>
      </c>
      <c r="C19" s="20" t="s">
        <v>74</v>
      </c>
      <c r="D19" s="21" t="s">
        <v>40</v>
      </c>
      <c r="E19" s="22">
        <v>15</v>
      </c>
      <c r="F19" s="53"/>
      <c r="G19" s="2">
        <f t="shared" si="0"/>
        <v>0</v>
      </c>
      <c r="H19" s="2">
        <f t="shared" si="1"/>
        <v>0</v>
      </c>
      <c r="I19" s="3">
        <f t="shared" si="2"/>
        <v>0</v>
      </c>
    </row>
    <row r="20" spans="1:9" ht="15">
      <c r="A20" s="19" t="s">
        <v>34</v>
      </c>
      <c r="B20" s="26" t="s">
        <v>16</v>
      </c>
      <c r="C20" s="20" t="s">
        <v>74</v>
      </c>
      <c r="D20" s="21" t="s">
        <v>40</v>
      </c>
      <c r="E20" s="22">
        <v>15</v>
      </c>
      <c r="F20" s="53"/>
      <c r="G20" s="2">
        <f t="shared" si="0"/>
        <v>0</v>
      </c>
      <c r="H20" s="2">
        <f t="shared" si="1"/>
        <v>0</v>
      </c>
      <c r="I20" s="3">
        <f t="shared" si="2"/>
        <v>0</v>
      </c>
    </row>
    <row r="21" spans="1:9" ht="25">
      <c r="A21" s="19" t="s">
        <v>35</v>
      </c>
      <c r="B21" s="26" t="s">
        <v>17</v>
      </c>
      <c r="C21" s="20" t="s">
        <v>74</v>
      </c>
      <c r="D21" s="21" t="s">
        <v>42</v>
      </c>
      <c r="E21" s="22">
        <v>8</v>
      </c>
      <c r="F21" s="53"/>
      <c r="G21" s="2">
        <f t="shared" si="0"/>
        <v>0</v>
      </c>
      <c r="H21" s="2">
        <f t="shared" si="1"/>
        <v>0</v>
      </c>
      <c r="I21" s="3">
        <f t="shared" si="2"/>
        <v>0</v>
      </c>
    </row>
    <row r="22" spans="1:9" ht="15">
      <c r="A22" s="19" t="s">
        <v>36</v>
      </c>
      <c r="B22" s="26" t="s">
        <v>18</v>
      </c>
      <c r="C22" s="20" t="s">
        <v>74</v>
      </c>
      <c r="D22" s="21" t="s">
        <v>40</v>
      </c>
      <c r="E22" s="22">
        <v>1</v>
      </c>
      <c r="F22" s="53"/>
      <c r="G22" s="2">
        <f t="shared" si="0"/>
        <v>0</v>
      </c>
      <c r="H22" s="2">
        <f t="shared" si="1"/>
        <v>0</v>
      </c>
      <c r="I22" s="3">
        <f t="shared" si="2"/>
        <v>0</v>
      </c>
    </row>
    <row r="23" spans="1:9" ht="15">
      <c r="A23" s="19" t="s">
        <v>37</v>
      </c>
      <c r="B23" s="26" t="s">
        <v>19</v>
      </c>
      <c r="C23" s="20" t="s">
        <v>74</v>
      </c>
      <c r="D23" s="21" t="s">
        <v>40</v>
      </c>
      <c r="E23" s="22">
        <v>1</v>
      </c>
      <c r="F23" s="53"/>
      <c r="G23" s="2">
        <f t="shared" si="0"/>
        <v>0</v>
      </c>
      <c r="H23" s="2">
        <f t="shared" si="1"/>
        <v>0</v>
      </c>
      <c r="I23" s="3">
        <f t="shared" si="2"/>
        <v>0</v>
      </c>
    </row>
    <row r="24" spans="1:9" ht="15">
      <c r="A24" s="19" t="s">
        <v>38</v>
      </c>
      <c r="B24" s="26" t="s">
        <v>20</v>
      </c>
      <c r="C24" s="20" t="s">
        <v>74</v>
      </c>
      <c r="D24" s="23" t="s">
        <v>40</v>
      </c>
      <c r="E24" s="24">
        <v>1</v>
      </c>
      <c r="F24" s="53"/>
      <c r="G24" s="2">
        <f t="shared" si="0"/>
        <v>0</v>
      </c>
      <c r="H24" s="2">
        <f t="shared" si="1"/>
        <v>0</v>
      </c>
      <c r="I24" s="3">
        <f t="shared" si="2"/>
        <v>0</v>
      </c>
    </row>
    <row r="25" spans="1:9" ht="25">
      <c r="A25" s="19" t="s">
        <v>68</v>
      </c>
      <c r="B25" s="26" t="s">
        <v>72</v>
      </c>
      <c r="C25" s="20" t="s">
        <v>74</v>
      </c>
      <c r="D25" s="23" t="s">
        <v>39</v>
      </c>
      <c r="E25" s="24">
        <v>1</v>
      </c>
      <c r="F25" s="53"/>
      <c r="G25" s="2">
        <f t="shared" si="0"/>
        <v>0</v>
      </c>
      <c r="H25" s="2">
        <f t="shared" si="1"/>
        <v>0</v>
      </c>
      <c r="I25" s="3">
        <f t="shared" si="2"/>
        <v>0</v>
      </c>
    </row>
    <row r="26" spans="1:9" ht="14.5" thickBot="1">
      <c r="A26" s="28" t="s">
        <v>69</v>
      </c>
      <c r="B26" s="41" t="s">
        <v>70</v>
      </c>
      <c r="C26" s="42" t="s">
        <v>74</v>
      </c>
      <c r="D26" s="43" t="s">
        <v>40</v>
      </c>
      <c r="E26" s="44">
        <v>1</v>
      </c>
      <c r="F26" s="54"/>
      <c r="G26" s="4">
        <f t="shared" si="0"/>
        <v>0</v>
      </c>
      <c r="H26" s="4">
        <f t="shared" si="1"/>
        <v>0</v>
      </c>
      <c r="I26" s="5">
        <f t="shared" si="2"/>
        <v>0</v>
      </c>
    </row>
    <row r="27" spans="1:9" ht="14.5" thickBot="1">
      <c r="A27" s="29" t="s">
        <v>44</v>
      </c>
      <c r="B27" s="40" t="s">
        <v>43</v>
      </c>
      <c r="C27" s="30"/>
      <c r="D27" s="31" t="s">
        <v>44</v>
      </c>
      <c r="E27" s="31" t="s">
        <v>44</v>
      </c>
      <c r="F27" s="47" t="s">
        <v>44</v>
      </c>
      <c r="G27" s="13">
        <f>SUM(G6:G26)</f>
        <v>0</v>
      </c>
      <c r="H27" s="13">
        <f>SUM(H6:H26)</f>
        <v>0</v>
      </c>
      <c r="I27" s="14">
        <f>SUM(I6:I26)</f>
        <v>0</v>
      </c>
    </row>
    <row r="30" ht="14.5" thickBot="1">
      <c r="A30" s="6" t="s">
        <v>52</v>
      </c>
    </row>
    <row r="31" spans="1:9" ht="42.5" thickBot="1">
      <c r="A31" s="8" t="s">
        <v>0</v>
      </c>
      <c r="B31" s="9" t="s">
        <v>1</v>
      </c>
      <c r="C31" s="9" t="s">
        <v>59</v>
      </c>
      <c r="D31" s="9" t="s">
        <v>2</v>
      </c>
      <c r="E31" s="9" t="s">
        <v>73</v>
      </c>
      <c r="F31" s="46" t="s">
        <v>65</v>
      </c>
      <c r="G31" s="9" t="s">
        <v>66</v>
      </c>
      <c r="H31" s="9" t="s">
        <v>4</v>
      </c>
      <c r="I31" s="10" t="s">
        <v>67</v>
      </c>
    </row>
    <row r="32" spans="1:9" ht="37.5">
      <c r="A32" s="27" t="s">
        <v>6</v>
      </c>
      <c r="B32" s="32" t="s">
        <v>63</v>
      </c>
      <c r="C32" s="56"/>
      <c r="D32" s="38" t="s">
        <v>39</v>
      </c>
      <c r="E32" s="38">
        <v>1</v>
      </c>
      <c r="F32" s="52"/>
      <c r="G32" s="11">
        <f>E32*F32</f>
        <v>0</v>
      </c>
      <c r="H32" s="11">
        <f>G32/100*21</f>
        <v>0</v>
      </c>
      <c r="I32" s="12">
        <f>G32+H32</f>
        <v>0</v>
      </c>
    </row>
    <row r="33" spans="1:9" ht="25">
      <c r="A33" s="19" t="s">
        <v>21</v>
      </c>
      <c r="B33" s="26" t="s">
        <v>64</v>
      </c>
      <c r="C33" s="55"/>
      <c r="D33" s="21" t="s">
        <v>39</v>
      </c>
      <c r="E33" s="22">
        <v>1</v>
      </c>
      <c r="F33" s="53"/>
      <c r="G33" s="2">
        <f aca="true" t="shared" si="3" ref="G33:G44">E33*F33</f>
        <v>0</v>
      </c>
      <c r="H33" s="2">
        <f aca="true" t="shared" si="4" ref="H33:H44">G33/100*21</f>
        <v>0</v>
      </c>
      <c r="I33" s="3">
        <f aca="true" t="shared" si="5" ref="I33:I44">G33+H33</f>
        <v>0</v>
      </c>
    </row>
    <row r="34" spans="1:9" ht="25">
      <c r="A34" s="19" t="s">
        <v>22</v>
      </c>
      <c r="B34" s="26" t="s">
        <v>45</v>
      </c>
      <c r="C34" s="55"/>
      <c r="D34" s="21" t="s">
        <v>39</v>
      </c>
      <c r="E34" s="22">
        <v>1</v>
      </c>
      <c r="F34" s="53"/>
      <c r="G34" s="2">
        <f t="shared" si="3"/>
        <v>0</v>
      </c>
      <c r="H34" s="2">
        <f t="shared" si="4"/>
        <v>0</v>
      </c>
      <c r="I34" s="3">
        <f t="shared" si="5"/>
        <v>0</v>
      </c>
    </row>
    <row r="35" spans="1:9" ht="14.5" thickBot="1">
      <c r="A35" s="19" t="s">
        <v>23</v>
      </c>
      <c r="B35" s="26" t="s">
        <v>46</v>
      </c>
      <c r="C35" s="42" t="s">
        <v>74</v>
      </c>
      <c r="D35" s="21" t="s">
        <v>39</v>
      </c>
      <c r="E35" s="22">
        <v>1</v>
      </c>
      <c r="F35" s="53"/>
      <c r="G35" s="2">
        <f t="shared" si="3"/>
        <v>0</v>
      </c>
      <c r="H35" s="2">
        <f t="shared" si="4"/>
        <v>0</v>
      </c>
      <c r="I35" s="3">
        <f t="shared" si="5"/>
        <v>0</v>
      </c>
    </row>
    <row r="36" spans="1:9" ht="14.5" thickBot="1">
      <c r="A36" s="19" t="s">
        <v>24</v>
      </c>
      <c r="B36" s="26" t="s">
        <v>47</v>
      </c>
      <c r="C36" s="42" t="s">
        <v>74</v>
      </c>
      <c r="D36" s="21" t="s">
        <v>39</v>
      </c>
      <c r="E36" s="22">
        <v>1</v>
      </c>
      <c r="F36" s="53"/>
      <c r="G36" s="2">
        <f t="shared" si="3"/>
        <v>0</v>
      </c>
      <c r="H36" s="2">
        <f t="shared" si="4"/>
        <v>0</v>
      </c>
      <c r="I36" s="3">
        <f t="shared" si="5"/>
        <v>0</v>
      </c>
    </row>
    <row r="37" spans="1:9" ht="15" thickBot="1">
      <c r="A37" s="19" t="s">
        <v>25</v>
      </c>
      <c r="B37" s="26" t="s">
        <v>48</v>
      </c>
      <c r="C37" s="42" t="s">
        <v>74</v>
      </c>
      <c r="D37" s="21" t="s">
        <v>39</v>
      </c>
      <c r="E37" s="22">
        <v>1</v>
      </c>
      <c r="F37" s="53"/>
      <c r="G37" s="2">
        <f t="shared" si="3"/>
        <v>0</v>
      </c>
      <c r="H37" s="2">
        <f t="shared" si="4"/>
        <v>0</v>
      </c>
      <c r="I37" s="3">
        <f t="shared" si="5"/>
        <v>0</v>
      </c>
    </row>
    <row r="38" spans="1:9" ht="14.5" thickBot="1">
      <c r="A38" s="19" t="s">
        <v>26</v>
      </c>
      <c r="B38" s="26" t="s">
        <v>58</v>
      </c>
      <c r="C38" s="42" t="s">
        <v>74</v>
      </c>
      <c r="D38" s="21" t="s">
        <v>39</v>
      </c>
      <c r="E38" s="24">
        <v>600</v>
      </c>
      <c r="F38" s="53"/>
      <c r="G38" s="2">
        <f t="shared" si="3"/>
        <v>0</v>
      </c>
      <c r="H38" s="2">
        <f t="shared" si="4"/>
        <v>0</v>
      </c>
      <c r="I38" s="3">
        <f t="shared" si="5"/>
        <v>0</v>
      </c>
    </row>
    <row r="39" spans="1:9" ht="14.5" thickBot="1">
      <c r="A39" s="19" t="s">
        <v>27</v>
      </c>
      <c r="B39" s="26" t="s">
        <v>49</v>
      </c>
      <c r="C39" s="42" t="s">
        <v>74</v>
      </c>
      <c r="D39" s="21" t="s">
        <v>39</v>
      </c>
      <c r="E39" s="22">
        <v>1</v>
      </c>
      <c r="F39" s="53"/>
      <c r="G39" s="2">
        <f t="shared" si="3"/>
        <v>0</v>
      </c>
      <c r="H39" s="2">
        <f t="shared" si="4"/>
        <v>0</v>
      </c>
      <c r="I39" s="3">
        <f t="shared" si="5"/>
        <v>0</v>
      </c>
    </row>
    <row r="40" spans="1:9" ht="14.5" thickBot="1">
      <c r="A40" s="19" t="s">
        <v>28</v>
      </c>
      <c r="B40" s="26" t="s">
        <v>50</v>
      </c>
      <c r="C40" s="42" t="s">
        <v>74</v>
      </c>
      <c r="D40" s="23" t="s">
        <v>39</v>
      </c>
      <c r="E40" s="24">
        <v>2</v>
      </c>
      <c r="F40" s="53"/>
      <c r="G40" s="2">
        <f t="shared" si="3"/>
        <v>0</v>
      </c>
      <c r="H40" s="2">
        <f t="shared" si="4"/>
        <v>0</v>
      </c>
      <c r="I40" s="3">
        <f t="shared" si="5"/>
        <v>0</v>
      </c>
    </row>
    <row r="41" spans="1:9" ht="14.5" thickBot="1">
      <c r="A41" s="19" t="s">
        <v>29</v>
      </c>
      <c r="B41" s="26" t="s">
        <v>71</v>
      </c>
      <c r="C41" s="42" t="s">
        <v>74</v>
      </c>
      <c r="D41" s="23" t="s">
        <v>39</v>
      </c>
      <c r="E41" s="24">
        <v>2</v>
      </c>
      <c r="F41" s="53"/>
      <c r="G41" s="2">
        <f t="shared" si="3"/>
        <v>0</v>
      </c>
      <c r="H41" s="2">
        <f t="shared" si="4"/>
        <v>0</v>
      </c>
      <c r="I41" s="3">
        <f t="shared" si="5"/>
        <v>0</v>
      </c>
    </row>
    <row r="42" spans="1:9" ht="14.5" thickBot="1">
      <c r="A42" s="19" t="s">
        <v>30</v>
      </c>
      <c r="B42" s="33" t="s">
        <v>51</v>
      </c>
      <c r="C42" s="42" t="s">
        <v>74</v>
      </c>
      <c r="D42" s="21" t="s">
        <v>40</v>
      </c>
      <c r="E42" s="22">
        <v>1</v>
      </c>
      <c r="F42" s="53"/>
      <c r="G42" s="2">
        <f t="shared" si="3"/>
        <v>0</v>
      </c>
      <c r="H42" s="2">
        <f t="shared" si="4"/>
        <v>0</v>
      </c>
      <c r="I42" s="3">
        <f t="shared" si="5"/>
        <v>0</v>
      </c>
    </row>
    <row r="43" spans="1:9" ht="14.5" thickBot="1">
      <c r="A43" s="19" t="s">
        <v>31</v>
      </c>
      <c r="B43" s="34" t="s">
        <v>19</v>
      </c>
      <c r="C43" s="42" t="s">
        <v>74</v>
      </c>
      <c r="D43" s="23" t="s">
        <v>40</v>
      </c>
      <c r="E43" s="24">
        <v>1</v>
      </c>
      <c r="F43" s="53"/>
      <c r="G43" s="2">
        <f t="shared" si="3"/>
        <v>0</v>
      </c>
      <c r="H43" s="2">
        <f t="shared" si="4"/>
        <v>0</v>
      </c>
      <c r="I43" s="3">
        <f t="shared" si="5"/>
        <v>0</v>
      </c>
    </row>
    <row r="44" spans="1:9" ht="14.5" thickBot="1">
      <c r="A44" s="28" t="s">
        <v>32</v>
      </c>
      <c r="B44" s="35" t="s">
        <v>20</v>
      </c>
      <c r="C44" s="42" t="s">
        <v>74</v>
      </c>
      <c r="D44" s="43" t="s">
        <v>40</v>
      </c>
      <c r="E44" s="44">
        <v>1</v>
      </c>
      <c r="F44" s="54"/>
      <c r="G44" s="4">
        <f t="shared" si="3"/>
        <v>0</v>
      </c>
      <c r="H44" s="4">
        <f t="shared" si="4"/>
        <v>0</v>
      </c>
      <c r="I44" s="5">
        <f t="shared" si="5"/>
        <v>0</v>
      </c>
    </row>
    <row r="45" spans="1:9" ht="14.5" thickBot="1">
      <c r="A45" s="29" t="s">
        <v>44</v>
      </c>
      <c r="B45" s="40" t="s">
        <v>43</v>
      </c>
      <c r="C45" s="30"/>
      <c r="D45" s="31" t="s">
        <v>44</v>
      </c>
      <c r="E45" s="31" t="s">
        <v>44</v>
      </c>
      <c r="F45" s="47" t="s">
        <v>44</v>
      </c>
      <c r="G45" s="13">
        <f>SUM(G32:G44)</f>
        <v>0</v>
      </c>
      <c r="H45" s="13">
        <f>SUM(H32:H44)</f>
        <v>0</v>
      </c>
      <c r="I45" s="14">
        <f>SUM(I32:I44)</f>
        <v>0</v>
      </c>
    </row>
    <row r="48" ht="14.5" thickBot="1">
      <c r="A48" s="6" t="s">
        <v>53</v>
      </c>
    </row>
    <row r="49" spans="1:9" ht="28.5" thickBot="1">
      <c r="A49" s="8" t="s">
        <v>0</v>
      </c>
      <c r="B49" s="9" t="s">
        <v>1</v>
      </c>
      <c r="C49" s="9"/>
      <c r="D49" s="9" t="s">
        <v>3</v>
      </c>
      <c r="E49" s="9" t="s">
        <v>4</v>
      </c>
      <c r="F49" s="48" t="s">
        <v>5</v>
      </c>
      <c r="G49" s="7"/>
      <c r="H49" s="7"/>
      <c r="I49" s="7"/>
    </row>
    <row r="50" spans="1:7" ht="15">
      <c r="A50" s="27" t="s">
        <v>6</v>
      </c>
      <c r="B50" s="16" t="s">
        <v>7</v>
      </c>
      <c r="C50" s="38"/>
      <c r="D50" s="59">
        <f>G27</f>
        <v>0</v>
      </c>
      <c r="E50" s="11">
        <f>D50/100*21</f>
        <v>0</v>
      </c>
      <c r="F50" s="49">
        <f>D50+E50</f>
        <v>0</v>
      </c>
      <c r="G50" s="36"/>
    </row>
    <row r="51" spans="1:7" ht="14.5" thickBot="1">
      <c r="A51" s="28" t="s">
        <v>21</v>
      </c>
      <c r="B51" s="17" t="s">
        <v>52</v>
      </c>
      <c r="C51" s="39"/>
      <c r="D51" s="60">
        <f>G45</f>
        <v>0</v>
      </c>
      <c r="E51" s="4">
        <f>D51/100*21</f>
        <v>0</v>
      </c>
      <c r="F51" s="50">
        <f>D51+E51</f>
        <v>0</v>
      </c>
      <c r="G51" s="36"/>
    </row>
    <row r="52" spans="1:7" ht="14.5" thickBot="1">
      <c r="A52" s="29" t="s">
        <v>44</v>
      </c>
      <c r="B52" s="40" t="s">
        <v>43</v>
      </c>
      <c r="C52" s="30"/>
      <c r="D52" s="13">
        <f>SUM(D50:D51)</f>
        <v>0</v>
      </c>
      <c r="E52" s="13">
        <f>SUM(E50:E51)</f>
        <v>0</v>
      </c>
      <c r="F52" s="51">
        <f>SUM(F50:F51)</f>
        <v>0</v>
      </c>
      <c r="G52" s="37"/>
    </row>
    <row r="56" ht="15">
      <c r="B56" s="57" t="s">
        <v>75</v>
      </c>
    </row>
  </sheetData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</dc:creator>
  <cp:keywords/>
  <dc:description/>
  <cp:lastModifiedBy>Kourek Jan Ing.</cp:lastModifiedBy>
  <cp:lastPrinted>2021-04-28T09:20:41Z</cp:lastPrinted>
  <dcterms:created xsi:type="dcterms:W3CDTF">2020-10-16T12:03:51Z</dcterms:created>
  <dcterms:modified xsi:type="dcterms:W3CDTF">2021-04-28T13:05:51Z</dcterms:modified>
  <cp:category/>
  <cp:version/>
  <cp:contentType/>
  <cp:contentStatus/>
</cp:coreProperties>
</file>