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6-14\"/>
    </mc:Choice>
  </mc:AlternateContent>
  <bookViews>
    <workbookView xWindow="0" yWindow="0" windowWidth="0" windowHeight="0"/>
  </bookViews>
  <sheets>
    <sheet name="Rekapitulace stavby" sheetId="1" r:id="rId1"/>
    <sheet name="SO01 - SO01" sheetId="2" r:id="rId2"/>
    <sheet name="SO01.1 - SO01.1" sheetId="3" r:id="rId3"/>
    <sheet name="SO01.2 - SO01.2 Násled. p..." sheetId="4" r:id="rId4"/>
    <sheet name="SO01.3 - SO01.3 Násled. p..." sheetId="5" r:id="rId5"/>
    <sheet name="VON - VO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'SO01 - SO01'!$C$80:$K$205</definedName>
    <definedName name="_xlnm.Print_Area" localSheetId="1">'SO01 - SO01'!$C$4:$J$39,'SO01 - SO01'!$C$45:$J$62,'SO01 - SO01'!$C$68:$K$205</definedName>
    <definedName name="_xlnm.Print_Titles" localSheetId="1">'SO01 - SO01'!$80:$80</definedName>
    <definedName name="_xlnm._FilterDatabase" localSheetId="2" hidden="1">'SO01.1 - SO01.1'!$C$80:$K$116</definedName>
    <definedName name="_xlnm.Print_Area" localSheetId="2">'SO01.1 - SO01.1'!$C$4:$J$39,'SO01.1 - SO01.1'!$C$45:$J$62,'SO01.1 - SO01.1'!$C$68:$K$116</definedName>
    <definedName name="_xlnm.Print_Titles" localSheetId="2">'SO01.1 - SO01.1'!$80:$80</definedName>
    <definedName name="_xlnm._FilterDatabase" localSheetId="3" hidden="1">'SO01.2 - SO01.2 Násled. p...'!$C$80:$K$116</definedName>
    <definedName name="_xlnm.Print_Area" localSheetId="3">'SO01.2 - SO01.2 Násled. p...'!$C$4:$J$39,'SO01.2 - SO01.2 Násled. p...'!$C$45:$J$62,'SO01.2 - SO01.2 Násled. p...'!$C$68:$K$116</definedName>
    <definedName name="_xlnm.Print_Titles" localSheetId="3">'SO01.2 - SO01.2 Násled. p...'!$80:$80</definedName>
    <definedName name="_xlnm._FilterDatabase" localSheetId="4" hidden="1">'SO01.3 - SO01.3 Násled. p...'!$C$80:$K$126</definedName>
    <definedName name="_xlnm.Print_Area" localSheetId="4">'SO01.3 - SO01.3 Násled. p...'!$C$4:$J$39,'SO01.3 - SO01.3 Násled. p...'!$C$45:$J$62,'SO01.3 - SO01.3 Násled. p...'!$C$68:$K$126</definedName>
    <definedName name="_xlnm.Print_Titles" localSheetId="4">'SO01.3 - SO01.3 Násled. p...'!$80:$80</definedName>
    <definedName name="_xlnm._FilterDatabase" localSheetId="5" hidden="1">'VON - VON'!$C$80:$K$97</definedName>
    <definedName name="_xlnm.Print_Area" localSheetId="5">'VON - VON'!$C$4:$J$39,'VON - VON'!$C$45:$J$62,'VON - VON'!$C$68:$K$97</definedName>
    <definedName name="_xlnm.Print_Titles" localSheetId="5">'VON - VON'!$80:$80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4" r="J37"/>
  <c r="J36"/>
  <c i="1" r="AY57"/>
  <c i="4" r="J35"/>
  <c i="1" r="AX57"/>
  <c i="4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2" r="J37"/>
  <c r="J36"/>
  <c i="1" r="AY55"/>
  <c i="2" r="J35"/>
  <c i="1" r="AX55"/>
  <c i="2" r="BI205"/>
  <c r="BH205"/>
  <c r="BG205"/>
  <c r="BF205"/>
  <c r="T205"/>
  <c r="R205"/>
  <c r="P205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29"/>
  <c r="BH129"/>
  <c r="BG129"/>
  <c r="BF129"/>
  <c r="T129"/>
  <c r="R129"/>
  <c r="P129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6" r="J88"/>
  <c i="3" r="J113"/>
  <c r="BK88"/>
  <c i="2" r="J187"/>
  <c r="BK122"/>
  <c r="J89"/>
  <c i="4" r="BK113"/>
  <c r="J91"/>
  <c i="3" r="BK111"/>
  <c r="BK84"/>
  <c i="2" r="J184"/>
  <c r="BK152"/>
  <c r="BK108"/>
  <c r="BK86"/>
  <c i="5" r="BK126"/>
  <c r="J123"/>
  <c r="BK119"/>
  <c r="J112"/>
  <c r="BK105"/>
  <c r="J100"/>
  <c r="BK88"/>
  <c i="4" r="J116"/>
  <c r="J102"/>
  <c i="3" r="BK109"/>
  <c r="J84"/>
  <c i="2" r="J164"/>
  <c r="BK141"/>
  <c r="J108"/>
  <c i="6" r="BK94"/>
  <c r="J84"/>
  <c i="2" r="BK164"/>
  <c r="BK129"/>
  <c r="BK96"/>
  <c i="6" r="J91"/>
  <c i="3" r="J102"/>
  <c i="2" r="BK196"/>
  <c r="BK174"/>
  <c r="BK114"/>
  <c i="4" r="BK116"/>
  <c r="BK109"/>
  <c r="BK88"/>
  <c i="3" r="J109"/>
  <c r="J88"/>
  <c i="2" r="J194"/>
  <c r="J174"/>
  <c r="BK112"/>
  <c r="BK92"/>
  <c i="5" r="J126"/>
  <c r="J121"/>
  <c r="BK112"/>
  <c r="J109"/>
  <c r="BK100"/>
  <c r="J94"/>
  <c r="J91"/>
  <c r="J84"/>
  <c i="4" r="J109"/>
  <c r="J88"/>
  <c i="3" r="BK102"/>
  <c i="2" r="BK198"/>
  <c r="J152"/>
  <c r="J114"/>
  <c r="BK102"/>
  <c i="6" r="J95"/>
  <c r="BK88"/>
  <c i="2" r="BK177"/>
  <c r="J147"/>
  <c r="J105"/>
  <c i="6" r="BK95"/>
  <c i="3" r="J116"/>
  <c r="J97"/>
  <c i="2" r="BK194"/>
  <c r="J129"/>
  <c r="J86"/>
  <c i="4" r="J111"/>
  <c r="BK97"/>
  <c i="3" r="BK113"/>
  <c i="2" r="BK205"/>
  <c r="BK187"/>
  <c r="J158"/>
  <c r="J122"/>
  <c r="BK105"/>
  <c i="1" r="AS54"/>
  <c i="5" r="BK91"/>
  <c r="BK84"/>
  <c i="4" r="J113"/>
  <c r="J97"/>
  <c r="BK84"/>
  <c i="3" r="J91"/>
  <c i="2" r="J177"/>
  <c r="J145"/>
  <c r="BK118"/>
  <c r="BK99"/>
  <c i="6" r="J94"/>
  <c i="2" r="BK180"/>
  <c r="BK137"/>
  <c r="J102"/>
  <c i="6" r="BK84"/>
  <c i="3" r="J111"/>
  <c i="2" r="J198"/>
  <c r="J141"/>
  <c r="J99"/>
  <c r="BK84"/>
  <c i="4" r="BK102"/>
  <c r="J84"/>
  <c i="3" r="BK91"/>
  <c i="2" r="J205"/>
  <c r="J180"/>
  <c r="BK145"/>
  <c r="J96"/>
  <c r="J84"/>
  <c i="5" r="BK123"/>
  <c r="BK121"/>
  <c r="J119"/>
  <c r="BK109"/>
  <c r="J105"/>
  <c r="BK94"/>
  <c r="J88"/>
  <c i="4" r="BK111"/>
  <c r="BK91"/>
  <c i="3" r="BK116"/>
  <c r="BK97"/>
  <c i="2" r="J196"/>
  <c r="BK147"/>
  <c r="J137"/>
  <c r="J112"/>
  <c r="BK89"/>
  <c i="6" r="BK91"/>
  <c i="2" r="BK184"/>
  <c r="BK158"/>
  <c r="J118"/>
  <c r="J92"/>
  <c l="1" r="BK83"/>
  <c r="BK82"/>
  <c r="BK81"/>
  <c r="J81"/>
  <c i="6" r="R83"/>
  <c r="R82"/>
  <c r="R81"/>
  <c i="2" r="T83"/>
  <c r="T82"/>
  <c r="T81"/>
  <c i="3" r="P83"/>
  <c r="P82"/>
  <c r="P81"/>
  <c i="1" r="AU56"/>
  <c i="3" r="T83"/>
  <c r="T82"/>
  <c r="T81"/>
  <c i="4" r="P83"/>
  <c r="P82"/>
  <c r="P81"/>
  <c i="1" r="AU57"/>
  <c i="4" r="R83"/>
  <c r="R82"/>
  <c r="R81"/>
  <c i="5" r="R83"/>
  <c r="R82"/>
  <c r="R81"/>
  <c i="6" r="BK83"/>
  <c r="J83"/>
  <c r="J61"/>
  <c i="2" r="P83"/>
  <c r="P82"/>
  <c r="P81"/>
  <c i="1" r="AU55"/>
  <c i="3" r="BK83"/>
  <c r="J83"/>
  <c r="J61"/>
  <c r="R83"/>
  <c r="R82"/>
  <c r="R81"/>
  <c i="4" r="BK83"/>
  <c r="J83"/>
  <c r="J61"/>
  <c r="T83"/>
  <c r="T82"/>
  <c r="T81"/>
  <c i="5" r="P83"/>
  <c r="P82"/>
  <c r="P81"/>
  <c i="1" r="AU58"/>
  <c i="6" r="P83"/>
  <c r="P82"/>
  <c r="P81"/>
  <c i="1" r="AU59"/>
  <c i="2" r="R83"/>
  <c r="R82"/>
  <c r="R81"/>
  <c i="5" r="BK83"/>
  <c r="J83"/>
  <c r="J61"/>
  <c r="T83"/>
  <c r="T82"/>
  <c r="T81"/>
  <c i="6" r="T83"/>
  <c r="T82"/>
  <c r="T81"/>
  <c i="2" r="E48"/>
  <c r="J52"/>
  <c r="J77"/>
  <c r="BE84"/>
  <c r="BE86"/>
  <c r="BE137"/>
  <c r="BE141"/>
  <c r="BE187"/>
  <c r="BE194"/>
  <c i="6" r="E48"/>
  <c r="J52"/>
  <c r="F54"/>
  <c r="J54"/>
  <c r="F55"/>
  <c r="J55"/>
  <c r="BE84"/>
  <c r="BE88"/>
  <c r="BE94"/>
  <c i="2" r="F54"/>
  <c r="J55"/>
  <c r="BE92"/>
  <c r="BE105"/>
  <c r="BE108"/>
  <c r="BE112"/>
  <c r="BE122"/>
  <c r="BE164"/>
  <c r="BE174"/>
  <c r="BE180"/>
  <c r="BE184"/>
  <c i="3" r="F54"/>
  <c r="J55"/>
  <c r="BE91"/>
  <c r="BE97"/>
  <c r="BE102"/>
  <c r="BE113"/>
  <c i="4" r="J52"/>
  <c r="J54"/>
  <c r="J55"/>
  <c r="BE88"/>
  <c r="BE109"/>
  <c r="BE113"/>
  <c i="5" r="E48"/>
  <c r="J52"/>
  <c r="F54"/>
  <c r="J54"/>
  <c r="F55"/>
  <c r="J55"/>
  <c r="BE84"/>
  <c r="BE88"/>
  <c r="BE91"/>
  <c r="BE94"/>
  <c r="BE100"/>
  <c r="BE105"/>
  <c r="BE109"/>
  <c r="BE112"/>
  <c r="BE119"/>
  <c r="BE121"/>
  <c r="BE123"/>
  <c r="BE126"/>
  <c i="6" r="BE95"/>
  <c i="2" r="F55"/>
  <c r="BE96"/>
  <c r="BE114"/>
  <c r="BE196"/>
  <c r="BE198"/>
  <c r="BE205"/>
  <c i="3" r="E48"/>
  <c r="J52"/>
  <c r="F55"/>
  <c r="BE109"/>
  <c r="BE111"/>
  <c i="4" r="E48"/>
  <c r="F54"/>
  <c r="F55"/>
  <c r="BE84"/>
  <c r="BE91"/>
  <c r="BE97"/>
  <c r="BE102"/>
  <c r="BE111"/>
  <c r="BE116"/>
  <c i="2" r="BE89"/>
  <c r="BE99"/>
  <c r="BE102"/>
  <c r="BE118"/>
  <c r="BE129"/>
  <c r="BE145"/>
  <c r="BE147"/>
  <c r="BE152"/>
  <c r="BE158"/>
  <c r="BE177"/>
  <c i="3" r="J54"/>
  <c r="BE84"/>
  <c r="BE88"/>
  <c r="BE116"/>
  <c i="6" r="BE91"/>
  <c i="2" r="F37"/>
  <c i="1" r="BD55"/>
  <c i="5" r="F36"/>
  <c i="1" r="BC58"/>
  <c i="6" r="F37"/>
  <c i="1" r="BD59"/>
  <c i="3" r="F36"/>
  <c i="1" r="BC56"/>
  <c i="3" r="F35"/>
  <c i="1" r="BB56"/>
  <c i="4" r="J34"/>
  <c i="1" r="AW57"/>
  <c i="5" r="F34"/>
  <c i="1" r="BA58"/>
  <c i="4" r="F37"/>
  <c i="1" r="BD57"/>
  <c i="4" r="F36"/>
  <c i="1" r="BC57"/>
  <c i="6" r="J34"/>
  <c i="1" r="AW59"/>
  <c i="3" r="F37"/>
  <c i="1" r="BD56"/>
  <c i="2" r="F34"/>
  <c i="1" r="BA55"/>
  <c i="6" r="F36"/>
  <c i="1" r="BC59"/>
  <c i="5" r="F37"/>
  <c i="1" r="BD58"/>
  <c i="2" r="F36"/>
  <c i="1" r="BC55"/>
  <c i="3" r="F34"/>
  <c i="1" r="BA56"/>
  <c i="5" r="J34"/>
  <c i="1" r="AW58"/>
  <c i="5" r="F35"/>
  <c i="1" r="BB58"/>
  <c i="4" r="F35"/>
  <c i="1" r="BB57"/>
  <c i="6" r="F35"/>
  <c i="1" r="BB59"/>
  <c i="2" r="J30"/>
  <c i="1" r="AG55"/>
  <c i="2" r="J34"/>
  <c i="1" r="AW55"/>
  <c i="4" r="F34"/>
  <c i="1" r="BA57"/>
  <c i="3" r="J34"/>
  <c i="1" r="AW56"/>
  <c i="6" r="F34"/>
  <c i="1" r="BA59"/>
  <c i="2" r="F35"/>
  <c i="1" r="BB55"/>
  <c i="2" l="1" r="J83"/>
  <c r="J61"/>
  <c r="J82"/>
  <c r="J60"/>
  <c i="5" r="BK82"/>
  <c r="J82"/>
  <c r="J60"/>
  <c i="6" r="BK82"/>
  <c r="J82"/>
  <c r="J60"/>
  <c i="2" r="J59"/>
  <c i="3" r="BK82"/>
  <c r="BK81"/>
  <c r="J81"/>
  <c r="J59"/>
  <c i="4" r="BK82"/>
  <c r="BK81"/>
  <c r="J81"/>
  <c r="J59"/>
  <c i="5" r="F33"/>
  <c i="1" r="AZ58"/>
  <c i="5" r="J33"/>
  <c i="1" r="AV58"/>
  <c r="AT58"/>
  <c r="AU54"/>
  <c i="3" r="J33"/>
  <c i="1" r="AV56"/>
  <c r="AT56"/>
  <c i="3" r="F33"/>
  <c i="1" r="AZ56"/>
  <c i="6" r="J33"/>
  <c i="1" r="AV59"/>
  <c r="AT59"/>
  <c r="BB54"/>
  <c r="AX54"/>
  <c i="2" r="J33"/>
  <c i="1" r="AV55"/>
  <c r="AT55"/>
  <c r="BC54"/>
  <c r="W32"/>
  <c r="BA54"/>
  <c r="W30"/>
  <c i="2" r="F33"/>
  <c i="1" r="AZ55"/>
  <c r="BD54"/>
  <c r="W33"/>
  <c i="4" r="F33"/>
  <c i="1" r="AZ57"/>
  <c i="4" r="J33"/>
  <c i="1" r="AV57"/>
  <c r="AT57"/>
  <c i="6" r="F33"/>
  <c i="1" r="AZ59"/>
  <c i="3" l="1" r="J82"/>
  <c r="J60"/>
  <c i="4" r="J82"/>
  <c r="J60"/>
  <c i="5" r="BK81"/>
  <c r="J81"/>
  <c r="J59"/>
  <c i="6" r="BK81"/>
  <c r="J81"/>
  <c r="J59"/>
  <c i="2" r="J39"/>
  <c i="1" r="AN55"/>
  <c r="AZ54"/>
  <c r="W29"/>
  <c i="3" r="J30"/>
  <c i="1" r="AG56"/>
  <c r="AN56"/>
  <c r="AW54"/>
  <c r="AK30"/>
  <c r="AY54"/>
  <c i="4" r="J30"/>
  <c i="1" r="AG57"/>
  <c r="AN57"/>
  <c r="W31"/>
  <c i="4" l="1" r="J39"/>
  <c i="3" r="J39"/>
  <c i="1" r="AV54"/>
  <c r="AK29"/>
  <c i="5" r="J30"/>
  <c i="1" r="AG58"/>
  <c r="AN58"/>
  <c i="6" r="J30"/>
  <c i="1" r="AG59"/>
  <c r="AN59"/>
  <c i="6" l="1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<sst xmlns="http://schemas.openxmlformats.org/spreadsheetml/2006/main">
  <si>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</si>
  <si>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</si>
  <si>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</si>
  <si>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</si>
  <si>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</si>
  <si>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{66f534dd-21d5-4fd5-b272-1c30273b0008}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</si>
  <si>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</si>
  <si>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</si>
  <si>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</si>
  <si>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</si>
  <si>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</si>
  <si>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</si>
  <si>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</si>
  <si>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</si>
  <si>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3-13-13-18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</si>
  <si>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</si>
  <si>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</si>
  <si>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</si>
  <si>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</si>
  <si>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</si>
  <si>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</si>
  <si>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</si>
  <si>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</si>
  <si>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4. 11. 2020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</si>
  <si>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</si>
  <si>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</si>
  <si>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</si>
  <si>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</si>
  <si>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</si>
  <si>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</si>
  <si>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</si>
  <si>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</si>
  <si>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</si>
  <si>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</si>
  <si>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</si>
  <si>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</si>
  <si>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</si>
  <si>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</si>
  <si>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</si>
  <si>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</si>
  <si>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</si>
  <si>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</si>
  <si>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</si>
  <si>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</si>
  <si>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</si>
  <si>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</si>
  <si>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</si>
  <si>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</si>
  <si>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</si>
  <si>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</si>
  <si>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</si>
  <si>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</si>
  <si>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</si>
  <si>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</si>
  <si>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</si>
  <si>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</si>
  <si>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</si>
  <si>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</si>
  <si>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</si>
  <si>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</si>
  <si>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</si>
  <si>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</si>
  <si>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</si>
  <si>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</si>
  <si>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</si>
  <si>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</si>
  <si>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</si>
  <si>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</si>
  <si>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</si>
  <si>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</si>
  <si>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</si>
  <si>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</si>
  <si>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</si>
  <si>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</si>
  <si>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</si>
  <si>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</si>
  <si>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{127676f2-b3a9-4e9c-a5f5-3b63f70c40bd}</t>
  </si>
  <si>
    <t>2</t>
  </si>
  <si>
    <t>SO01.1</t>
  </si>
  <si>
    <t>{1908b62d-46cc-44d0-ba3d-3282caf6a679}</t>
  </si>
  <si>
    <t>SO01.2</t>
  </si>
  <si>
    <t>SO01.2 Násled. péče 2.rok</t>
  </si>
  <si>
    <t>{7175c468-2873-4e51-82eb-0bd8f39edada}</t>
  </si>
  <si>
    <t>SO01.3</t>
  </si>
  <si>
    <t>SO01.3 Násled. péče 3.rok</t>
  </si>
  <si>
    <t>{9620b6b9-b8bf-408a-bf33-343fe73e1dfd}</t>
  </si>
  <si>
    <t>VON</t>
  </si>
  <si>
    <t>{6f171a4b-bf56-4ee1-ae92-76e99e304e44}</t>
  </si>
  <si>
    <t>KRYCÍ LIST SOUPISU PRACÍ</t>
  </si>
  <si>
    <t>Objekt:</t>
  </si>
  <si>
    <t>SO01 -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</si>
  <si>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</si>
  <si>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</si>
  <si>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</si>
  <si>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</si>
  <si>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</si>
  <si>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</si>
  <si>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</si>
  <si>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</si>
  <si>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</si>
  <si>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</si>
  <si>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</si>
  <si>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</si>
  <si>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</si>
  <si>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</si>
  <si>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</si>
  <si>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</si>
  <si>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</si>
  <si>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</si>
  <si>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</si>
  <si>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</si>
  <si>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</si>
  <si>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</si>
  <si>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</si>
  <si>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</si>
  <si>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181411121</t>
  </si>
  <si>
    <t>Založení trávníku na půdě předem připravené plochy do 1000 m2 výsevem včetně utažení lučního v rovině nebo na svahu do 1:5</t>
  </si>
  <si>
    <t>m2</t>
  </si>
  <si>
    <t>CS ÚRS 2020 02</t>
  </si>
  <si>
    <t>4</t>
  </si>
  <si>
    <t>196342544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</si>
  <si>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</si>
  <si>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</si>
  <si>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</t>
  </si>
  <si>
    <t>M</t>
  </si>
  <si>
    <t>00572100</t>
  </si>
  <si>
    <t>osivo jetelotráva intenzivní víceletá</t>
  </si>
  <si>
    <t>kg</t>
  </si>
  <si>
    <t>8</t>
  </si>
  <si>
    <t>-537100218</t>
  </si>
  <si>
    <t>VV</t>
  </si>
  <si>
    <t xml:space="preserve"> "jetelotravní směs dlouhodobá pro extrémní podmínky, 2,6 g směsi/ m2 , specifikace viz příloha D.1"</t>
  </si>
  <si>
    <t>5122*2,6/1000</t>
  </si>
  <si>
    <t>00572474</t>
  </si>
  <si>
    <t>osivo směs travní krajinná-svahová</t>
  </si>
  <si>
    <t>1851822698</t>
  </si>
  <si>
    <t>"8 g směsi/ m2 (trávy 90 %, byliny 10 %), viz příloha D.1"</t>
  </si>
  <si>
    <t>4274*8/1000</t>
  </si>
  <si>
    <t>183101114</t>
  </si>
  <si>
    <t>Hloubení jamek pro vysazování rostlin v zemině tř.1 až 4 bez výměny půdy v rovině nebo na svahu do 1:5, objemu přes 0,05 do 0,125 m3</t>
  </si>
  <si>
    <t>kus</t>
  </si>
  <si>
    <t>-1948255924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</si>
  <si>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</si>
  <si>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</si>
  <si>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16</t>
  </si>
  <si>
    <t>5</t>
  </si>
  <si>
    <t>02640445R</t>
  </si>
  <si>
    <t>stromky s obvodem kmínku 8 - 10 cm</t>
  </si>
  <si>
    <t>58213028</t>
  </si>
  <si>
    <t>"vysokokmeny se zemním balem, viz příloha D.1"</t>
  </si>
  <si>
    <t>61231000R</t>
  </si>
  <si>
    <t>Signální kolík ke dřevinám D do 0,1 m délky do 2 m</t>
  </si>
  <si>
    <t>846685313</t>
  </si>
  <si>
    <t>"signální kolík ke stromkům a keřům - kolík ke každé 10. sazenici, vč. materiálu, viz příloha D.1"</t>
  </si>
  <si>
    <t>(2280+74)/10</t>
  </si>
  <si>
    <t>6</t>
  </si>
  <si>
    <t>02650442R</t>
  </si>
  <si>
    <t>poloodrostky výšky 51-70 cm</t>
  </si>
  <si>
    <t>-1981533430</t>
  </si>
  <si>
    <t>"poloodrostky prostokořenné, viz příloha D.1"</t>
  </si>
  <si>
    <t>2280</t>
  </si>
  <si>
    <t>7</t>
  </si>
  <si>
    <t>02652024R</t>
  </si>
  <si>
    <t>keře výšky 60 - 80 cm</t>
  </si>
  <si>
    <t>-2124064765</t>
  </si>
  <si>
    <t>"keře krytokořenné, viz příloha D.1"</t>
  </si>
  <si>
    <t>74</t>
  </si>
  <si>
    <t>9</t>
  </si>
  <si>
    <t>183111114</t>
  </si>
  <si>
    <t>Hloubení jamek pro vysazování rostlin v zemině tř.1 až 4 bez výměny půdy v rovině nebo na svahu do 1:5, objemu přes 0,01 do 0,02 m3</t>
  </si>
  <si>
    <t>642032065</t>
  </si>
  <si>
    <t>"výsadba poloodrostků a keřů, viz příloha D.1"</t>
  </si>
  <si>
    <t>2280+74</t>
  </si>
  <si>
    <t>60591257</t>
  </si>
  <si>
    <t>kůl vyvazovací dřevěný impregnovaný D 8cm dl 3m</t>
  </si>
  <si>
    <t>-2122957902</t>
  </si>
  <si>
    <t>16*3</t>
  </si>
  <si>
    <t>10</t>
  </si>
  <si>
    <t>183403112</t>
  </si>
  <si>
    <t>Obdělání půdy oráním hl. přes 100 do 200 mm v rovině nebo na svahu do 1:5</t>
  </si>
  <si>
    <t>759427042</t>
  </si>
  <si>
    <t xml:space="preserve">Poznámka k souboru cen:_x000d_
1. Každé opakované obdělání půdy se oceňuje samostatně._x000d_
2. Ceny -3114 a -3115 lze použít i pro obdělání půdy aktivními branami._x000d_
</t>
  </si>
  <si>
    <t>viz příloha D.1"</t>
  </si>
  <si>
    <t>9396</t>
  </si>
  <si>
    <t>11</t>
  </si>
  <si>
    <t>183403151</t>
  </si>
  <si>
    <t>Obdělání půdy smykováním v rovině nebo na svahu do 1:5</t>
  </si>
  <si>
    <t>655480680</t>
  </si>
  <si>
    <t>20</t>
  </si>
  <si>
    <t>25191155R4</t>
  </si>
  <si>
    <t>hydrogel</t>
  </si>
  <si>
    <t>-611935563</t>
  </si>
  <si>
    <t>"dodání hydrogelu k jednotlivým sazenicím, viz příloha D.1"</t>
  </si>
  <si>
    <t>"vysokokmeny 180 g/1 ks"</t>
  </si>
  <si>
    <t>16*0,180</t>
  </si>
  <si>
    <t>"poloodrostky 20 g/1 ks"</t>
  </si>
  <si>
    <t>2280*0,020</t>
  </si>
  <si>
    <t>Součet</t>
  </si>
  <si>
    <t>12</t>
  </si>
  <si>
    <t>184102111</t>
  </si>
  <si>
    <t>Výsadba dřeviny s balem do předem vyhloubené jamky se zalitím v rovině nebo na svahu do 1:5, při průměru balu přes 100 do 200 mm</t>
  </si>
  <si>
    <t>1452432427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</si>
  <si>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</si>
  <si>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"viz příloha D.1"</t>
  </si>
  <si>
    <t>"výsadba poloodrostků"</t>
  </si>
  <si>
    <t>"výsadba keřů"</t>
  </si>
  <si>
    <t>13</t>
  </si>
  <si>
    <t>184102113</t>
  </si>
  <si>
    <t>Výsadba dřeviny s balem do předem vyhloubené jamky se zalitím v rovině nebo na svahu do 1:5, při průměru balu přes 300 do 400 mm</t>
  </si>
  <si>
    <t>943662193</t>
  </si>
  <si>
    <t>"(vysokokmeny), viz příloha D.1"</t>
  </si>
  <si>
    <t>14</t>
  </si>
  <si>
    <t>184215133</t>
  </si>
  <si>
    <t>Ukotvení dřeviny kůly třemi kůly, délky přes 2 do 3 m</t>
  </si>
  <si>
    <t>1974635371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</si>
  <si>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</si>
  <si>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</si>
  <si>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184813121</t>
  </si>
  <si>
    <t>Ochrana dřevin před okusem zvěří mechanicky v rovině nebo ve svahu do 1:5, pletivem, výšky do 2 m</t>
  </si>
  <si>
    <t>2031702424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</si>
  <si>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</si>
  <si>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17</t>
  </si>
  <si>
    <t>25191155R</t>
  </si>
  <si>
    <t>repelent proti okusu zvěří</t>
  </si>
  <si>
    <t>-400397646</t>
  </si>
  <si>
    <t>"spotřeba 9 kg/ 1000 ks sazenic, viz příloha D.1"</t>
  </si>
  <si>
    <t>"poloodrostky"</t>
  </si>
  <si>
    <t>"keře"</t>
  </si>
  <si>
    <t>(2280+74)/1000*9</t>
  </si>
  <si>
    <t>18</t>
  </si>
  <si>
    <t>184813134</t>
  </si>
  <si>
    <t>Ochrana dřevin před okusem zvěří chemicky nátěrem, v rovině nebo ve svahu do 1:5 listnatých, výšky přes 70 cm</t>
  </si>
  <si>
    <t>100 kus</t>
  </si>
  <si>
    <t>955712383</t>
  </si>
  <si>
    <t>(2280+74)/100</t>
  </si>
  <si>
    <t>19</t>
  </si>
  <si>
    <t>184816111</t>
  </si>
  <si>
    <t>Hnojení sazenic průmyslovými hnojivy v množství do 0,25 kg k jedné sazenici</t>
  </si>
  <si>
    <t>-1295965622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</si>
  <si>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</si>
  <si>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"hydrogel, stromy, viz příloha D.1"</t>
  </si>
  <si>
    <t>184851111</t>
  </si>
  <si>
    <t>Hnojení roztokem hnojiva v rovině nebo na svahu do 1:5</t>
  </si>
  <si>
    <t>m3</t>
  </si>
  <si>
    <t>-2080900949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</si>
  <si>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</si>
  <si>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</si>
  <si>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2180*0,030/1000</t>
  </si>
  <si>
    <t>"máčení symbivit 80 g/1 ks stromu"</t>
  </si>
  <si>
    <t>116*0,080/1000</t>
  </si>
  <si>
    <t>"voda na doředění"</t>
  </si>
  <si>
    <t>740/1000</t>
  </si>
  <si>
    <t>22</t>
  </si>
  <si>
    <t>25191155R2</t>
  </si>
  <si>
    <t>mykorhizní roztok ECTOVIT</t>
  </si>
  <si>
    <t>1819325031</t>
  </si>
  <si>
    <t>2180*0,030</t>
  </si>
  <si>
    <t>"máčení ectovit 30 g/1 ks stromků, viz příloha D.1"</t>
  </si>
  <si>
    <t>23</t>
  </si>
  <si>
    <t>25191155R3</t>
  </si>
  <si>
    <t>mykorhizní roztok SYMBIVIT</t>
  </si>
  <si>
    <t>911067701</t>
  </si>
  <si>
    <t>116*0,080</t>
  </si>
  <si>
    <t>24</t>
  </si>
  <si>
    <t>184911431R</t>
  </si>
  <si>
    <t>Mulčování rostlin slámou tl. do 0,15 m v rovině a svahu do 1:5</t>
  </si>
  <si>
    <t>-2113106520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</si>
  <si>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</si>
  <si>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"mulč v tl. 8 - 12 cm, stromy a keře, 0,5 m2/ks, viz příloha D.1"</t>
  </si>
  <si>
    <t>2370*0,5</t>
  </si>
  <si>
    <t>25</t>
  </si>
  <si>
    <t>10391100R</t>
  </si>
  <si>
    <t>sláma VL</t>
  </si>
  <si>
    <t>-59754490</t>
  </si>
  <si>
    <t>"pro stromy a keře, 0,5 m2/ks, viz příloha D.1"</t>
  </si>
  <si>
    <t>2370*0,5*0,15</t>
  </si>
  <si>
    <t>26</t>
  </si>
  <si>
    <t>185804311</t>
  </si>
  <si>
    <t>Zalití rostlin vodou plochy záhonů jednotlivě do 20 m2</t>
  </si>
  <si>
    <t>1375538036</t>
  </si>
  <si>
    <t>"zalití po výsadbě 100 l k 1 stromku (16 ks stromků)"</t>
  </si>
  <si>
    <t>16*0,100</t>
  </si>
  <si>
    <t>"zalití po výsadbě 20 l k 1 poloodrostku nebo keři (2280 ks stromků+74 ks keřů)"</t>
  </si>
  <si>
    <t>(2280+74)*0,020</t>
  </si>
  <si>
    <t>27</t>
  </si>
  <si>
    <t>185851121</t>
  </si>
  <si>
    <t>Dovoz vody pro zálivku rostlin na vzdálenost do 1000 m</t>
  </si>
  <si>
    <t>-1208297370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</si>
  <si>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</si>
  <si>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28</t>
  </si>
  <si>
    <t>185851129</t>
  </si>
  <si>
    <t>Dovoz vody pro zálivku rostlin Příplatek k ceně za každých dalších i započatých 1000 m</t>
  </si>
  <si>
    <t>333851497</t>
  </si>
  <si>
    <t>30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</si>
  <si>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</si>
  <si>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</si>
  <si>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</si>
  <si>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862225938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</si>
  <si>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</si>
  <si>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specifikace viz D.1</t>
  </si>
  <si>
    <t>"3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</si>
  <si>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</si>
  <si>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</si>
  <si>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544</t>
  </si>
  <si>
    <t>29</t>
  </si>
  <si>
    <t>998231311</t>
  </si>
  <si>
    <t>Přesun hmot pro sadovnické a krajinářské úpravy - strojně dopravní vzdálenost do 5000 m</t>
  </si>
  <si>
    <t>t</t>
  </si>
  <si>
    <t>74895183</t>
  </si>
  <si>
    <t>SO01.1 - SO01.1</t>
  </si>
  <si>
    <t>111151231</t>
  </si>
  <si>
    <t>Pokosení trávníku při souvislé ploše přes 1000 do 10000 m2 lučního v rovině nebo svahu do 1:5</t>
  </si>
  <si>
    <t>1613995368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</si>
  <si>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</si>
  <si>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3 x za sezónu, bez odvozu, viz příloha D.1"</t>
  </si>
  <si>
    <t>3*9396</t>
  </si>
  <si>
    <t>184102111R</t>
  </si>
  <si>
    <t>Doplnění úhynu sazenic všech kategorií a druhů</t>
  </si>
  <si>
    <t>ks</t>
  </si>
  <si>
    <t>-1859942704</t>
  </si>
  <si>
    <t>"odhad úhynu (10 %), viz příloha D.1"</t>
  </si>
  <si>
    <t>2370/10</t>
  </si>
  <si>
    <t>1879222156</t>
  </si>
  <si>
    <t>"2x ročně, viz příloha D.1"</t>
  </si>
  <si>
    <t>23,54*2</t>
  </si>
  <si>
    <t>747290687</t>
  </si>
  <si>
    <t>(2280+74)/1000*9*2</t>
  </si>
  <si>
    <t>1882353854</t>
  </si>
  <si>
    <t>16*0,100*3</t>
  </si>
  <si>
    <t>(2280+74)*0,020*3</t>
  </si>
  <si>
    <t>-44477817</t>
  </si>
  <si>
    <t>-2118378396</t>
  </si>
  <si>
    <t>Kontrola a oprava oplocení, kontrola zdravotního stavu a oprava úvazků</t>
  </si>
  <si>
    <t>soubor</t>
  </si>
  <si>
    <t>895932111</t>
  </si>
  <si>
    <t>"2 x za rok, viz příloha D.1"</t>
  </si>
  <si>
    <t>1437292153</t>
  </si>
  <si>
    <t>SO01.2 - SO01.2 Násled. péče 2.rok</t>
  </si>
  <si>
    <t>-357428517</t>
  </si>
  <si>
    <t>2*9396</t>
  </si>
  <si>
    <t>906205807</t>
  </si>
  <si>
    <t>1633720843</t>
  </si>
  <si>
    <t>734531929</t>
  </si>
  <si>
    <t>-1712151897</t>
  </si>
  <si>
    <t>-966168650</t>
  </si>
  <si>
    <t>-1184470564</t>
  </si>
  <si>
    <t>-707962233</t>
  </si>
  <si>
    <t>547535735</t>
  </si>
  <si>
    <t>SO01.3 - SO01.3 Násled. péče 3.rok</t>
  </si>
  <si>
    <t>-699704631</t>
  </si>
  <si>
    <t>1959842739</t>
  </si>
  <si>
    <t>184808121</t>
  </si>
  <si>
    <t>Vyvětvení a tvarový ořez dřevin s úpravou koruny s odnesením odpadu na vzdálenost do 200 m a jeho spálením, při výšce stromu přes 3 do 5 m</t>
  </si>
  <si>
    <t>2082892427</t>
  </si>
  <si>
    <t>"výchovný řez a vyvětvení soliterních stromů, viz příloha D.1"</t>
  </si>
  <si>
    <t>1565724976</t>
  </si>
  <si>
    <t>1246192408</t>
  </si>
  <si>
    <t>1473366638</t>
  </si>
  <si>
    <t>-886070017</t>
  </si>
  <si>
    <t>-1217737948</t>
  </si>
  <si>
    <t>-1667885223</t>
  </si>
  <si>
    <t>-475449165</t>
  </si>
  <si>
    <t>-218351178</t>
  </si>
  <si>
    <t>-1125214894</t>
  </si>
  <si>
    <t>VON - VON</t>
  </si>
  <si>
    <t xml:space="preserve">    3 - Svislé a kompletní konstrukce</t>
  </si>
  <si>
    <t>Svislé a kompletní konstrukce</t>
  </si>
  <si>
    <t>338950143</t>
  </si>
  <si>
    <t>Osazení dřevěných kůlových konstrukcí svislých Příplatek k cenám jednotlivých kůlů do jam se zadusáním do zeminy, výšky kůlů nad terénem přes 1,0 do 1,5 m</t>
  </si>
  <si>
    <t>810745242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</si>
  <si>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</si>
  <si>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"akátové nebo dubové ohradní kůly na hranici pozemku, viz příloha D.1, C.2"</t>
  </si>
  <si>
    <t>05213011R</t>
  </si>
  <si>
    <t>výřezy tyčové odkorněné</t>
  </si>
  <si>
    <t>23614464</t>
  </si>
  <si>
    <t>17*(0,075*0,075)*3,14*1,8</t>
  </si>
  <si>
    <t>R01</t>
  </si>
  <si>
    <t xml:space="preserve">Zařízení staveniště, odstranění zařízení staveniště a úklid_x000d_
</t>
  </si>
  <si>
    <t>-1147379112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</si>
  <si>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</si>
  <si>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</si>
  <si>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</si>
  <si>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-2027954349</t>
  </si>
  <si>
    <t>R03</t>
  </si>
  <si>
    <t>Osazení ptačích budek, vč. materiálu</t>
  </si>
  <si>
    <t>1804843652</t>
  </si>
  <si>
    <t>"dle specifikace, viz příloha D.1"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</si>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</sst>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3-13-13-18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3-13-13-18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4. 11. 2020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'SO01 - SO01'!J30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'SO01 - SO01'!P81</f>
        <v>0</v>
      </c>
      <c r="AV55" s="121">
        <f>'SO01 - SO01'!J33</f>
        <v>0</v>
      </c>
      <c r="AW55" s="121">
        <f>'SO01 - SO01'!J34</f>
        <v>0</v>
      </c>
      <c r="AX55" s="121">
        <f>'SO01 - SO01'!J35</f>
        <v>0</v>
      </c>
      <c r="AY55" s="121">
        <f>'SO01 - SO01'!J36</f>
        <v>0</v>
      </c>
      <c r="AZ55" s="121">
        <f>'SO01 - SO01'!F33</f>
        <v>0</v>
      </c>
      <c r="BA55" s="121">
        <f>'SO01 - SO01'!F34</f>
        <v>0</v>
      </c>
      <c r="BB55" s="121">
        <f>'SO01 - SO01'!F35</f>
        <v>0</v>
      </c>
      <c r="BC55" s="121">
        <f>'SO01 - SO01'!F36</f>
        <v>0</v>
      </c>
      <c r="BD55" s="123">
        <f>'SO01 - SO01'!F37</f>
        <v>0</v>
      </c>
      <c r="BE55" s="7"/>
      <c r="BT55" s="124" t="s">
        <v>75</v>
      </c>
      <c r="BV55" s="124" t="s">
        <v>70</v>
      </c>
      <c r="BW55" s="124" t="s">
        <v>76</v>
      </c>
      <c r="BX55" s="124" t="s">
        <v>5</v>
      </c>
      <c r="CL55" s="124" t="s">
        <v>18</v>
      </c>
      <c r="CM55" s="124" t="s">
        <v>77</v>
      </c>
    </row>
    <row r="56" s="7" customFormat="1" ht="16.5" customHeight="1">
      <c r="A56" s="112" t="s">
        <v>72</v>
      </c>
      <c r="B56" s="113"/>
      <c r="C56" s="114"/>
      <c r="D56" s="115" t="s">
        <v>78</v>
      </c>
      <c r="E56" s="115"/>
      <c r="F56" s="115"/>
      <c r="G56" s="115"/>
      <c r="H56" s="115"/>
      <c r="I56" s="116"/>
      <c r="J56" s="115" t="s">
        <v>78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'SO01.1 - SO01.1'!J30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74</v>
      </c>
      <c r="AR56" s="119"/>
      <c r="AS56" s="120">
        <v>0</v>
      </c>
      <c r="AT56" s="121">
        <f>ROUND(SUM(AV56:AW56),2)</f>
        <v>0</v>
      </c>
      <c r="AU56" s="122">
        <f>'SO01.1 - SO01.1'!P81</f>
        <v>0</v>
      </c>
      <c r="AV56" s="121">
        <f>'SO01.1 - SO01.1'!J33</f>
        <v>0</v>
      </c>
      <c r="AW56" s="121">
        <f>'SO01.1 - SO01.1'!J34</f>
        <v>0</v>
      </c>
      <c r="AX56" s="121">
        <f>'SO01.1 - SO01.1'!J35</f>
        <v>0</v>
      </c>
      <c r="AY56" s="121">
        <f>'SO01.1 - SO01.1'!J36</f>
        <v>0</v>
      </c>
      <c r="AZ56" s="121">
        <f>'SO01.1 - SO01.1'!F33</f>
        <v>0</v>
      </c>
      <c r="BA56" s="121">
        <f>'SO01.1 - SO01.1'!F34</f>
        <v>0</v>
      </c>
      <c r="BB56" s="121">
        <f>'SO01.1 - SO01.1'!F35</f>
        <v>0</v>
      </c>
      <c r="BC56" s="121">
        <f>'SO01.1 - SO01.1'!F36</f>
        <v>0</v>
      </c>
      <c r="BD56" s="123">
        <f>'SO01.1 - SO01.1'!F37</f>
        <v>0</v>
      </c>
      <c r="BE56" s="7"/>
      <c r="BT56" s="124" t="s">
        <v>75</v>
      </c>
      <c r="BV56" s="124" t="s">
        <v>70</v>
      </c>
      <c r="BW56" s="124" t="s">
        <v>79</v>
      </c>
      <c r="BX56" s="124" t="s">
        <v>5</v>
      </c>
      <c r="CL56" s="124" t="s">
        <v>18</v>
      </c>
      <c r="CM56" s="124" t="s">
        <v>77</v>
      </c>
    </row>
    <row r="57" s="7" customFormat="1" ht="16.5" customHeight="1">
      <c r="A57" s="112" t="s">
        <v>72</v>
      </c>
      <c r="B57" s="113"/>
      <c r="C57" s="114"/>
      <c r="D57" s="115" t="s">
        <v>80</v>
      </c>
      <c r="E57" s="115"/>
      <c r="F57" s="115"/>
      <c r="G57" s="115"/>
      <c r="H57" s="115"/>
      <c r="I57" s="116"/>
      <c r="J57" s="115" t="s">
        <v>81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'SO01.2 - SO01.2 Násled. p...'!J30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74</v>
      </c>
      <c r="AR57" s="119"/>
      <c r="AS57" s="120">
        <v>0</v>
      </c>
      <c r="AT57" s="121">
        <f>ROUND(SUM(AV57:AW57),2)</f>
        <v>0</v>
      </c>
      <c r="AU57" s="122">
        <f>'SO01.2 - SO01.2 Násled. p...'!P81</f>
        <v>0</v>
      </c>
      <c r="AV57" s="121">
        <f>'SO01.2 - SO01.2 Násled. p...'!J33</f>
        <v>0</v>
      </c>
      <c r="AW57" s="121">
        <f>'SO01.2 - SO01.2 Násled. p...'!J34</f>
        <v>0</v>
      </c>
      <c r="AX57" s="121">
        <f>'SO01.2 - SO01.2 Násled. p...'!J35</f>
        <v>0</v>
      </c>
      <c r="AY57" s="121">
        <f>'SO01.2 - SO01.2 Násled. p...'!J36</f>
        <v>0</v>
      </c>
      <c r="AZ57" s="121">
        <f>'SO01.2 - SO01.2 Násled. p...'!F33</f>
        <v>0</v>
      </c>
      <c r="BA57" s="121">
        <f>'SO01.2 - SO01.2 Násled. p...'!F34</f>
        <v>0</v>
      </c>
      <c r="BB57" s="121">
        <f>'SO01.2 - SO01.2 Násled. p...'!F35</f>
        <v>0</v>
      </c>
      <c r="BC57" s="121">
        <f>'SO01.2 - SO01.2 Násled. p...'!F36</f>
        <v>0</v>
      </c>
      <c r="BD57" s="123">
        <f>'SO01.2 - SO01.2 Násled. p...'!F37</f>
        <v>0</v>
      </c>
      <c r="BE57" s="7"/>
      <c r="BT57" s="124" t="s">
        <v>75</v>
      </c>
      <c r="BV57" s="124" t="s">
        <v>70</v>
      </c>
      <c r="BW57" s="124" t="s">
        <v>82</v>
      </c>
      <c r="BX57" s="124" t="s">
        <v>5</v>
      </c>
      <c r="CL57" s="124" t="s">
        <v>18</v>
      </c>
      <c r="CM57" s="124" t="s">
        <v>77</v>
      </c>
    </row>
    <row r="58" s="7" customFormat="1" ht="16.5" customHeight="1">
      <c r="A58" s="112" t="s">
        <v>72</v>
      </c>
      <c r="B58" s="113"/>
      <c r="C58" s="114"/>
      <c r="D58" s="115" t="s">
        <v>83</v>
      </c>
      <c r="E58" s="115"/>
      <c r="F58" s="115"/>
      <c r="G58" s="115"/>
      <c r="H58" s="115"/>
      <c r="I58" s="116"/>
      <c r="J58" s="115" t="s">
        <v>84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'SO01.3 - SO01.3 Násled.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74</v>
      </c>
      <c r="AR58" s="119"/>
      <c r="AS58" s="120">
        <v>0</v>
      </c>
      <c r="AT58" s="121">
        <f>ROUND(SUM(AV58:AW58),2)</f>
        <v>0</v>
      </c>
      <c r="AU58" s="122">
        <f>'SO01.3 - SO01.3 Násled. p...'!P81</f>
        <v>0</v>
      </c>
      <c r="AV58" s="121">
        <f>'SO01.3 - SO01.3 Násled. p...'!J33</f>
        <v>0</v>
      </c>
      <c r="AW58" s="121">
        <f>'SO01.3 - SO01.3 Násled. p...'!J34</f>
        <v>0</v>
      </c>
      <c r="AX58" s="121">
        <f>'SO01.3 - SO01.3 Násled. p...'!J35</f>
        <v>0</v>
      </c>
      <c r="AY58" s="121">
        <f>'SO01.3 - SO01.3 Násled. p...'!J36</f>
        <v>0</v>
      </c>
      <c r="AZ58" s="121">
        <f>'SO01.3 - SO01.3 Násled. p...'!F33</f>
        <v>0</v>
      </c>
      <c r="BA58" s="121">
        <f>'SO01.3 - SO01.3 Násled. p...'!F34</f>
        <v>0</v>
      </c>
      <c r="BB58" s="121">
        <f>'SO01.3 - SO01.3 Násled. p...'!F35</f>
        <v>0</v>
      </c>
      <c r="BC58" s="121">
        <f>'SO01.3 - SO01.3 Násled. p...'!F36</f>
        <v>0</v>
      </c>
      <c r="BD58" s="123">
        <f>'SO01.3 - SO01.3 Násled. p...'!F37</f>
        <v>0</v>
      </c>
      <c r="BE58" s="7"/>
      <c r="BT58" s="124" t="s">
        <v>75</v>
      </c>
      <c r="BV58" s="124" t="s">
        <v>70</v>
      </c>
      <c r="BW58" s="124" t="s">
        <v>85</v>
      </c>
      <c r="BX58" s="124" t="s">
        <v>5</v>
      </c>
      <c r="CL58" s="124" t="s">
        <v>18</v>
      </c>
      <c r="CM58" s="124" t="s">
        <v>77</v>
      </c>
    </row>
    <row r="59" s="7" customFormat="1" ht="16.5" customHeight="1">
      <c r="A59" s="112" t="s">
        <v>72</v>
      </c>
      <c r="B59" s="113"/>
      <c r="C59" s="114"/>
      <c r="D59" s="115" t="s">
        <v>86</v>
      </c>
      <c r="E59" s="115"/>
      <c r="F59" s="115"/>
      <c r="G59" s="115"/>
      <c r="H59" s="115"/>
      <c r="I59" s="116"/>
      <c r="J59" s="115" t="s">
        <v>86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VON'!J30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74</v>
      </c>
      <c r="AR59" s="119"/>
      <c r="AS59" s="125">
        <v>0</v>
      </c>
      <c r="AT59" s="126">
        <f>ROUND(SUM(AV59:AW59),2)</f>
        <v>0</v>
      </c>
      <c r="AU59" s="127">
        <f>'VON - VON'!P81</f>
        <v>0</v>
      </c>
      <c r="AV59" s="126">
        <f>'VON - VON'!J33</f>
        <v>0</v>
      </c>
      <c r="AW59" s="126">
        <f>'VON - VON'!J34</f>
        <v>0</v>
      </c>
      <c r="AX59" s="126">
        <f>'VON - VON'!J35</f>
        <v>0</v>
      </c>
      <c r="AY59" s="126">
        <f>'VON - VON'!J36</f>
        <v>0</v>
      </c>
      <c r="AZ59" s="126">
        <f>'VON - VON'!F33</f>
        <v>0</v>
      </c>
      <c r="BA59" s="126">
        <f>'VON - VON'!F34</f>
        <v>0</v>
      </c>
      <c r="BB59" s="126">
        <f>'VON - VON'!F35</f>
        <v>0</v>
      </c>
      <c r="BC59" s="126">
        <f>'VON - VON'!F36</f>
        <v>0</v>
      </c>
      <c r="BD59" s="128">
        <f>'VON - VON'!F37</f>
        <v>0</v>
      </c>
      <c r="BE59" s="7"/>
      <c r="BT59" s="124" t="s">
        <v>75</v>
      </c>
      <c r="BV59" s="124" t="s">
        <v>70</v>
      </c>
      <c r="BW59" s="124" t="s">
        <v>87</v>
      </c>
      <c r="BX59" s="124" t="s">
        <v>5</v>
      </c>
      <c r="CL59" s="124" t="s">
        <v>18</v>
      </c>
      <c r="CM59" s="124" t="s">
        <v>77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G7TlrbXoSrTMFfgzYTj709Tm0kgTkUfOMzg9HFWAKuXV7uRMlHES3IFlGXuKITNbG7GtZA17XS9qnQXk6DSGcA==" hashValue="GV97FS+nO/bRXKLq3FSByijcpEwg0hFJyfJdzNAlRSmP5igUtwe2rJkyYlG5mKJvcviql91zzetFEhpqNLYLN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SO01'!C2" display="/"/>
    <hyperlink ref="A56" location="'SO01.1 - SO01.1'!C2" display="/"/>
    <hyperlink ref="A57" location="'SO01.2 - SO01.2 Násled. p...'!C2" display="/"/>
    <hyperlink ref="A58" location="'SO01.3 - SO01.3 Násled. p...'!C2" display="/"/>
    <hyperlink ref="A59" location="'VO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3-13-13-18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ROUND((SUM(BE81:BE205)),  2)</f>
        <v>0</v>
      </c>
      <c r="G33" s="39"/>
      <c r="H33" s="39"/>
      <c r="I33" s="149">
        <v>0.20999999999999999</v>
      </c>
      <c r="J33" s="148">
        <f>ROUND(((SUM(BE81:BE205))*I33),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ROUND((SUM(BF81:BF205)),  2)</f>
        <v>0</v>
      </c>
      <c r="G34" s="39"/>
      <c r="H34" s="39"/>
      <c r="I34" s="149">
        <v>0.14999999999999999</v>
      </c>
      <c r="J34" s="148">
        <f>ROUND(((SUM(BF81:BF205))*I34),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ROUND((SUM(BG81:BG205)),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ROUND((SUM(BH81:BH205)),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ROUND((SUM(BI81:BI205)),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3-13-13-18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SO01 - SO01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3-13-13-18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SO01 - SO01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63.017475000000005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63.017475000000005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SUM(P84:P205)</f>
        <v>0</v>
      </c>
      <c r="Q83" s="197"/>
      <c r="R83" s="198">
        <f>SUM(R84:R205)</f>
        <v>63.017475000000005</v>
      </c>
      <c r="S83" s="197"/>
      <c r="T83" s="199">
        <f>SUM(T84:T205)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SUM(BK84:BK205)</f>
        <v>0</v>
      </c>
    </row>
    <row r="84" s="2" customFormat="1" ht="24.15" customHeight="1">
      <c r="A84" s="39"/>
      <c r="B84" s="40"/>
      <c r="C84" s="205" t="s">
        <v>75</v>
      </c>
      <c r="D84" s="205" t="s">
        <v>114</v>
      </c>
      <c r="E84" s="206" t="s">
        <v>115</v>
      </c>
      <c r="F84" s="207" t="s">
        <v>116</v>
      </c>
      <c r="G84" s="208" t="s">
        <v>117</v>
      </c>
      <c r="H84" s="209">
        <v>9396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120</v>
      </c>
    </row>
    <row r="85" s="2" customFormat="1">
      <c r="A85" s="39"/>
      <c r="B85" s="40"/>
      <c r="C85" s="41"/>
      <c r="D85" s="218" t="s">
        <v>121</v>
      </c>
      <c r="E85" s="41"/>
      <c r="F85" s="219" t="s">
        <v>122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2" customFormat="1" ht="14.4" customHeight="1">
      <c r="A86" s="39"/>
      <c r="B86" s="40"/>
      <c r="C86" s="223" t="s">
        <v>123</v>
      </c>
      <c r="D86" s="223" t="s">
        <v>124</v>
      </c>
      <c r="E86" s="224" t="s">
        <v>125</v>
      </c>
      <c r="F86" s="225" t="s">
        <v>126</v>
      </c>
      <c r="G86" s="226" t="s">
        <v>127</v>
      </c>
      <c r="H86" s="227">
        <v>13.317</v>
      </c>
      <c r="I86" s="228"/>
      <c r="J86" s="229">
        <f>ROUND(I86*H86,2)</f>
        <v>0</v>
      </c>
      <c r="K86" s="225" t="s">
        <v>118</v>
      </c>
      <c r="L86" s="230"/>
      <c r="M86" s="231" t="s">
        <v>18</v>
      </c>
      <c r="N86" s="232" t="s">
        <v>39</v>
      </c>
      <c r="O86" s="85"/>
      <c r="P86" s="214">
        <f>O86*H86</f>
        <v>0</v>
      </c>
      <c r="Q86" s="214">
        <v>0.001</v>
      </c>
      <c r="R86" s="214">
        <f>Q86*H86</f>
        <v>0.013317000000000001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128</v>
      </c>
      <c r="AT86" s="216" t="s">
        <v>124</v>
      </c>
      <c r="AU86" s="216" t="s">
        <v>77</v>
      </c>
      <c r="AY86" s="18" t="s">
        <v>112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75</v>
      </c>
      <c r="BK86" s="217">
        <f>ROUND(I86*H86,2)</f>
        <v>0</v>
      </c>
      <c r="BL86" s="18" t="s">
        <v>119</v>
      </c>
      <c r="BM86" s="216" t="s">
        <v>129</v>
      </c>
    </row>
    <row r="87" s="13" customFormat="1">
      <c r="A87" s="13"/>
      <c r="B87" s="233"/>
      <c r="C87" s="234"/>
      <c r="D87" s="218" t="s">
        <v>130</v>
      </c>
      <c r="E87" s="235" t="s">
        <v>18</v>
      </c>
      <c r="F87" s="236" t="s">
        <v>131</v>
      </c>
      <c r="G87" s="234"/>
      <c r="H87" s="235" t="s">
        <v>18</v>
      </c>
      <c r="I87" s="237"/>
      <c r="J87" s="234"/>
      <c r="K87" s="234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130</v>
      </c>
      <c r="AU87" s="242" t="s">
        <v>77</v>
      </c>
      <c r="AV87" s="13" t="s">
        <v>75</v>
      </c>
      <c r="AW87" s="13" t="s">
        <v>30</v>
      </c>
      <c r="AX87" s="13" t="s">
        <v>68</v>
      </c>
      <c r="AY87" s="242" t="s">
        <v>112</v>
      </c>
    </row>
    <row r="88" s="14" customFormat="1">
      <c r="A88" s="14"/>
      <c r="B88" s="243"/>
      <c r="C88" s="244"/>
      <c r="D88" s="218" t="s">
        <v>130</v>
      </c>
      <c r="E88" s="245" t="s">
        <v>18</v>
      </c>
      <c r="F88" s="246" t="s">
        <v>132</v>
      </c>
      <c r="G88" s="244"/>
      <c r="H88" s="247">
        <v>13.317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3" t="s">
        <v>130</v>
      </c>
      <c r="AU88" s="253" t="s">
        <v>77</v>
      </c>
      <c r="AV88" s="14" t="s">
        <v>77</v>
      </c>
      <c r="AW88" s="14" t="s">
        <v>30</v>
      </c>
      <c r="AX88" s="14" t="s">
        <v>75</v>
      </c>
      <c r="AY88" s="253" t="s">
        <v>112</v>
      </c>
    </row>
    <row r="89" s="2" customFormat="1" ht="14.4" customHeight="1">
      <c r="A89" s="39"/>
      <c r="B89" s="40"/>
      <c r="C89" s="223" t="s">
        <v>77</v>
      </c>
      <c r="D89" s="223" t="s">
        <v>124</v>
      </c>
      <c r="E89" s="224" t="s">
        <v>133</v>
      </c>
      <c r="F89" s="225" t="s">
        <v>134</v>
      </c>
      <c r="G89" s="226" t="s">
        <v>127</v>
      </c>
      <c r="H89" s="227">
        <v>34.192</v>
      </c>
      <c r="I89" s="228"/>
      <c r="J89" s="229">
        <f>ROUND(I89*H89,2)</f>
        <v>0</v>
      </c>
      <c r="K89" s="225" t="s">
        <v>118</v>
      </c>
      <c r="L89" s="230"/>
      <c r="M89" s="231" t="s">
        <v>18</v>
      </c>
      <c r="N89" s="232" t="s">
        <v>39</v>
      </c>
      <c r="O89" s="85"/>
      <c r="P89" s="214">
        <f>O89*H89</f>
        <v>0</v>
      </c>
      <c r="Q89" s="214">
        <v>0.001</v>
      </c>
      <c r="R89" s="214">
        <f>Q89*H89</f>
        <v>0.034192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128</v>
      </c>
      <c r="AT89" s="216" t="s">
        <v>124</v>
      </c>
      <c r="AU89" s="216" t="s">
        <v>77</v>
      </c>
      <c r="AY89" s="18" t="s">
        <v>112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75</v>
      </c>
      <c r="BK89" s="217">
        <f>ROUND(I89*H89,2)</f>
        <v>0</v>
      </c>
      <c r="BL89" s="18" t="s">
        <v>119</v>
      </c>
      <c r="BM89" s="216" t="s">
        <v>135</v>
      </c>
    </row>
    <row r="90" s="13" customFormat="1">
      <c r="A90" s="13"/>
      <c r="B90" s="233"/>
      <c r="C90" s="234"/>
      <c r="D90" s="218" t="s">
        <v>130</v>
      </c>
      <c r="E90" s="235" t="s">
        <v>18</v>
      </c>
      <c r="F90" s="236" t="s">
        <v>136</v>
      </c>
      <c r="G90" s="234"/>
      <c r="H90" s="235" t="s">
        <v>18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130</v>
      </c>
      <c r="AU90" s="242" t="s">
        <v>77</v>
      </c>
      <c r="AV90" s="13" t="s">
        <v>75</v>
      </c>
      <c r="AW90" s="13" t="s">
        <v>30</v>
      </c>
      <c r="AX90" s="13" t="s">
        <v>68</v>
      </c>
      <c r="AY90" s="242" t="s">
        <v>112</v>
      </c>
    </row>
    <row r="91" s="14" customFormat="1">
      <c r="A91" s="14"/>
      <c r="B91" s="243"/>
      <c r="C91" s="244"/>
      <c r="D91" s="218" t="s">
        <v>130</v>
      </c>
      <c r="E91" s="245" t="s">
        <v>18</v>
      </c>
      <c r="F91" s="246" t="s">
        <v>137</v>
      </c>
      <c r="G91" s="244"/>
      <c r="H91" s="247">
        <v>34.192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130</v>
      </c>
      <c r="AU91" s="253" t="s">
        <v>77</v>
      </c>
      <c r="AV91" s="14" t="s">
        <v>77</v>
      </c>
      <c r="AW91" s="14" t="s">
        <v>30</v>
      </c>
      <c r="AX91" s="14" t="s">
        <v>75</v>
      </c>
      <c r="AY91" s="253" t="s">
        <v>112</v>
      </c>
    </row>
    <row r="92" s="2" customFormat="1" ht="24.15" customHeight="1">
      <c r="A92" s="39"/>
      <c r="B92" s="40"/>
      <c r="C92" s="205" t="s">
        <v>119</v>
      </c>
      <c r="D92" s="205" t="s">
        <v>114</v>
      </c>
      <c r="E92" s="206" t="s">
        <v>138</v>
      </c>
      <c r="F92" s="207" t="s">
        <v>139</v>
      </c>
      <c r="G92" s="208" t="s">
        <v>140</v>
      </c>
      <c r="H92" s="209">
        <v>16</v>
      </c>
      <c r="I92" s="210"/>
      <c r="J92" s="211">
        <f>ROUND(I92*H92,2)</f>
        <v>0</v>
      </c>
      <c r="K92" s="207" t="s">
        <v>118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119</v>
      </c>
      <c r="AT92" s="216" t="s">
        <v>114</v>
      </c>
      <c r="AU92" s="216" t="s">
        <v>77</v>
      </c>
      <c r="AY92" s="18" t="s">
        <v>112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75</v>
      </c>
      <c r="BK92" s="217">
        <f>ROUND(I92*H92,2)</f>
        <v>0</v>
      </c>
      <c r="BL92" s="18" t="s">
        <v>119</v>
      </c>
      <c r="BM92" s="216" t="s">
        <v>141</v>
      </c>
    </row>
    <row r="93" s="2" customFormat="1">
      <c r="A93" s="39"/>
      <c r="B93" s="40"/>
      <c r="C93" s="41"/>
      <c r="D93" s="218" t="s">
        <v>121</v>
      </c>
      <c r="E93" s="41"/>
      <c r="F93" s="219" t="s">
        <v>142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121</v>
      </c>
      <c r="AU93" s="18" t="s">
        <v>77</v>
      </c>
    </row>
    <row r="94" s="13" customFormat="1">
      <c r="A94" s="13"/>
      <c r="B94" s="233"/>
      <c r="C94" s="234"/>
      <c r="D94" s="218" t="s">
        <v>130</v>
      </c>
      <c r="E94" s="235" t="s">
        <v>18</v>
      </c>
      <c r="F94" s="236" t="s">
        <v>143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130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4" customFormat="1">
      <c r="A95" s="14"/>
      <c r="B95" s="243"/>
      <c r="C95" s="244"/>
      <c r="D95" s="218" t="s">
        <v>130</v>
      </c>
      <c r="E95" s="245" t="s">
        <v>18</v>
      </c>
      <c r="F95" s="246" t="s">
        <v>144</v>
      </c>
      <c r="G95" s="244"/>
      <c r="H95" s="247">
        <v>16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130</v>
      </c>
      <c r="AU95" s="253" t="s">
        <v>77</v>
      </c>
      <c r="AV95" s="14" t="s">
        <v>77</v>
      </c>
      <c r="AW95" s="14" t="s">
        <v>30</v>
      </c>
      <c r="AX95" s="14" t="s">
        <v>75</v>
      </c>
      <c r="AY95" s="253" t="s">
        <v>112</v>
      </c>
    </row>
    <row r="96" s="2" customFormat="1" ht="14.4" customHeight="1">
      <c r="A96" s="39"/>
      <c r="B96" s="40"/>
      <c r="C96" s="223" t="s">
        <v>145</v>
      </c>
      <c r="D96" s="223" t="s">
        <v>124</v>
      </c>
      <c r="E96" s="224" t="s">
        <v>146</v>
      </c>
      <c r="F96" s="225" t="s">
        <v>147</v>
      </c>
      <c r="G96" s="226" t="s">
        <v>140</v>
      </c>
      <c r="H96" s="227">
        <v>16</v>
      </c>
      <c r="I96" s="228"/>
      <c r="J96" s="229">
        <f>ROUND(I96*H96,2)</f>
        <v>0</v>
      </c>
      <c r="K96" s="225" t="s">
        <v>18</v>
      </c>
      <c r="L96" s="230"/>
      <c r="M96" s="231" t="s">
        <v>18</v>
      </c>
      <c r="N96" s="232" t="s">
        <v>39</v>
      </c>
      <c r="O96" s="85"/>
      <c r="P96" s="214">
        <f>O96*H96</f>
        <v>0</v>
      </c>
      <c r="Q96" s="214">
        <v>0.040000000000000001</v>
      </c>
      <c r="R96" s="214">
        <f>Q96*H96</f>
        <v>0.64000000000000001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128</v>
      </c>
      <c r="AT96" s="216" t="s">
        <v>124</v>
      </c>
      <c r="AU96" s="216" t="s">
        <v>77</v>
      </c>
      <c r="AY96" s="18" t="s">
        <v>112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75</v>
      </c>
      <c r="BK96" s="217">
        <f>ROUND(I96*H96,2)</f>
        <v>0</v>
      </c>
      <c r="BL96" s="18" t="s">
        <v>119</v>
      </c>
      <c r="BM96" s="216" t="s">
        <v>148</v>
      </c>
    </row>
    <row r="97" s="13" customFormat="1">
      <c r="A97" s="13"/>
      <c r="B97" s="233"/>
      <c r="C97" s="234"/>
      <c r="D97" s="218" t="s">
        <v>130</v>
      </c>
      <c r="E97" s="235" t="s">
        <v>18</v>
      </c>
      <c r="F97" s="236" t="s">
        <v>149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130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112</v>
      </c>
    </row>
    <row r="98" s="14" customFormat="1">
      <c r="A98" s="14"/>
      <c r="B98" s="243"/>
      <c r="C98" s="244"/>
      <c r="D98" s="218" t="s">
        <v>130</v>
      </c>
      <c r="E98" s="245" t="s">
        <v>18</v>
      </c>
      <c r="F98" s="246" t="s">
        <v>144</v>
      </c>
      <c r="G98" s="244"/>
      <c r="H98" s="247">
        <v>16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130</v>
      </c>
      <c r="AU98" s="253" t="s">
        <v>77</v>
      </c>
      <c r="AV98" s="14" t="s">
        <v>77</v>
      </c>
      <c r="AW98" s="14" t="s">
        <v>30</v>
      </c>
      <c r="AX98" s="14" t="s">
        <v>75</v>
      </c>
      <c r="AY98" s="253" t="s">
        <v>112</v>
      </c>
    </row>
    <row r="99" s="2" customFormat="1" ht="14.4" customHeight="1">
      <c r="A99" s="39"/>
      <c r="B99" s="40"/>
      <c r="C99" s="223" t="s">
        <v>128</v>
      </c>
      <c r="D99" s="223" t="s">
        <v>124</v>
      </c>
      <c r="E99" s="224" t="s">
        <v>150</v>
      </c>
      <c r="F99" s="225" t="s">
        <v>151</v>
      </c>
      <c r="G99" s="226" t="s">
        <v>140</v>
      </c>
      <c r="H99" s="227">
        <v>235.40000000000001</v>
      </c>
      <c r="I99" s="228"/>
      <c r="J99" s="229">
        <f>ROUND(I99*H99,2)</f>
        <v>0</v>
      </c>
      <c r="K99" s="225" t="s">
        <v>118</v>
      </c>
      <c r="L99" s="230"/>
      <c r="M99" s="231" t="s">
        <v>18</v>
      </c>
      <c r="N99" s="232" t="s">
        <v>39</v>
      </c>
      <c r="O99" s="85"/>
      <c r="P99" s="214">
        <f>O99*H99</f>
        <v>0</v>
      </c>
      <c r="Q99" s="214">
        <v>0.00010000000000000001</v>
      </c>
      <c r="R99" s="214">
        <f>Q99*H99</f>
        <v>0.023540000000000002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128</v>
      </c>
      <c r="AT99" s="216" t="s">
        <v>124</v>
      </c>
      <c r="AU99" s="216" t="s">
        <v>77</v>
      </c>
      <c r="AY99" s="18" t="s">
        <v>112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75</v>
      </c>
      <c r="BK99" s="217">
        <f>ROUND(I99*H99,2)</f>
        <v>0</v>
      </c>
      <c r="BL99" s="18" t="s">
        <v>119</v>
      </c>
      <c r="BM99" s="216" t="s">
        <v>152</v>
      </c>
    </row>
    <row r="100" s="13" customFormat="1">
      <c r="A100" s="13"/>
      <c r="B100" s="233"/>
      <c r="C100" s="234"/>
      <c r="D100" s="218" t="s">
        <v>130</v>
      </c>
      <c r="E100" s="235" t="s">
        <v>18</v>
      </c>
      <c r="F100" s="236" t="s">
        <v>153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130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130</v>
      </c>
      <c r="E101" s="245" t="s">
        <v>18</v>
      </c>
      <c r="F101" s="246" t="s">
        <v>154</v>
      </c>
      <c r="G101" s="244"/>
      <c r="H101" s="247">
        <v>235.40000000000001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130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23" t="s">
        <v>155</v>
      </c>
      <c r="D102" s="223" t="s">
        <v>124</v>
      </c>
      <c r="E102" s="224" t="s">
        <v>156</v>
      </c>
      <c r="F102" s="225" t="s">
        <v>157</v>
      </c>
      <c r="G102" s="226" t="s">
        <v>140</v>
      </c>
      <c r="H102" s="227">
        <v>2280</v>
      </c>
      <c r="I102" s="228"/>
      <c r="J102" s="229">
        <f>ROUND(I102*H102,2)</f>
        <v>0</v>
      </c>
      <c r="K102" s="225" t="s">
        <v>18</v>
      </c>
      <c r="L102" s="230"/>
      <c r="M102" s="231" t="s">
        <v>18</v>
      </c>
      <c r="N102" s="232" t="s">
        <v>39</v>
      </c>
      <c r="O102" s="85"/>
      <c r="P102" s="214">
        <f>O102*H102</f>
        <v>0</v>
      </c>
      <c r="Q102" s="214">
        <v>0.01</v>
      </c>
      <c r="R102" s="214">
        <f>Q102*H102</f>
        <v>22.800000000000001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128</v>
      </c>
      <c r="AT102" s="216" t="s">
        <v>124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158</v>
      </c>
    </row>
    <row r="103" s="13" customFormat="1">
      <c r="A103" s="13"/>
      <c r="B103" s="233"/>
      <c r="C103" s="234"/>
      <c r="D103" s="218" t="s">
        <v>130</v>
      </c>
      <c r="E103" s="235" t="s">
        <v>18</v>
      </c>
      <c r="F103" s="236" t="s">
        <v>159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130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4" customFormat="1">
      <c r="A104" s="14"/>
      <c r="B104" s="243"/>
      <c r="C104" s="244"/>
      <c r="D104" s="218" t="s">
        <v>130</v>
      </c>
      <c r="E104" s="245" t="s">
        <v>18</v>
      </c>
      <c r="F104" s="246" t="s">
        <v>160</v>
      </c>
      <c r="G104" s="244"/>
      <c r="H104" s="247">
        <v>2280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130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112</v>
      </c>
    </row>
    <row r="105" s="2" customFormat="1" ht="14.4" customHeight="1">
      <c r="A105" s="39"/>
      <c r="B105" s="40"/>
      <c r="C105" s="223" t="s">
        <v>161</v>
      </c>
      <c r="D105" s="223" t="s">
        <v>124</v>
      </c>
      <c r="E105" s="224" t="s">
        <v>162</v>
      </c>
      <c r="F105" s="225" t="s">
        <v>163</v>
      </c>
      <c r="G105" s="226" t="s">
        <v>140</v>
      </c>
      <c r="H105" s="227">
        <v>74</v>
      </c>
      <c r="I105" s="228"/>
      <c r="J105" s="229">
        <f>ROUND(I105*H105,2)</f>
        <v>0</v>
      </c>
      <c r="K105" s="225" t="s">
        <v>118</v>
      </c>
      <c r="L105" s="230"/>
      <c r="M105" s="231" t="s">
        <v>18</v>
      </c>
      <c r="N105" s="232" t="s">
        <v>39</v>
      </c>
      <c r="O105" s="85"/>
      <c r="P105" s="214">
        <f>O105*H105</f>
        <v>0</v>
      </c>
      <c r="Q105" s="214">
        <v>0.001</v>
      </c>
      <c r="R105" s="214">
        <f>Q105*H105</f>
        <v>0.073999999999999996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128</v>
      </c>
      <c r="AT105" s="216" t="s">
        <v>124</v>
      </c>
      <c r="AU105" s="216" t="s">
        <v>77</v>
      </c>
      <c r="AY105" s="18" t="s">
        <v>112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119</v>
      </c>
      <c r="BM105" s="216" t="s">
        <v>164</v>
      </c>
    </row>
    <row r="106" s="13" customFormat="1">
      <c r="A106" s="13"/>
      <c r="B106" s="233"/>
      <c r="C106" s="234"/>
      <c r="D106" s="218" t="s">
        <v>130</v>
      </c>
      <c r="E106" s="235" t="s">
        <v>18</v>
      </c>
      <c r="F106" s="236" t="s">
        <v>165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130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112</v>
      </c>
    </row>
    <row r="107" s="14" customFormat="1">
      <c r="A107" s="14"/>
      <c r="B107" s="243"/>
      <c r="C107" s="244"/>
      <c r="D107" s="218" t="s">
        <v>130</v>
      </c>
      <c r="E107" s="245" t="s">
        <v>18</v>
      </c>
      <c r="F107" s="246" t="s">
        <v>166</v>
      </c>
      <c r="G107" s="244"/>
      <c r="H107" s="247">
        <v>74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130</v>
      </c>
      <c r="AU107" s="253" t="s">
        <v>77</v>
      </c>
      <c r="AV107" s="14" t="s">
        <v>77</v>
      </c>
      <c r="AW107" s="14" t="s">
        <v>30</v>
      </c>
      <c r="AX107" s="14" t="s">
        <v>75</v>
      </c>
      <c r="AY107" s="253" t="s">
        <v>112</v>
      </c>
    </row>
    <row r="108" s="2" customFormat="1" ht="24.15" customHeight="1">
      <c r="A108" s="39"/>
      <c r="B108" s="40"/>
      <c r="C108" s="205" t="s">
        <v>167</v>
      </c>
      <c r="D108" s="205" t="s">
        <v>114</v>
      </c>
      <c r="E108" s="206" t="s">
        <v>168</v>
      </c>
      <c r="F108" s="207" t="s">
        <v>169</v>
      </c>
      <c r="G108" s="208" t="s">
        <v>140</v>
      </c>
      <c r="H108" s="209">
        <v>2354</v>
      </c>
      <c r="I108" s="210"/>
      <c r="J108" s="211">
        <f>ROUND(I108*H108,2)</f>
        <v>0</v>
      </c>
      <c r="K108" s="207" t="s">
        <v>18</v>
      </c>
      <c r="L108" s="45"/>
      <c r="M108" s="212" t="s">
        <v>18</v>
      </c>
      <c r="N108" s="213" t="s">
        <v>39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119</v>
      </c>
      <c r="AT108" s="216" t="s">
        <v>114</v>
      </c>
      <c r="AU108" s="216" t="s">
        <v>77</v>
      </c>
      <c r="AY108" s="18" t="s">
        <v>112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75</v>
      </c>
      <c r="BK108" s="217">
        <f>ROUND(I108*H108,2)</f>
        <v>0</v>
      </c>
      <c r="BL108" s="18" t="s">
        <v>119</v>
      </c>
      <c r="BM108" s="216" t="s">
        <v>170</v>
      </c>
    </row>
    <row r="109" s="2" customFormat="1">
      <c r="A109" s="39"/>
      <c r="B109" s="40"/>
      <c r="C109" s="41"/>
      <c r="D109" s="218" t="s">
        <v>121</v>
      </c>
      <c r="E109" s="41"/>
      <c r="F109" s="219" t="s">
        <v>142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121</v>
      </c>
      <c r="AU109" s="18" t="s">
        <v>77</v>
      </c>
    </row>
    <row r="110" s="13" customFormat="1">
      <c r="A110" s="13"/>
      <c r="B110" s="233"/>
      <c r="C110" s="234"/>
      <c r="D110" s="218" t="s">
        <v>130</v>
      </c>
      <c r="E110" s="235" t="s">
        <v>18</v>
      </c>
      <c r="F110" s="236" t="s">
        <v>171</v>
      </c>
      <c r="G110" s="234"/>
      <c r="H110" s="235" t="s">
        <v>18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130</v>
      </c>
      <c r="AU110" s="242" t="s">
        <v>77</v>
      </c>
      <c r="AV110" s="13" t="s">
        <v>75</v>
      </c>
      <c r="AW110" s="13" t="s">
        <v>30</v>
      </c>
      <c r="AX110" s="13" t="s">
        <v>68</v>
      </c>
      <c r="AY110" s="242" t="s">
        <v>112</v>
      </c>
    </row>
    <row r="111" s="14" customFormat="1">
      <c r="A111" s="14"/>
      <c r="B111" s="243"/>
      <c r="C111" s="244"/>
      <c r="D111" s="218" t="s">
        <v>130</v>
      </c>
      <c r="E111" s="245" t="s">
        <v>18</v>
      </c>
      <c r="F111" s="246" t="s">
        <v>172</v>
      </c>
      <c r="G111" s="244"/>
      <c r="H111" s="247">
        <v>2354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130</v>
      </c>
      <c r="AU111" s="253" t="s">
        <v>77</v>
      </c>
      <c r="AV111" s="14" t="s">
        <v>77</v>
      </c>
      <c r="AW111" s="14" t="s">
        <v>30</v>
      </c>
      <c r="AX111" s="14" t="s">
        <v>75</v>
      </c>
      <c r="AY111" s="253" t="s">
        <v>112</v>
      </c>
    </row>
    <row r="112" s="2" customFormat="1" ht="14.4" customHeight="1">
      <c r="A112" s="39"/>
      <c r="B112" s="40"/>
      <c r="C112" s="223" t="s">
        <v>8</v>
      </c>
      <c r="D112" s="223" t="s">
        <v>124</v>
      </c>
      <c r="E112" s="224" t="s">
        <v>173</v>
      </c>
      <c r="F112" s="225" t="s">
        <v>174</v>
      </c>
      <c r="G112" s="226" t="s">
        <v>140</v>
      </c>
      <c r="H112" s="227">
        <v>48</v>
      </c>
      <c r="I112" s="228"/>
      <c r="J112" s="229">
        <f>ROUND(I112*H112,2)</f>
        <v>0</v>
      </c>
      <c r="K112" s="225" t="s">
        <v>118</v>
      </c>
      <c r="L112" s="230"/>
      <c r="M112" s="231" t="s">
        <v>18</v>
      </c>
      <c r="N112" s="232" t="s">
        <v>39</v>
      </c>
      <c r="O112" s="85"/>
      <c r="P112" s="214">
        <f>O112*H112</f>
        <v>0</v>
      </c>
      <c r="Q112" s="214">
        <v>0.0070899999999999999</v>
      </c>
      <c r="R112" s="214">
        <f>Q112*H112</f>
        <v>0.34032000000000001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128</v>
      </c>
      <c r="AT112" s="216" t="s">
        <v>124</v>
      </c>
      <c r="AU112" s="216" t="s">
        <v>77</v>
      </c>
      <c r="AY112" s="18" t="s">
        <v>112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75</v>
      </c>
      <c r="BK112" s="217">
        <f>ROUND(I112*H112,2)</f>
        <v>0</v>
      </c>
      <c r="BL112" s="18" t="s">
        <v>119</v>
      </c>
      <c r="BM112" s="216" t="s">
        <v>175</v>
      </c>
    </row>
    <row r="113" s="14" customFormat="1">
      <c r="A113" s="14"/>
      <c r="B113" s="243"/>
      <c r="C113" s="244"/>
      <c r="D113" s="218" t="s">
        <v>130</v>
      </c>
      <c r="E113" s="245" t="s">
        <v>18</v>
      </c>
      <c r="F113" s="246" t="s">
        <v>176</v>
      </c>
      <c r="G113" s="244"/>
      <c r="H113" s="247">
        <v>48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130</v>
      </c>
      <c r="AU113" s="253" t="s">
        <v>77</v>
      </c>
      <c r="AV113" s="14" t="s">
        <v>77</v>
      </c>
      <c r="AW113" s="14" t="s">
        <v>30</v>
      </c>
      <c r="AX113" s="14" t="s">
        <v>75</v>
      </c>
      <c r="AY113" s="253" t="s">
        <v>112</v>
      </c>
    </row>
    <row r="114" s="2" customFormat="1" ht="14.4" customHeight="1">
      <c r="A114" s="39"/>
      <c r="B114" s="40"/>
      <c r="C114" s="205" t="s">
        <v>177</v>
      </c>
      <c r="D114" s="205" t="s">
        <v>114</v>
      </c>
      <c r="E114" s="206" t="s">
        <v>178</v>
      </c>
      <c r="F114" s="207" t="s">
        <v>179</v>
      </c>
      <c r="G114" s="208" t="s">
        <v>117</v>
      </c>
      <c r="H114" s="209">
        <v>9396</v>
      </c>
      <c r="I114" s="210"/>
      <c r="J114" s="211">
        <f>ROUND(I114*H114,2)</f>
        <v>0</v>
      </c>
      <c r="K114" s="207" t="s">
        <v>118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119</v>
      </c>
      <c r="AT114" s="216" t="s">
        <v>114</v>
      </c>
      <c r="AU114" s="216" t="s">
        <v>77</v>
      </c>
      <c r="AY114" s="18" t="s">
        <v>112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75</v>
      </c>
      <c r="BK114" s="217">
        <f>ROUND(I114*H114,2)</f>
        <v>0</v>
      </c>
      <c r="BL114" s="18" t="s">
        <v>119</v>
      </c>
      <c r="BM114" s="216" t="s">
        <v>180</v>
      </c>
    </row>
    <row r="115" s="2" customFormat="1">
      <c r="A115" s="39"/>
      <c r="B115" s="40"/>
      <c r="C115" s="41"/>
      <c r="D115" s="218" t="s">
        <v>121</v>
      </c>
      <c r="E115" s="41"/>
      <c r="F115" s="219" t="s">
        <v>181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121</v>
      </c>
      <c r="AU115" s="18" t="s">
        <v>77</v>
      </c>
    </row>
    <row r="116" s="13" customFormat="1">
      <c r="A116" s="13"/>
      <c r="B116" s="233"/>
      <c r="C116" s="234"/>
      <c r="D116" s="218" t="s">
        <v>130</v>
      </c>
      <c r="E116" s="235" t="s">
        <v>18</v>
      </c>
      <c r="F116" s="236" t="s">
        <v>182</v>
      </c>
      <c r="G116" s="234"/>
      <c r="H116" s="235" t="s">
        <v>18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130</v>
      </c>
      <c r="AU116" s="242" t="s">
        <v>77</v>
      </c>
      <c r="AV116" s="13" t="s">
        <v>75</v>
      </c>
      <c r="AW116" s="13" t="s">
        <v>30</v>
      </c>
      <c r="AX116" s="13" t="s">
        <v>68</v>
      </c>
      <c r="AY116" s="242" t="s">
        <v>112</v>
      </c>
    </row>
    <row r="117" s="14" customFormat="1">
      <c r="A117" s="14"/>
      <c r="B117" s="243"/>
      <c r="C117" s="244"/>
      <c r="D117" s="218" t="s">
        <v>130</v>
      </c>
      <c r="E117" s="245" t="s">
        <v>18</v>
      </c>
      <c r="F117" s="246" t="s">
        <v>183</v>
      </c>
      <c r="G117" s="244"/>
      <c r="H117" s="247">
        <v>9396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130</v>
      </c>
      <c r="AU117" s="253" t="s">
        <v>77</v>
      </c>
      <c r="AV117" s="14" t="s">
        <v>77</v>
      </c>
      <c r="AW117" s="14" t="s">
        <v>30</v>
      </c>
      <c r="AX117" s="14" t="s">
        <v>75</v>
      </c>
      <c r="AY117" s="253" t="s">
        <v>112</v>
      </c>
    </row>
    <row r="118" s="2" customFormat="1" ht="14.4" customHeight="1">
      <c r="A118" s="39"/>
      <c r="B118" s="40"/>
      <c r="C118" s="205" t="s">
        <v>184</v>
      </c>
      <c r="D118" s="205" t="s">
        <v>114</v>
      </c>
      <c r="E118" s="206" t="s">
        <v>185</v>
      </c>
      <c r="F118" s="207" t="s">
        <v>186</v>
      </c>
      <c r="G118" s="208" t="s">
        <v>117</v>
      </c>
      <c r="H118" s="209">
        <v>9396</v>
      </c>
      <c r="I118" s="210"/>
      <c r="J118" s="211">
        <f>ROUND(I118*H118,2)</f>
        <v>0</v>
      </c>
      <c r="K118" s="207" t="s">
        <v>118</v>
      </c>
      <c r="L118" s="45"/>
      <c r="M118" s="212" t="s">
        <v>18</v>
      </c>
      <c r="N118" s="213" t="s">
        <v>39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119</v>
      </c>
      <c r="AT118" s="216" t="s">
        <v>114</v>
      </c>
      <c r="AU118" s="216" t="s">
        <v>77</v>
      </c>
      <c r="AY118" s="18" t="s">
        <v>112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75</v>
      </c>
      <c r="BK118" s="217">
        <f>ROUND(I118*H118,2)</f>
        <v>0</v>
      </c>
      <c r="BL118" s="18" t="s">
        <v>119</v>
      </c>
      <c r="BM118" s="216" t="s">
        <v>187</v>
      </c>
    </row>
    <row r="119" s="2" customFormat="1">
      <c r="A119" s="39"/>
      <c r="B119" s="40"/>
      <c r="C119" s="41"/>
      <c r="D119" s="218" t="s">
        <v>121</v>
      </c>
      <c r="E119" s="41"/>
      <c r="F119" s="219" t="s">
        <v>181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121</v>
      </c>
      <c r="AU119" s="18" t="s">
        <v>77</v>
      </c>
    </row>
    <row r="120" s="13" customFormat="1">
      <c r="A120" s="13"/>
      <c r="B120" s="233"/>
      <c r="C120" s="234"/>
      <c r="D120" s="218" t="s">
        <v>130</v>
      </c>
      <c r="E120" s="235" t="s">
        <v>18</v>
      </c>
      <c r="F120" s="236" t="s">
        <v>182</v>
      </c>
      <c r="G120" s="234"/>
      <c r="H120" s="235" t="s">
        <v>18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130</v>
      </c>
      <c r="AU120" s="242" t="s">
        <v>77</v>
      </c>
      <c r="AV120" s="13" t="s">
        <v>75</v>
      </c>
      <c r="AW120" s="13" t="s">
        <v>30</v>
      </c>
      <c r="AX120" s="13" t="s">
        <v>68</v>
      </c>
      <c r="AY120" s="242" t="s">
        <v>112</v>
      </c>
    </row>
    <row r="121" s="14" customFormat="1">
      <c r="A121" s="14"/>
      <c r="B121" s="243"/>
      <c r="C121" s="244"/>
      <c r="D121" s="218" t="s">
        <v>130</v>
      </c>
      <c r="E121" s="245" t="s">
        <v>18</v>
      </c>
      <c r="F121" s="246" t="s">
        <v>183</v>
      </c>
      <c r="G121" s="244"/>
      <c r="H121" s="247">
        <v>9396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130</v>
      </c>
      <c r="AU121" s="253" t="s">
        <v>77</v>
      </c>
      <c r="AV121" s="14" t="s">
        <v>77</v>
      </c>
      <c r="AW121" s="14" t="s">
        <v>30</v>
      </c>
      <c r="AX121" s="14" t="s">
        <v>75</v>
      </c>
      <c r="AY121" s="253" t="s">
        <v>112</v>
      </c>
    </row>
    <row r="122" s="2" customFormat="1" ht="14.4" customHeight="1">
      <c r="A122" s="39"/>
      <c r="B122" s="40"/>
      <c r="C122" s="223" t="s">
        <v>188</v>
      </c>
      <c r="D122" s="223" t="s">
        <v>124</v>
      </c>
      <c r="E122" s="224" t="s">
        <v>189</v>
      </c>
      <c r="F122" s="225" t="s">
        <v>190</v>
      </c>
      <c r="G122" s="226" t="s">
        <v>127</v>
      </c>
      <c r="H122" s="227">
        <v>48.479999999999997</v>
      </c>
      <c r="I122" s="228"/>
      <c r="J122" s="229">
        <f>ROUND(I122*H122,2)</f>
        <v>0</v>
      </c>
      <c r="K122" s="225" t="s">
        <v>118</v>
      </c>
      <c r="L122" s="230"/>
      <c r="M122" s="231" t="s">
        <v>18</v>
      </c>
      <c r="N122" s="232" t="s">
        <v>39</v>
      </c>
      <c r="O122" s="85"/>
      <c r="P122" s="214">
        <f>O122*H122</f>
        <v>0</v>
      </c>
      <c r="Q122" s="214">
        <v>0.001</v>
      </c>
      <c r="R122" s="214">
        <f>Q122*H122</f>
        <v>0.048479999999999995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128</v>
      </c>
      <c r="AT122" s="216" t="s">
        <v>124</v>
      </c>
      <c r="AU122" s="216" t="s">
        <v>77</v>
      </c>
      <c r="AY122" s="18" t="s">
        <v>112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75</v>
      </c>
      <c r="BK122" s="217">
        <f>ROUND(I122*H122,2)</f>
        <v>0</v>
      </c>
      <c r="BL122" s="18" t="s">
        <v>119</v>
      </c>
      <c r="BM122" s="216" t="s">
        <v>191</v>
      </c>
    </row>
    <row r="123" s="13" customFormat="1">
      <c r="A123" s="13"/>
      <c r="B123" s="233"/>
      <c r="C123" s="234"/>
      <c r="D123" s="218" t="s">
        <v>130</v>
      </c>
      <c r="E123" s="235" t="s">
        <v>18</v>
      </c>
      <c r="F123" s="236" t="s">
        <v>192</v>
      </c>
      <c r="G123" s="234"/>
      <c r="H123" s="235" t="s">
        <v>18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130</v>
      </c>
      <c r="AU123" s="242" t="s">
        <v>77</v>
      </c>
      <c r="AV123" s="13" t="s">
        <v>75</v>
      </c>
      <c r="AW123" s="13" t="s">
        <v>30</v>
      </c>
      <c r="AX123" s="13" t="s">
        <v>68</v>
      </c>
      <c r="AY123" s="242" t="s">
        <v>112</v>
      </c>
    </row>
    <row r="124" s="13" customFormat="1">
      <c r="A124" s="13"/>
      <c r="B124" s="233"/>
      <c r="C124" s="234"/>
      <c r="D124" s="218" t="s">
        <v>130</v>
      </c>
      <c r="E124" s="235" t="s">
        <v>18</v>
      </c>
      <c r="F124" s="236" t="s">
        <v>193</v>
      </c>
      <c r="G124" s="234"/>
      <c r="H124" s="235" t="s">
        <v>18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130</v>
      </c>
      <c r="AU124" s="242" t="s">
        <v>77</v>
      </c>
      <c r="AV124" s="13" t="s">
        <v>75</v>
      </c>
      <c r="AW124" s="13" t="s">
        <v>30</v>
      </c>
      <c r="AX124" s="13" t="s">
        <v>68</v>
      </c>
      <c r="AY124" s="242" t="s">
        <v>112</v>
      </c>
    </row>
    <row r="125" s="14" customFormat="1">
      <c r="A125" s="14"/>
      <c r="B125" s="243"/>
      <c r="C125" s="244"/>
      <c r="D125" s="218" t="s">
        <v>130</v>
      </c>
      <c r="E125" s="245" t="s">
        <v>18</v>
      </c>
      <c r="F125" s="246" t="s">
        <v>194</v>
      </c>
      <c r="G125" s="244"/>
      <c r="H125" s="247">
        <v>2.8799999999999999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130</v>
      </c>
      <c r="AU125" s="253" t="s">
        <v>77</v>
      </c>
      <c r="AV125" s="14" t="s">
        <v>77</v>
      </c>
      <c r="AW125" s="14" t="s">
        <v>30</v>
      </c>
      <c r="AX125" s="14" t="s">
        <v>68</v>
      </c>
      <c r="AY125" s="253" t="s">
        <v>112</v>
      </c>
    </row>
    <row r="126" s="13" customFormat="1">
      <c r="A126" s="13"/>
      <c r="B126" s="233"/>
      <c r="C126" s="234"/>
      <c r="D126" s="218" t="s">
        <v>130</v>
      </c>
      <c r="E126" s="235" t="s">
        <v>18</v>
      </c>
      <c r="F126" s="236" t="s">
        <v>195</v>
      </c>
      <c r="G126" s="234"/>
      <c r="H126" s="235" t="s">
        <v>18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130</v>
      </c>
      <c r="AU126" s="242" t="s">
        <v>77</v>
      </c>
      <c r="AV126" s="13" t="s">
        <v>75</v>
      </c>
      <c r="AW126" s="13" t="s">
        <v>30</v>
      </c>
      <c r="AX126" s="13" t="s">
        <v>68</v>
      </c>
      <c r="AY126" s="242" t="s">
        <v>112</v>
      </c>
    </row>
    <row r="127" s="14" customFormat="1">
      <c r="A127" s="14"/>
      <c r="B127" s="243"/>
      <c r="C127" s="244"/>
      <c r="D127" s="218" t="s">
        <v>130</v>
      </c>
      <c r="E127" s="245" t="s">
        <v>18</v>
      </c>
      <c r="F127" s="246" t="s">
        <v>196</v>
      </c>
      <c r="G127" s="244"/>
      <c r="H127" s="247">
        <v>45.600000000000001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130</v>
      </c>
      <c r="AU127" s="253" t="s">
        <v>77</v>
      </c>
      <c r="AV127" s="14" t="s">
        <v>77</v>
      </c>
      <c r="AW127" s="14" t="s">
        <v>30</v>
      </c>
      <c r="AX127" s="14" t="s">
        <v>68</v>
      </c>
      <c r="AY127" s="253" t="s">
        <v>112</v>
      </c>
    </row>
    <row r="128" s="15" customFormat="1">
      <c r="A128" s="15"/>
      <c r="B128" s="254"/>
      <c r="C128" s="255"/>
      <c r="D128" s="218" t="s">
        <v>130</v>
      </c>
      <c r="E128" s="256" t="s">
        <v>18</v>
      </c>
      <c r="F128" s="257" t="s">
        <v>197</v>
      </c>
      <c r="G128" s="255"/>
      <c r="H128" s="258">
        <v>48.479999999999997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130</v>
      </c>
      <c r="AU128" s="264" t="s">
        <v>77</v>
      </c>
      <c r="AV128" s="15" t="s">
        <v>119</v>
      </c>
      <c r="AW128" s="15" t="s">
        <v>30</v>
      </c>
      <c r="AX128" s="15" t="s">
        <v>75</v>
      </c>
      <c r="AY128" s="264" t="s">
        <v>112</v>
      </c>
    </row>
    <row r="129" s="2" customFormat="1" ht="24.15" customHeight="1">
      <c r="A129" s="39"/>
      <c r="B129" s="40"/>
      <c r="C129" s="205" t="s">
        <v>198</v>
      </c>
      <c r="D129" s="205" t="s">
        <v>114</v>
      </c>
      <c r="E129" s="206" t="s">
        <v>199</v>
      </c>
      <c r="F129" s="207" t="s">
        <v>200</v>
      </c>
      <c r="G129" s="208" t="s">
        <v>140</v>
      </c>
      <c r="H129" s="209">
        <v>2354</v>
      </c>
      <c r="I129" s="210"/>
      <c r="J129" s="211">
        <f>ROUND(I129*H129,2)</f>
        <v>0</v>
      </c>
      <c r="K129" s="207" t="s">
        <v>118</v>
      </c>
      <c r="L129" s="45"/>
      <c r="M129" s="212" t="s">
        <v>18</v>
      </c>
      <c r="N129" s="213" t="s">
        <v>39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119</v>
      </c>
      <c r="AT129" s="216" t="s">
        <v>114</v>
      </c>
      <c r="AU129" s="216" t="s">
        <v>77</v>
      </c>
      <c r="AY129" s="18" t="s">
        <v>112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75</v>
      </c>
      <c r="BK129" s="217">
        <f>ROUND(I129*H129,2)</f>
        <v>0</v>
      </c>
      <c r="BL129" s="18" t="s">
        <v>119</v>
      </c>
      <c r="BM129" s="216" t="s">
        <v>201</v>
      </c>
    </row>
    <row r="130" s="2" customFormat="1">
      <c r="A130" s="39"/>
      <c r="B130" s="40"/>
      <c r="C130" s="41"/>
      <c r="D130" s="218" t="s">
        <v>121</v>
      </c>
      <c r="E130" s="41"/>
      <c r="F130" s="219" t="s">
        <v>202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121</v>
      </c>
      <c r="AU130" s="18" t="s">
        <v>77</v>
      </c>
    </row>
    <row r="131" s="13" customFormat="1">
      <c r="A131" s="13"/>
      <c r="B131" s="233"/>
      <c r="C131" s="234"/>
      <c r="D131" s="218" t="s">
        <v>130</v>
      </c>
      <c r="E131" s="235" t="s">
        <v>18</v>
      </c>
      <c r="F131" s="236" t="s">
        <v>203</v>
      </c>
      <c r="G131" s="234"/>
      <c r="H131" s="235" t="s">
        <v>18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130</v>
      </c>
      <c r="AU131" s="242" t="s">
        <v>77</v>
      </c>
      <c r="AV131" s="13" t="s">
        <v>75</v>
      </c>
      <c r="AW131" s="13" t="s">
        <v>30</v>
      </c>
      <c r="AX131" s="13" t="s">
        <v>68</v>
      </c>
      <c r="AY131" s="242" t="s">
        <v>112</v>
      </c>
    </row>
    <row r="132" s="13" customFormat="1">
      <c r="A132" s="13"/>
      <c r="B132" s="233"/>
      <c r="C132" s="234"/>
      <c r="D132" s="218" t="s">
        <v>130</v>
      </c>
      <c r="E132" s="235" t="s">
        <v>18</v>
      </c>
      <c r="F132" s="236" t="s">
        <v>204</v>
      </c>
      <c r="G132" s="234"/>
      <c r="H132" s="235" t="s">
        <v>18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130</v>
      </c>
      <c r="AU132" s="242" t="s">
        <v>77</v>
      </c>
      <c r="AV132" s="13" t="s">
        <v>75</v>
      </c>
      <c r="AW132" s="13" t="s">
        <v>30</v>
      </c>
      <c r="AX132" s="13" t="s">
        <v>68</v>
      </c>
      <c r="AY132" s="242" t="s">
        <v>112</v>
      </c>
    </row>
    <row r="133" s="14" customFormat="1">
      <c r="A133" s="14"/>
      <c r="B133" s="243"/>
      <c r="C133" s="244"/>
      <c r="D133" s="218" t="s">
        <v>130</v>
      </c>
      <c r="E133" s="245" t="s">
        <v>18</v>
      </c>
      <c r="F133" s="246" t="s">
        <v>160</v>
      </c>
      <c r="G133" s="244"/>
      <c r="H133" s="247">
        <v>2280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130</v>
      </c>
      <c r="AU133" s="253" t="s">
        <v>77</v>
      </c>
      <c r="AV133" s="14" t="s">
        <v>77</v>
      </c>
      <c r="AW133" s="14" t="s">
        <v>30</v>
      </c>
      <c r="AX133" s="14" t="s">
        <v>68</v>
      </c>
      <c r="AY133" s="253" t="s">
        <v>112</v>
      </c>
    </row>
    <row r="134" s="13" customFormat="1">
      <c r="A134" s="13"/>
      <c r="B134" s="233"/>
      <c r="C134" s="234"/>
      <c r="D134" s="218" t="s">
        <v>130</v>
      </c>
      <c r="E134" s="235" t="s">
        <v>18</v>
      </c>
      <c r="F134" s="236" t="s">
        <v>205</v>
      </c>
      <c r="G134" s="234"/>
      <c r="H134" s="235" t="s">
        <v>18</v>
      </c>
      <c r="I134" s="237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130</v>
      </c>
      <c r="AU134" s="242" t="s">
        <v>77</v>
      </c>
      <c r="AV134" s="13" t="s">
        <v>75</v>
      </c>
      <c r="AW134" s="13" t="s">
        <v>30</v>
      </c>
      <c r="AX134" s="13" t="s">
        <v>68</v>
      </c>
      <c r="AY134" s="242" t="s">
        <v>112</v>
      </c>
    </row>
    <row r="135" s="14" customFormat="1">
      <c r="A135" s="14"/>
      <c r="B135" s="243"/>
      <c r="C135" s="244"/>
      <c r="D135" s="218" t="s">
        <v>130</v>
      </c>
      <c r="E135" s="245" t="s">
        <v>18</v>
      </c>
      <c r="F135" s="246" t="s">
        <v>166</v>
      </c>
      <c r="G135" s="244"/>
      <c r="H135" s="247">
        <v>74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130</v>
      </c>
      <c r="AU135" s="253" t="s">
        <v>77</v>
      </c>
      <c r="AV135" s="14" t="s">
        <v>77</v>
      </c>
      <c r="AW135" s="14" t="s">
        <v>30</v>
      </c>
      <c r="AX135" s="14" t="s">
        <v>68</v>
      </c>
      <c r="AY135" s="253" t="s">
        <v>112</v>
      </c>
    </row>
    <row r="136" s="15" customFormat="1">
      <c r="A136" s="15"/>
      <c r="B136" s="254"/>
      <c r="C136" s="255"/>
      <c r="D136" s="218" t="s">
        <v>130</v>
      </c>
      <c r="E136" s="256" t="s">
        <v>18</v>
      </c>
      <c r="F136" s="257" t="s">
        <v>197</v>
      </c>
      <c r="G136" s="255"/>
      <c r="H136" s="258">
        <v>2354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130</v>
      </c>
      <c r="AU136" s="264" t="s">
        <v>77</v>
      </c>
      <c r="AV136" s="15" t="s">
        <v>119</v>
      </c>
      <c r="AW136" s="15" t="s">
        <v>30</v>
      </c>
      <c r="AX136" s="15" t="s">
        <v>75</v>
      </c>
      <c r="AY136" s="264" t="s">
        <v>112</v>
      </c>
    </row>
    <row r="137" s="2" customFormat="1" ht="24.15" customHeight="1">
      <c r="A137" s="39"/>
      <c r="B137" s="40"/>
      <c r="C137" s="205" t="s">
        <v>206</v>
      </c>
      <c r="D137" s="205" t="s">
        <v>114</v>
      </c>
      <c r="E137" s="206" t="s">
        <v>207</v>
      </c>
      <c r="F137" s="207" t="s">
        <v>208</v>
      </c>
      <c r="G137" s="208" t="s">
        <v>140</v>
      </c>
      <c r="H137" s="209">
        <v>16</v>
      </c>
      <c r="I137" s="210"/>
      <c r="J137" s="211">
        <f>ROUND(I137*H137,2)</f>
        <v>0</v>
      </c>
      <c r="K137" s="207" t="s">
        <v>118</v>
      </c>
      <c r="L137" s="45"/>
      <c r="M137" s="212" t="s">
        <v>18</v>
      </c>
      <c r="N137" s="213" t="s">
        <v>39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119</v>
      </c>
      <c r="AT137" s="216" t="s">
        <v>114</v>
      </c>
      <c r="AU137" s="216" t="s">
        <v>77</v>
      </c>
      <c r="AY137" s="18" t="s">
        <v>112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75</v>
      </c>
      <c r="BK137" s="217">
        <f>ROUND(I137*H137,2)</f>
        <v>0</v>
      </c>
      <c r="BL137" s="18" t="s">
        <v>119</v>
      </c>
      <c r="BM137" s="216" t="s">
        <v>209</v>
      </c>
    </row>
    <row r="138" s="2" customFormat="1">
      <c r="A138" s="39"/>
      <c r="B138" s="40"/>
      <c r="C138" s="41"/>
      <c r="D138" s="218" t="s">
        <v>121</v>
      </c>
      <c r="E138" s="41"/>
      <c r="F138" s="219" t="s">
        <v>202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121</v>
      </c>
      <c r="AU138" s="18" t="s">
        <v>77</v>
      </c>
    </row>
    <row r="139" s="13" customFormat="1">
      <c r="A139" s="13"/>
      <c r="B139" s="233"/>
      <c r="C139" s="234"/>
      <c r="D139" s="218" t="s">
        <v>130</v>
      </c>
      <c r="E139" s="235" t="s">
        <v>18</v>
      </c>
      <c r="F139" s="236" t="s">
        <v>210</v>
      </c>
      <c r="G139" s="234"/>
      <c r="H139" s="235" t="s">
        <v>18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130</v>
      </c>
      <c r="AU139" s="242" t="s">
        <v>77</v>
      </c>
      <c r="AV139" s="13" t="s">
        <v>75</v>
      </c>
      <c r="AW139" s="13" t="s">
        <v>30</v>
      </c>
      <c r="AX139" s="13" t="s">
        <v>68</v>
      </c>
      <c r="AY139" s="242" t="s">
        <v>112</v>
      </c>
    </row>
    <row r="140" s="14" customFormat="1">
      <c r="A140" s="14"/>
      <c r="B140" s="243"/>
      <c r="C140" s="244"/>
      <c r="D140" s="218" t="s">
        <v>130</v>
      </c>
      <c r="E140" s="245" t="s">
        <v>18</v>
      </c>
      <c r="F140" s="246" t="s">
        <v>144</v>
      </c>
      <c r="G140" s="244"/>
      <c r="H140" s="247">
        <v>16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130</v>
      </c>
      <c r="AU140" s="253" t="s">
        <v>77</v>
      </c>
      <c r="AV140" s="14" t="s">
        <v>77</v>
      </c>
      <c r="AW140" s="14" t="s">
        <v>30</v>
      </c>
      <c r="AX140" s="14" t="s">
        <v>75</v>
      </c>
      <c r="AY140" s="253" t="s">
        <v>112</v>
      </c>
    </row>
    <row r="141" s="2" customFormat="1" ht="14.4" customHeight="1">
      <c r="A141" s="39"/>
      <c r="B141" s="40"/>
      <c r="C141" s="205" t="s">
        <v>211</v>
      </c>
      <c r="D141" s="205" t="s">
        <v>114</v>
      </c>
      <c r="E141" s="206" t="s">
        <v>212</v>
      </c>
      <c r="F141" s="207" t="s">
        <v>213</v>
      </c>
      <c r="G141" s="208" t="s">
        <v>140</v>
      </c>
      <c r="H141" s="209">
        <v>16</v>
      </c>
      <c r="I141" s="210"/>
      <c r="J141" s="211">
        <f>ROUND(I141*H141,2)</f>
        <v>0</v>
      </c>
      <c r="K141" s="207" t="s">
        <v>118</v>
      </c>
      <c r="L141" s="45"/>
      <c r="M141" s="212" t="s">
        <v>18</v>
      </c>
      <c r="N141" s="213" t="s">
        <v>39</v>
      </c>
      <c r="O141" s="85"/>
      <c r="P141" s="214">
        <f>O141*H141</f>
        <v>0</v>
      </c>
      <c r="Q141" s="214">
        <v>6.0000000000000002E-05</v>
      </c>
      <c r="R141" s="214">
        <f>Q141*H141</f>
        <v>0.00096000000000000002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119</v>
      </c>
      <c r="AT141" s="216" t="s">
        <v>114</v>
      </c>
      <c r="AU141" s="216" t="s">
        <v>77</v>
      </c>
      <c r="AY141" s="18" t="s">
        <v>112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75</v>
      </c>
      <c r="BK141" s="217">
        <f>ROUND(I141*H141,2)</f>
        <v>0</v>
      </c>
      <c r="BL141" s="18" t="s">
        <v>119</v>
      </c>
      <c r="BM141" s="216" t="s">
        <v>214</v>
      </c>
    </row>
    <row r="142" s="2" customFormat="1">
      <c r="A142" s="39"/>
      <c r="B142" s="40"/>
      <c r="C142" s="41"/>
      <c r="D142" s="218" t="s">
        <v>121</v>
      </c>
      <c r="E142" s="41"/>
      <c r="F142" s="219" t="s">
        <v>215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121</v>
      </c>
      <c r="AU142" s="18" t="s">
        <v>77</v>
      </c>
    </row>
    <row r="143" s="13" customFormat="1">
      <c r="A143" s="13"/>
      <c r="B143" s="233"/>
      <c r="C143" s="234"/>
      <c r="D143" s="218" t="s">
        <v>130</v>
      </c>
      <c r="E143" s="235" t="s">
        <v>18</v>
      </c>
      <c r="F143" s="236" t="s">
        <v>216</v>
      </c>
      <c r="G143" s="234"/>
      <c r="H143" s="235" t="s">
        <v>18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130</v>
      </c>
      <c r="AU143" s="242" t="s">
        <v>77</v>
      </c>
      <c r="AV143" s="13" t="s">
        <v>75</v>
      </c>
      <c r="AW143" s="13" t="s">
        <v>30</v>
      </c>
      <c r="AX143" s="13" t="s">
        <v>68</v>
      </c>
      <c r="AY143" s="242" t="s">
        <v>112</v>
      </c>
    </row>
    <row r="144" s="14" customFormat="1">
      <c r="A144" s="14"/>
      <c r="B144" s="243"/>
      <c r="C144" s="244"/>
      <c r="D144" s="218" t="s">
        <v>130</v>
      </c>
      <c r="E144" s="245" t="s">
        <v>18</v>
      </c>
      <c r="F144" s="246" t="s">
        <v>144</v>
      </c>
      <c r="G144" s="244"/>
      <c r="H144" s="247">
        <v>16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130</v>
      </c>
      <c r="AU144" s="253" t="s">
        <v>77</v>
      </c>
      <c r="AV144" s="14" t="s">
        <v>77</v>
      </c>
      <c r="AW144" s="14" t="s">
        <v>30</v>
      </c>
      <c r="AX144" s="14" t="s">
        <v>75</v>
      </c>
      <c r="AY144" s="253" t="s">
        <v>112</v>
      </c>
    </row>
    <row r="145" s="2" customFormat="1" ht="14.4" customHeight="1">
      <c r="A145" s="39"/>
      <c r="B145" s="40"/>
      <c r="C145" s="205" t="s">
        <v>144</v>
      </c>
      <c r="D145" s="205" t="s">
        <v>114</v>
      </c>
      <c r="E145" s="206" t="s">
        <v>217</v>
      </c>
      <c r="F145" s="207" t="s">
        <v>218</v>
      </c>
      <c r="G145" s="208" t="s">
        <v>140</v>
      </c>
      <c r="H145" s="209">
        <v>16</v>
      </c>
      <c r="I145" s="210"/>
      <c r="J145" s="211">
        <f>ROUND(I145*H145,2)</f>
        <v>0</v>
      </c>
      <c r="K145" s="207" t="s">
        <v>118</v>
      </c>
      <c r="L145" s="45"/>
      <c r="M145" s="212" t="s">
        <v>18</v>
      </c>
      <c r="N145" s="213" t="s">
        <v>39</v>
      </c>
      <c r="O145" s="85"/>
      <c r="P145" s="214">
        <f>O145*H145</f>
        <v>0</v>
      </c>
      <c r="Q145" s="214">
        <v>0.0020799999999999998</v>
      </c>
      <c r="R145" s="214">
        <f>Q145*H145</f>
        <v>0.033279999999999997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119</v>
      </c>
      <c r="AT145" s="216" t="s">
        <v>114</v>
      </c>
      <c r="AU145" s="216" t="s">
        <v>77</v>
      </c>
      <c r="AY145" s="18" t="s">
        <v>112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75</v>
      </c>
      <c r="BK145" s="217">
        <f>ROUND(I145*H145,2)</f>
        <v>0</v>
      </c>
      <c r="BL145" s="18" t="s">
        <v>119</v>
      </c>
      <c r="BM145" s="216" t="s">
        <v>219</v>
      </c>
    </row>
    <row r="146" s="2" customFormat="1">
      <c r="A146" s="39"/>
      <c r="B146" s="40"/>
      <c r="C146" s="41"/>
      <c r="D146" s="218" t="s">
        <v>121</v>
      </c>
      <c r="E146" s="41"/>
      <c r="F146" s="219" t="s">
        <v>220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121</v>
      </c>
      <c r="AU146" s="18" t="s">
        <v>77</v>
      </c>
    </row>
    <row r="147" s="2" customFormat="1" ht="14.4" customHeight="1">
      <c r="A147" s="39"/>
      <c r="B147" s="40"/>
      <c r="C147" s="223" t="s">
        <v>221</v>
      </c>
      <c r="D147" s="223" t="s">
        <v>124</v>
      </c>
      <c r="E147" s="224" t="s">
        <v>222</v>
      </c>
      <c r="F147" s="225" t="s">
        <v>223</v>
      </c>
      <c r="G147" s="226" t="s">
        <v>127</v>
      </c>
      <c r="H147" s="227">
        <v>21.186</v>
      </c>
      <c r="I147" s="228"/>
      <c r="J147" s="229">
        <f>ROUND(I147*H147,2)</f>
        <v>0</v>
      </c>
      <c r="K147" s="225" t="s">
        <v>118</v>
      </c>
      <c r="L147" s="230"/>
      <c r="M147" s="231" t="s">
        <v>18</v>
      </c>
      <c r="N147" s="232" t="s">
        <v>39</v>
      </c>
      <c r="O147" s="85"/>
      <c r="P147" s="214">
        <f>O147*H147</f>
        <v>0</v>
      </c>
      <c r="Q147" s="214">
        <v>0.001</v>
      </c>
      <c r="R147" s="214">
        <f>Q147*H147</f>
        <v>0.021186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128</v>
      </c>
      <c r="AT147" s="216" t="s">
        <v>124</v>
      </c>
      <c r="AU147" s="216" t="s">
        <v>77</v>
      </c>
      <c r="AY147" s="18" t="s">
        <v>112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75</v>
      </c>
      <c r="BK147" s="217">
        <f>ROUND(I147*H147,2)</f>
        <v>0</v>
      </c>
      <c r="BL147" s="18" t="s">
        <v>119</v>
      </c>
      <c r="BM147" s="216" t="s">
        <v>224</v>
      </c>
    </row>
    <row r="148" s="13" customFormat="1">
      <c r="A148" s="13"/>
      <c r="B148" s="233"/>
      <c r="C148" s="234"/>
      <c r="D148" s="218" t="s">
        <v>130</v>
      </c>
      <c r="E148" s="235" t="s">
        <v>18</v>
      </c>
      <c r="F148" s="236" t="s">
        <v>225</v>
      </c>
      <c r="G148" s="234"/>
      <c r="H148" s="235" t="s">
        <v>18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130</v>
      </c>
      <c r="AU148" s="242" t="s">
        <v>77</v>
      </c>
      <c r="AV148" s="13" t="s">
        <v>75</v>
      </c>
      <c r="AW148" s="13" t="s">
        <v>30</v>
      </c>
      <c r="AX148" s="13" t="s">
        <v>68</v>
      </c>
      <c r="AY148" s="242" t="s">
        <v>112</v>
      </c>
    </row>
    <row r="149" s="13" customFormat="1">
      <c r="A149" s="13"/>
      <c r="B149" s="233"/>
      <c r="C149" s="234"/>
      <c r="D149" s="218" t="s">
        <v>130</v>
      </c>
      <c r="E149" s="235" t="s">
        <v>18</v>
      </c>
      <c r="F149" s="236" t="s">
        <v>226</v>
      </c>
      <c r="G149" s="234"/>
      <c r="H149" s="235" t="s">
        <v>18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130</v>
      </c>
      <c r="AU149" s="242" t="s">
        <v>77</v>
      </c>
      <c r="AV149" s="13" t="s">
        <v>75</v>
      </c>
      <c r="AW149" s="13" t="s">
        <v>30</v>
      </c>
      <c r="AX149" s="13" t="s">
        <v>68</v>
      </c>
      <c r="AY149" s="242" t="s">
        <v>112</v>
      </c>
    </row>
    <row r="150" s="13" customFormat="1">
      <c r="A150" s="13"/>
      <c r="B150" s="233"/>
      <c r="C150" s="234"/>
      <c r="D150" s="218" t="s">
        <v>130</v>
      </c>
      <c r="E150" s="235" t="s">
        <v>18</v>
      </c>
      <c r="F150" s="236" t="s">
        <v>227</v>
      </c>
      <c r="G150" s="234"/>
      <c r="H150" s="235" t="s">
        <v>18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130</v>
      </c>
      <c r="AU150" s="242" t="s">
        <v>77</v>
      </c>
      <c r="AV150" s="13" t="s">
        <v>75</v>
      </c>
      <c r="AW150" s="13" t="s">
        <v>30</v>
      </c>
      <c r="AX150" s="13" t="s">
        <v>68</v>
      </c>
      <c r="AY150" s="242" t="s">
        <v>112</v>
      </c>
    </row>
    <row r="151" s="14" customFormat="1">
      <c r="A151" s="14"/>
      <c r="B151" s="243"/>
      <c r="C151" s="244"/>
      <c r="D151" s="218" t="s">
        <v>130</v>
      </c>
      <c r="E151" s="245" t="s">
        <v>18</v>
      </c>
      <c r="F151" s="246" t="s">
        <v>228</v>
      </c>
      <c r="G151" s="244"/>
      <c r="H151" s="247">
        <v>21.186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130</v>
      </c>
      <c r="AU151" s="253" t="s">
        <v>77</v>
      </c>
      <c r="AV151" s="14" t="s">
        <v>77</v>
      </c>
      <c r="AW151" s="14" t="s">
        <v>30</v>
      </c>
      <c r="AX151" s="14" t="s">
        <v>75</v>
      </c>
      <c r="AY151" s="253" t="s">
        <v>112</v>
      </c>
    </row>
    <row r="152" s="2" customFormat="1" ht="24.15" customHeight="1">
      <c r="A152" s="39"/>
      <c r="B152" s="40"/>
      <c r="C152" s="205" t="s">
        <v>229</v>
      </c>
      <c r="D152" s="205" t="s">
        <v>114</v>
      </c>
      <c r="E152" s="206" t="s">
        <v>230</v>
      </c>
      <c r="F152" s="207" t="s">
        <v>231</v>
      </c>
      <c r="G152" s="208" t="s">
        <v>232</v>
      </c>
      <c r="H152" s="209">
        <v>23.539999999999999</v>
      </c>
      <c r="I152" s="210"/>
      <c r="J152" s="211">
        <f>ROUND(I152*H152,2)</f>
        <v>0</v>
      </c>
      <c r="K152" s="207" t="s">
        <v>118</v>
      </c>
      <c r="L152" s="45"/>
      <c r="M152" s="212" t="s">
        <v>18</v>
      </c>
      <c r="N152" s="213" t="s">
        <v>39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119</v>
      </c>
      <c r="AT152" s="216" t="s">
        <v>114</v>
      </c>
      <c r="AU152" s="216" t="s">
        <v>77</v>
      </c>
      <c r="AY152" s="18" t="s">
        <v>112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75</v>
      </c>
      <c r="BK152" s="217">
        <f>ROUND(I152*H152,2)</f>
        <v>0</v>
      </c>
      <c r="BL152" s="18" t="s">
        <v>119</v>
      </c>
      <c r="BM152" s="216" t="s">
        <v>233</v>
      </c>
    </row>
    <row r="153" s="2" customFormat="1">
      <c r="A153" s="39"/>
      <c r="B153" s="40"/>
      <c r="C153" s="41"/>
      <c r="D153" s="218" t="s">
        <v>121</v>
      </c>
      <c r="E153" s="41"/>
      <c r="F153" s="219" t="s">
        <v>220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77</v>
      </c>
    </row>
    <row r="154" s="13" customFormat="1">
      <c r="A154" s="13"/>
      <c r="B154" s="233"/>
      <c r="C154" s="234"/>
      <c r="D154" s="218" t="s">
        <v>130</v>
      </c>
      <c r="E154" s="235" t="s">
        <v>18</v>
      </c>
      <c r="F154" s="236" t="s">
        <v>203</v>
      </c>
      <c r="G154" s="234"/>
      <c r="H154" s="235" t="s">
        <v>18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130</v>
      </c>
      <c r="AU154" s="242" t="s">
        <v>77</v>
      </c>
      <c r="AV154" s="13" t="s">
        <v>75</v>
      </c>
      <c r="AW154" s="13" t="s">
        <v>30</v>
      </c>
      <c r="AX154" s="13" t="s">
        <v>68</v>
      </c>
      <c r="AY154" s="242" t="s">
        <v>112</v>
      </c>
    </row>
    <row r="155" s="13" customFormat="1">
      <c r="A155" s="13"/>
      <c r="B155" s="233"/>
      <c r="C155" s="234"/>
      <c r="D155" s="218" t="s">
        <v>130</v>
      </c>
      <c r="E155" s="235" t="s">
        <v>18</v>
      </c>
      <c r="F155" s="236" t="s">
        <v>226</v>
      </c>
      <c r="G155" s="234"/>
      <c r="H155" s="235" t="s">
        <v>18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130</v>
      </c>
      <c r="AU155" s="242" t="s">
        <v>77</v>
      </c>
      <c r="AV155" s="13" t="s">
        <v>75</v>
      </c>
      <c r="AW155" s="13" t="s">
        <v>30</v>
      </c>
      <c r="AX155" s="13" t="s">
        <v>68</v>
      </c>
      <c r="AY155" s="242" t="s">
        <v>112</v>
      </c>
    </row>
    <row r="156" s="13" customFormat="1">
      <c r="A156" s="13"/>
      <c r="B156" s="233"/>
      <c r="C156" s="234"/>
      <c r="D156" s="218" t="s">
        <v>130</v>
      </c>
      <c r="E156" s="235" t="s">
        <v>18</v>
      </c>
      <c r="F156" s="236" t="s">
        <v>227</v>
      </c>
      <c r="G156" s="234"/>
      <c r="H156" s="235" t="s">
        <v>18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130</v>
      </c>
      <c r="AU156" s="242" t="s">
        <v>77</v>
      </c>
      <c r="AV156" s="13" t="s">
        <v>75</v>
      </c>
      <c r="AW156" s="13" t="s">
        <v>30</v>
      </c>
      <c r="AX156" s="13" t="s">
        <v>68</v>
      </c>
      <c r="AY156" s="242" t="s">
        <v>112</v>
      </c>
    </row>
    <row r="157" s="14" customFormat="1">
      <c r="A157" s="14"/>
      <c r="B157" s="243"/>
      <c r="C157" s="244"/>
      <c r="D157" s="218" t="s">
        <v>130</v>
      </c>
      <c r="E157" s="245" t="s">
        <v>18</v>
      </c>
      <c r="F157" s="246" t="s">
        <v>234</v>
      </c>
      <c r="G157" s="244"/>
      <c r="H157" s="247">
        <v>23.539999999999999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130</v>
      </c>
      <c r="AU157" s="253" t="s">
        <v>77</v>
      </c>
      <c r="AV157" s="14" t="s">
        <v>77</v>
      </c>
      <c r="AW157" s="14" t="s">
        <v>30</v>
      </c>
      <c r="AX157" s="14" t="s">
        <v>75</v>
      </c>
      <c r="AY157" s="253" t="s">
        <v>112</v>
      </c>
    </row>
    <row r="158" s="2" customFormat="1" ht="14.4" customHeight="1">
      <c r="A158" s="39"/>
      <c r="B158" s="40"/>
      <c r="C158" s="205" t="s">
        <v>235</v>
      </c>
      <c r="D158" s="205" t="s">
        <v>114</v>
      </c>
      <c r="E158" s="206" t="s">
        <v>236</v>
      </c>
      <c r="F158" s="207" t="s">
        <v>237</v>
      </c>
      <c r="G158" s="208" t="s">
        <v>140</v>
      </c>
      <c r="H158" s="209">
        <v>2296</v>
      </c>
      <c r="I158" s="210"/>
      <c r="J158" s="211">
        <f>ROUND(I158*H158,2)</f>
        <v>0</v>
      </c>
      <c r="K158" s="207" t="s">
        <v>118</v>
      </c>
      <c r="L158" s="45"/>
      <c r="M158" s="212" t="s">
        <v>18</v>
      </c>
      <c r="N158" s="213" t="s">
        <v>39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119</v>
      </c>
      <c r="AT158" s="216" t="s">
        <v>114</v>
      </c>
      <c r="AU158" s="216" t="s">
        <v>77</v>
      </c>
      <c r="AY158" s="18" t="s">
        <v>112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75</v>
      </c>
      <c r="BK158" s="217">
        <f>ROUND(I158*H158,2)</f>
        <v>0</v>
      </c>
      <c r="BL158" s="18" t="s">
        <v>119</v>
      </c>
      <c r="BM158" s="216" t="s">
        <v>238</v>
      </c>
    </row>
    <row r="159" s="2" customFormat="1">
      <c r="A159" s="39"/>
      <c r="B159" s="40"/>
      <c r="C159" s="41"/>
      <c r="D159" s="218" t="s">
        <v>121</v>
      </c>
      <c r="E159" s="41"/>
      <c r="F159" s="219" t="s">
        <v>239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77</v>
      </c>
    </row>
    <row r="160" s="13" customFormat="1">
      <c r="A160" s="13"/>
      <c r="B160" s="233"/>
      <c r="C160" s="234"/>
      <c r="D160" s="218" t="s">
        <v>130</v>
      </c>
      <c r="E160" s="235" t="s">
        <v>18</v>
      </c>
      <c r="F160" s="236" t="s">
        <v>240</v>
      </c>
      <c r="G160" s="234"/>
      <c r="H160" s="235" t="s">
        <v>18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130</v>
      </c>
      <c r="AU160" s="242" t="s">
        <v>77</v>
      </c>
      <c r="AV160" s="13" t="s">
        <v>75</v>
      </c>
      <c r="AW160" s="13" t="s">
        <v>30</v>
      </c>
      <c r="AX160" s="13" t="s">
        <v>68</v>
      </c>
      <c r="AY160" s="242" t="s">
        <v>112</v>
      </c>
    </row>
    <row r="161" s="14" customFormat="1">
      <c r="A161" s="14"/>
      <c r="B161" s="243"/>
      <c r="C161" s="244"/>
      <c r="D161" s="218" t="s">
        <v>130</v>
      </c>
      <c r="E161" s="245" t="s">
        <v>18</v>
      </c>
      <c r="F161" s="246" t="s">
        <v>144</v>
      </c>
      <c r="G161" s="244"/>
      <c r="H161" s="247">
        <v>16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130</v>
      </c>
      <c r="AU161" s="253" t="s">
        <v>77</v>
      </c>
      <c r="AV161" s="14" t="s">
        <v>77</v>
      </c>
      <c r="AW161" s="14" t="s">
        <v>30</v>
      </c>
      <c r="AX161" s="14" t="s">
        <v>68</v>
      </c>
      <c r="AY161" s="253" t="s">
        <v>112</v>
      </c>
    </row>
    <row r="162" s="14" customFormat="1">
      <c r="A162" s="14"/>
      <c r="B162" s="243"/>
      <c r="C162" s="244"/>
      <c r="D162" s="218" t="s">
        <v>130</v>
      </c>
      <c r="E162" s="245" t="s">
        <v>18</v>
      </c>
      <c r="F162" s="246" t="s">
        <v>160</v>
      </c>
      <c r="G162" s="244"/>
      <c r="H162" s="247">
        <v>2280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130</v>
      </c>
      <c r="AU162" s="253" t="s">
        <v>77</v>
      </c>
      <c r="AV162" s="14" t="s">
        <v>77</v>
      </c>
      <c r="AW162" s="14" t="s">
        <v>30</v>
      </c>
      <c r="AX162" s="14" t="s">
        <v>68</v>
      </c>
      <c r="AY162" s="253" t="s">
        <v>112</v>
      </c>
    </row>
    <row r="163" s="15" customFormat="1">
      <c r="A163" s="15"/>
      <c r="B163" s="254"/>
      <c r="C163" s="255"/>
      <c r="D163" s="218" t="s">
        <v>130</v>
      </c>
      <c r="E163" s="256" t="s">
        <v>18</v>
      </c>
      <c r="F163" s="257" t="s">
        <v>197</v>
      </c>
      <c r="G163" s="255"/>
      <c r="H163" s="258">
        <v>2296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130</v>
      </c>
      <c r="AU163" s="264" t="s">
        <v>77</v>
      </c>
      <c r="AV163" s="15" t="s">
        <v>119</v>
      </c>
      <c r="AW163" s="15" t="s">
        <v>30</v>
      </c>
      <c r="AX163" s="15" t="s">
        <v>75</v>
      </c>
      <c r="AY163" s="264" t="s">
        <v>112</v>
      </c>
    </row>
    <row r="164" s="2" customFormat="1" ht="14.4" customHeight="1">
      <c r="A164" s="39"/>
      <c r="B164" s="40"/>
      <c r="C164" s="205" t="s">
        <v>7</v>
      </c>
      <c r="D164" s="205" t="s">
        <v>114</v>
      </c>
      <c r="E164" s="206" t="s">
        <v>241</v>
      </c>
      <c r="F164" s="207" t="s">
        <v>242</v>
      </c>
      <c r="G164" s="208" t="s">
        <v>243</v>
      </c>
      <c r="H164" s="209">
        <v>0.81399999999999995</v>
      </c>
      <c r="I164" s="210"/>
      <c r="J164" s="211">
        <f>ROUND(I164*H164,2)</f>
        <v>0</v>
      </c>
      <c r="K164" s="207" t="s">
        <v>118</v>
      </c>
      <c r="L164" s="45"/>
      <c r="M164" s="212" t="s">
        <v>18</v>
      </c>
      <c r="N164" s="213" t="s">
        <v>39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119</v>
      </c>
      <c r="AT164" s="216" t="s">
        <v>114</v>
      </c>
      <c r="AU164" s="216" t="s">
        <v>77</v>
      </c>
      <c r="AY164" s="18" t="s">
        <v>112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75</v>
      </c>
      <c r="BK164" s="217">
        <f>ROUND(I164*H164,2)</f>
        <v>0</v>
      </c>
      <c r="BL164" s="18" t="s">
        <v>119</v>
      </c>
      <c r="BM164" s="216" t="s">
        <v>244</v>
      </c>
    </row>
    <row r="165" s="2" customFormat="1">
      <c r="A165" s="39"/>
      <c r="B165" s="40"/>
      <c r="C165" s="41"/>
      <c r="D165" s="218" t="s">
        <v>121</v>
      </c>
      <c r="E165" s="41"/>
      <c r="F165" s="219" t="s">
        <v>245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121</v>
      </c>
      <c r="AU165" s="18" t="s">
        <v>77</v>
      </c>
    </row>
    <row r="166" s="13" customFormat="1">
      <c r="A166" s="13"/>
      <c r="B166" s="233"/>
      <c r="C166" s="234"/>
      <c r="D166" s="218" t="s">
        <v>130</v>
      </c>
      <c r="E166" s="235" t="s">
        <v>18</v>
      </c>
      <c r="F166" s="236" t="s">
        <v>203</v>
      </c>
      <c r="G166" s="234"/>
      <c r="H166" s="235" t="s">
        <v>18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130</v>
      </c>
      <c r="AU166" s="242" t="s">
        <v>77</v>
      </c>
      <c r="AV166" s="13" t="s">
        <v>75</v>
      </c>
      <c r="AW166" s="13" t="s">
        <v>30</v>
      </c>
      <c r="AX166" s="13" t="s">
        <v>68</v>
      </c>
      <c r="AY166" s="242" t="s">
        <v>112</v>
      </c>
    </row>
    <row r="167" s="13" customFormat="1">
      <c r="A167" s="13"/>
      <c r="B167" s="233"/>
      <c r="C167" s="234"/>
      <c r="D167" s="218" t="s">
        <v>130</v>
      </c>
      <c r="E167" s="235" t="s">
        <v>18</v>
      </c>
      <c r="F167" s="236" t="s">
        <v>246</v>
      </c>
      <c r="G167" s="234"/>
      <c r="H167" s="235" t="s">
        <v>18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130</v>
      </c>
      <c r="AU167" s="242" t="s">
        <v>77</v>
      </c>
      <c r="AV167" s="13" t="s">
        <v>75</v>
      </c>
      <c r="AW167" s="13" t="s">
        <v>30</v>
      </c>
      <c r="AX167" s="13" t="s">
        <v>68</v>
      </c>
      <c r="AY167" s="242" t="s">
        <v>112</v>
      </c>
    </row>
    <row r="168" s="14" customFormat="1">
      <c r="A168" s="14"/>
      <c r="B168" s="243"/>
      <c r="C168" s="244"/>
      <c r="D168" s="218" t="s">
        <v>130</v>
      </c>
      <c r="E168" s="245" t="s">
        <v>18</v>
      </c>
      <c r="F168" s="246" t="s">
        <v>247</v>
      </c>
      <c r="G168" s="244"/>
      <c r="H168" s="247">
        <v>0.065000000000000002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130</v>
      </c>
      <c r="AU168" s="253" t="s">
        <v>77</v>
      </c>
      <c r="AV168" s="14" t="s">
        <v>77</v>
      </c>
      <c r="AW168" s="14" t="s">
        <v>30</v>
      </c>
      <c r="AX168" s="14" t="s">
        <v>68</v>
      </c>
      <c r="AY168" s="253" t="s">
        <v>112</v>
      </c>
    </row>
    <row r="169" s="13" customFormat="1">
      <c r="A169" s="13"/>
      <c r="B169" s="233"/>
      <c r="C169" s="234"/>
      <c r="D169" s="218" t="s">
        <v>130</v>
      </c>
      <c r="E169" s="235" t="s">
        <v>18</v>
      </c>
      <c r="F169" s="236" t="s">
        <v>248</v>
      </c>
      <c r="G169" s="234"/>
      <c r="H169" s="235" t="s">
        <v>18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130</v>
      </c>
      <c r="AU169" s="242" t="s">
        <v>77</v>
      </c>
      <c r="AV169" s="13" t="s">
        <v>75</v>
      </c>
      <c r="AW169" s="13" t="s">
        <v>30</v>
      </c>
      <c r="AX169" s="13" t="s">
        <v>68</v>
      </c>
      <c r="AY169" s="242" t="s">
        <v>112</v>
      </c>
    </row>
    <row r="170" s="14" customFormat="1">
      <c r="A170" s="14"/>
      <c r="B170" s="243"/>
      <c r="C170" s="244"/>
      <c r="D170" s="218" t="s">
        <v>130</v>
      </c>
      <c r="E170" s="245" t="s">
        <v>18</v>
      </c>
      <c r="F170" s="246" t="s">
        <v>249</v>
      </c>
      <c r="G170" s="244"/>
      <c r="H170" s="247">
        <v>0.0089999999999999993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130</v>
      </c>
      <c r="AU170" s="253" t="s">
        <v>77</v>
      </c>
      <c r="AV170" s="14" t="s">
        <v>77</v>
      </c>
      <c r="AW170" s="14" t="s">
        <v>30</v>
      </c>
      <c r="AX170" s="14" t="s">
        <v>68</v>
      </c>
      <c r="AY170" s="253" t="s">
        <v>112</v>
      </c>
    </row>
    <row r="171" s="13" customFormat="1">
      <c r="A171" s="13"/>
      <c r="B171" s="233"/>
      <c r="C171" s="234"/>
      <c r="D171" s="218" t="s">
        <v>130</v>
      </c>
      <c r="E171" s="235" t="s">
        <v>18</v>
      </c>
      <c r="F171" s="236" t="s">
        <v>250</v>
      </c>
      <c r="G171" s="234"/>
      <c r="H171" s="235" t="s">
        <v>18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130</v>
      </c>
      <c r="AU171" s="242" t="s">
        <v>77</v>
      </c>
      <c r="AV171" s="13" t="s">
        <v>75</v>
      </c>
      <c r="AW171" s="13" t="s">
        <v>30</v>
      </c>
      <c r="AX171" s="13" t="s">
        <v>68</v>
      </c>
      <c r="AY171" s="242" t="s">
        <v>112</v>
      </c>
    </row>
    <row r="172" s="14" customFormat="1">
      <c r="A172" s="14"/>
      <c r="B172" s="243"/>
      <c r="C172" s="244"/>
      <c r="D172" s="218" t="s">
        <v>130</v>
      </c>
      <c r="E172" s="245" t="s">
        <v>18</v>
      </c>
      <c r="F172" s="246" t="s">
        <v>251</v>
      </c>
      <c r="G172" s="244"/>
      <c r="H172" s="247">
        <v>0.73999999999999999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130</v>
      </c>
      <c r="AU172" s="253" t="s">
        <v>77</v>
      </c>
      <c r="AV172" s="14" t="s">
        <v>77</v>
      </c>
      <c r="AW172" s="14" t="s">
        <v>30</v>
      </c>
      <c r="AX172" s="14" t="s">
        <v>68</v>
      </c>
      <c r="AY172" s="253" t="s">
        <v>112</v>
      </c>
    </row>
    <row r="173" s="15" customFormat="1">
      <c r="A173" s="15"/>
      <c r="B173" s="254"/>
      <c r="C173" s="255"/>
      <c r="D173" s="218" t="s">
        <v>130</v>
      </c>
      <c r="E173" s="256" t="s">
        <v>18</v>
      </c>
      <c r="F173" s="257" t="s">
        <v>197</v>
      </c>
      <c r="G173" s="255"/>
      <c r="H173" s="258">
        <v>0.81399999999999995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130</v>
      </c>
      <c r="AU173" s="264" t="s">
        <v>77</v>
      </c>
      <c r="AV173" s="15" t="s">
        <v>119</v>
      </c>
      <c r="AW173" s="15" t="s">
        <v>30</v>
      </c>
      <c r="AX173" s="15" t="s">
        <v>75</v>
      </c>
      <c r="AY173" s="264" t="s">
        <v>112</v>
      </c>
    </row>
    <row r="174" s="2" customFormat="1" ht="14.4" customHeight="1">
      <c r="A174" s="39"/>
      <c r="B174" s="40"/>
      <c r="C174" s="223" t="s">
        <v>252</v>
      </c>
      <c r="D174" s="223" t="s">
        <v>124</v>
      </c>
      <c r="E174" s="224" t="s">
        <v>253</v>
      </c>
      <c r="F174" s="225" t="s">
        <v>254</v>
      </c>
      <c r="G174" s="226" t="s">
        <v>127</v>
      </c>
      <c r="H174" s="227">
        <v>65.400000000000006</v>
      </c>
      <c r="I174" s="228"/>
      <c r="J174" s="229">
        <f>ROUND(I174*H174,2)</f>
        <v>0</v>
      </c>
      <c r="K174" s="225" t="s">
        <v>18</v>
      </c>
      <c r="L174" s="230"/>
      <c r="M174" s="231" t="s">
        <v>18</v>
      </c>
      <c r="N174" s="232" t="s">
        <v>39</v>
      </c>
      <c r="O174" s="85"/>
      <c r="P174" s="214">
        <f>O174*H174</f>
        <v>0</v>
      </c>
      <c r="Q174" s="214">
        <v>0.001</v>
      </c>
      <c r="R174" s="214">
        <f>Q174*H174</f>
        <v>0.065400000000000014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128</v>
      </c>
      <c r="AT174" s="216" t="s">
        <v>124</v>
      </c>
      <c r="AU174" s="216" t="s">
        <v>77</v>
      </c>
      <c r="AY174" s="18" t="s">
        <v>112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75</v>
      </c>
      <c r="BK174" s="217">
        <f>ROUND(I174*H174,2)</f>
        <v>0</v>
      </c>
      <c r="BL174" s="18" t="s">
        <v>119</v>
      </c>
      <c r="BM174" s="216" t="s">
        <v>255</v>
      </c>
    </row>
    <row r="175" s="14" customFormat="1">
      <c r="A175" s="14"/>
      <c r="B175" s="243"/>
      <c r="C175" s="244"/>
      <c r="D175" s="218" t="s">
        <v>130</v>
      </c>
      <c r="E175" s="245" t="s">
        <v>18</v>
      </c>
      <c r="F175" s="246" t="s">
        <v>256</v>
      </c>
      <c r="G175" s="244"/>
      <c r="H175" s="247">
        <v>65.400000000000006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130</v>
      </c>
      <c r="AU175" s="253" t="s">
        <v>77</v>
      </c>
      <c r="AV175" s="14" t="s">
        <v>77</v>
      </c>
      <c r="AW175" s="14" t="s">
        <v>30</v>
      </c>
      <c r="AX175" s="14" t="s">
        <v>75</v>
      </c>
      <c r="AY175" s="253" t="s">
        <v>112</v>
      </c>
    </row>
    <row r="176" s="13" customFormat="1">
      <c r="A176" s="13"/>
      <c r="B176" s="233"/>
      <c r="C176" s="234"/>
      <c r="D176" s="218" t="s">
        <v>130</v>
      </c>
      <c r="E176" s="235" t="s">
        <v>18</v>
      </c>
      <c r="F176" s="236" t="s">
        <v>257</v>
      </c>
      <c r="G176" s="234"/>
      <c r="H176" s="235" t="s">
        <v>18</v>
      </c>
      <c r="I176" s="237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130</v>
      </c>
      <c r="AU176" s="242" t="s">
        <v>77</v>
      </c>
      <c r="AV176" s="13" t="s">
        <v>75</v>
      </c>
      <c r="AW176" s="13" t="s">
        <v>30</v>
      </c>
      <c r="AX176" s="13" t="s">
        <v>68</v>
      </c>
      <c r="AY176" s="242" t="s">
        <v>112</v>
      </c>
    </row>
    <row r="177" s="2" customFormat="1" ht="14.4" customHeight="1">
      <c r="A177" s="39"/>
      <c r="B177" s="40"/>
      <c r="C177" s="223" t="s">
        <v>258</v>
      </c>
      <c r="D177" s="223" t="s">
        <v>124</v>
      </c>
      <c r="E177" s="224" t="s">
        <v>259</v>
      </c>
      <c r="F177" s="225" t="s">
        <v>260</v>
      </c>
      <c r="G177" s="226" t="s">
        <v>127</v>
      </c>
      <c r="H177" s="227">
        <v>9.2799999999999994</v>
      </c>
      <c r="I177" s="228"/>
      <c r="J177" s="229">
        <f>ROUND(I177*H177,2)</f>
        <v>0</v>
      </c>
      <c r="K177" s="225" t="s">
        <v>18</v>
      </c>
      <c r="L177" s="230"/>
      <c r="M177" s="231" t="s">
        <v>18</v>
      </c>
      <c r="N177" s="232" t="s">
        <v>39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128</v>
      </c>
      <c r="AT177" s="216" t="s">
        <v>124</v>
      </c>
      <c r="AU177" s="216" t="s">
        <v>77</v>
      </c>
      <c r="AY177" s="18" t="s">
        <v>112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75</v>
      </c>
      <c r="BK177" s="217">
        <f>ROUND(I177*H177,2)</f>
        <v>0</v>
      </c>
      <c r="BL177" s="18" t="s">
        <v>119</v>
      </c>
      <c r="BM177" s="216" t="s">
        <v>261</v>
      </c>
    </row>
    <row r="178" s="13" customFormat="1">
      <c r="A178" s="13"/>
      <c r="B178" s="233"/>
      <c r="C178" s="234"/>
      <c r="D178" s="218" t="s">
        <v>130</v>
      </c>
      <c r="E178" s="235" t="s">
        <v>18</v>
      </c>
      <c r="F178" s="236" t="s">
        <v>248</v>
      </c>
      <c r="G178" s="234"/>
      <c r="H178" s="235" t="s">
        <v>18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130</v>
      </c>
      <c r="AU178" s="242" t="s">
        <v>77</v>
      </c>
      <c r="AV178" s="13" t="s">
        <v>75</v>
      </c>
      <c r="AW178" s="13" t="s">
        <v>30</v>
      </c>
      <c r="AX178" s="13" t="s">
        <v>68</v>
      </c>
      <c r="AY178" s="242" t="s">
        <v>112</v>
      </c>
    </row>
    <row r="179" s="14" customFormat="1">
      <c r="A179" s="14"/>
      <c r="B179" s="243"/>
      <c r="C179" s="244"/>
      <c r="D179" s="218" t="s">
        <v>130</v>
      </c>
      <c r="E179" s="245" t="s">
        <v>18</v>
      </c>
      <c r="F179" s="246" t="s">
        <v>262</v>
      </c>
      <c r="G179" s="244"/>
      <c r="H179" s="247">
        <v>9.2799999999999994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130</v>
      </c>
      <c r="AU179" s="253" t="s">
        <v>77</v>
      </c>
      <c r="AV179" s="14" t="s">
        <v>77</v>
      </c>
      <c r="AW179" s="14" t="s">
        <v>30</v>
      </c>
      <c r="AX179" s="14" t="s">
        <v>75</v>
      </c>
      <c r="AY179" s="253" t="s">
        <v>112</v>
      </c>
    </row>
    <row r="180" s="2" customFormat="1" ht="14.4" customHeight="1">
      <c r="A180" s="39"/>
      <c r="B180" s="40"/>
      <c r="C180" s="205" t="s">
        <v>263</v>
      </c>
      <c r="D180" s="205" t="s">
        <v>114</v>
      </c>
      <c r="E180" s="206" t="s">
        <v>264</v>
      </c>
      <c r="F180" s="207" t="s">
        <v>265</v>
      </c>
      <c r="G180" s="208" t="s">
        <v>117</v>
      </c>
      <c r="H180" s="209">
        <v>1185</v>
      </c>
      <c r="I180" s="210"/>
      <c r="J180" s="211">
        <f>ROUND(I180*H180,2)</f>
        <v>0</v>
      </c>
      <c r="K180" s="207" t="s">
        <v>18</v>
      </c>
      <c r="L180" s="45"/>
      <c r="M180" s="212" t="s">
        <v>18</v>
      </c>
      <c r="N180" s="213" t="s">
        <v>39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119</v>
      </c>
      <c r="AT180" s="216" t="s">
        <v>114</v>
      </c>
      <c r="AU180" s="216" t="s">
        <v>77</v>
      </c>
      <c r="AY180" s="18" t="s">
        <v>112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75</v>
      </c>
      <c r="BK180" s="217">
        <f>ROUND(I180*H180,2)</f>
        <v>0</v>
      </c>
      <c r="BL180" s="18" t="s">
        <v>119</v>
      </c>
      <c r="BM180" s="216" t="s">
        <v>266</v>
      </c>
    </row>
    <row r="181" s="2" customFormat="1">
      <c r="A181" s="39"/>
      <c r="B181" s="40"/>
      <c r="C181" s="41"/>
      <c r="D181" s="218" t="s">
        <v>121</v>
      </c>
      <c r="E181" s="41"/>
      <c r="F181" s="219" t="s">
        <v>267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121</v>
      </c>
      <c r="AU181" s="18" t="s">
        <v>77</v>
      </c>
    </row>
    <row r="182" s="13" customFormat="1">
      <c r="A182" s="13"/>
      <c r="B182" s="233"/>
      <c r="C182" s="234"/>
      <c r="D182" s="218" t="s">
        <v>130</v>
      </c>
      <c r="E182" s="235" t="s">
        <v>18</v>
      </c>
      <c r="F182" s="236" t="s">
        <v>268</v>
      </c>
      <c r="G182" s="234"/>
      <c r="H182" s="235" t="s">
        <v>18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130</v>
      </c>
      <c r="AU182" s="242" t="s">
        <v>77</v>
      </c>
      <c r="AV182" s="13" t="s">
        <v>75</v>
      </c>
      <c r="AW182" s="13" t="s">
        <v>30</v>
      </c>
      <c r="AX182" s="13" t="s">
        <v>68</v>
      </c>
      <c r="AY182" s="242" t="s">
        <v>112</v>
      </c>
    </row>
    <row r="183" s="14" customFormat="1">
      <c r="A183" s="14"/>
      <c r="B183" s="243"/>
      <c r="C183" s="244"/>
      <c r="D183" s="218" t="s">
        <v>130</v>
      </c>
      <c r="E183" s="245" t="s">
        <v>18</v>
      </c>
      <c r="F183" s="246" t="s">
        <v>269</v>
      </c>
      <c r="G183" s="244"/>
      <c r="H183" s="247">
        <v>1185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130</v>
      </c>
      <c r="AU183" s="253" t="s">
        <v>77</v>
      </c>
      <c r="AV183" s="14" t="s">
        <v>77</v>
      </c>
      <c r="AW183" s="14" t="s">
        <v>30</v>
      </c>
      <c r="AX183" s="14" t="s">
        <v>75</v>
      </c>
      <c r="AY183" s="253" t="s">
        <v>112</v>
      </c>
    </row>
    <row r="184" s="2" customFormat="1" ht="14.4" customHeight="1">
      <c r="A184" s="39"/>
      <c r="B184" s="40"/>
      <c r="C184" s="223" t="s">
        <v>270</v>
      </c>
      <c r="D184" s="223" t="s">
        <v>124</v>
      </c>
      <c r="E184" s="224" t="s">
        <v>271</v>
      </c>
      <c r="F184" s="225" t="s">
        <v>272</v>
      </c>
      <c r="G184" s="226" t="s">
        <v>243</v>
      </c>
      <c r="H184" s="227">
        <v>177.75</v>
      </c>
      <c r="I184" s="228"/>
      <c r="J184" s="229">
        <f>ROUND(I184*H184,2)</f>
        <v>0</v>
      </c>
      <c r="K184" s="225" t="s">
        <v>18</v>
      </c>
      <c r="L184" s="230"/>
      <c r="M184" s="231" t="s">
        <v>18</v>
      </c>
      <c r="N184" s="232" t="s">
        <v>39</v>
      </c>
      <c r="O184" s="85"/>
      <c r="P184" s="214">
        <f>O184*H184</f>
        <v>0</v>
      </c>
      <c r="Q184" s="214">
        <v>0.20000000000000001</v>
      </c>
      <c r="R184" s="214">
        <f>Q184*H184</f>
        <v>35.550000000000004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128</v>
      </c>
      <c r="AT184" s="216" t="s">
        <v>124</v>
      </c>
      <c r="AU184" s="216" t="s">
        <v>77</v>
      </c>
      <c r="AY184" s="18" t="s">
        <v>112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75</v>
      </c>
      <c r="BK184" s="217">
        <f>ROUND(I184*H184,2)</f>
        <v>0</v>
      </c>
      <c r="BL184" s="18" t="s">
        <v>119</v>
      </c>
      <c r="BM184" s="216" t="s">
        <v>273</v>
      </c>
    </row>
    <row r="185" s="13" customFormat="1">
      <c r="A185" s="13"/>
      <c r="B185" s="233"/>
      <c r="C185" s="234"/>
      <c r="D185" s="218" t="s">
        <v>130</v>
      </c>
      <c r="E185" s="235" t="s">
        <v>18</v>
      </c>
      <c r="F185" s="236" t="s">
        <v>274</v>
      </c>
      <c r="G185" s="234"/>
      <c r="H185" s="235" t="s">
        <v>18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130</v>
      </c>
      <c r="AU185" s="242" t="s">
        <v>77</v>
      </c>
      <c r="AV185" s="13" t="s">
        <v>75</v>
      </c>
      <c r="AW185" s="13" t="s">
        <v>30</v>
      </c>
      <c r="AX185" s="13" t="s">
        <v>68</v>
      </c>
      <c r="AY185" s="242" t="s">
        <v>112</v>
      </c>
    </row>
    <row r="186" s="14" customFormat="1">
      <c r="A186" s="14"/>
      <c r="B186" s="243"/>
      <c r="C186" s="244"/>
      <c r="D186" s="218" t="s">
        <v>130</v>
      </c>
      <c r="E186" s="245" t="s">
        <v>18</v>
      </c>
      <c r="F186" s="246" t="s">
        <v>275</v>
      </c>
      <c r="G186" s="244"/>
      <c r="H186" s="247">
        <v>177.75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130</v>
      </c>
      <c r="AU186" s="253" t="s">
        <v>77</v>
      </c>
      <c r="AV186" s="14" t="s">
        <v>77</v>
      </c>
      <c r="AW186" s="14" t="s">
        <v>30</v>
      </c>
      <c r="AX186" s="14" t="s">
        <v>75</v>
      </c>
      <c r="AY186" s="253" t="s">
        <v>112</v>
      </c>
    </row>
    <row r="187" s="2" customFormat="1" ht="14.4" customHeight="1">
      <c r="A187" s="39"/>
      <c r="B187" s="40"/>
      <c r="C187" s="205" t="s">
        <v>276</v>
      </c>
      <c r="D187" s="205" t="s">
        <v>114</v>
      </c>
      <c r="E187" s="206" t="s">
        <v>277</v>
      </c>
      <c r="F187" s="207" t="s">
        <v>278</v>
      </c>
      <c r="G187" s="208" t="s">
        <v>243</v>
      </c>
      <c r="H187" s="209">
        <v>48.68</v>
      </c>
      <c r="I187" s="210"/>
      <c r="J187" s="211">
        <f>ROUND(I187*H187,2)</f>
        <v>0</v>
      </c>
      <c r="K187" s="207" t="s">
        <v>118</v>
      </c>
      <c r="L187" s="45"/>
      <c r="M187" s="212" t="s">
        <v>18</v>
      </c>
      <c r="N187" s="213" t="s">
        <v>39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119</v>
      </c>
      <c r="AT187" s="216" t="s">
        <v>114</v>
      </c>
      <c r="AU187" s="216" t="s">
        <v>77</v>
      </c>
      <c r="AY187" s="18" t="s">
        <v>112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75</v>
      </c>
      <c r="BK187" s="217">
        <f>ROUND(I187*H187,2)</f>
        <v>0</v>
      </c>
      <c r="BL187" s="18" t="s">
        <v>119</v>
      </c>
      <c r="BM187" s="216" t="s">
        <v>279</v>
      </c>
    </row>
    <row r="188" s="13" customFormat="1">
      <c r="A188" s="13"/>
      <c r="B188" s="233"/>
      <c r="C188" s="234"/>
      <c r="D188" s="218" t="s">
        <v>130</v>
      </c>
      <c r="E188" s="235" t="s">
        <v>18</v>
      </c>
      <c r="F188" s="236" t="s">
        <v>203</v>
      </c>
      <c r="G188" s="234"/>
      <c r="H188" s="235" t="s">
        <v>18</v>
      </c>
      <c r="I188" s="237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130</v>
      </c>
      <c r="AU188" s="242" t="s">
        <v>77</v>
      </c>
      <c r="AV188" s="13" t="s">
        <v>75</v>
      </c>
      <c r="AW188" s="13" t="s">
        <v>30</v>
      </c>
      <c r="AX188" s="13" t="s">
        <v>68</v>
      </c>
      <c r="AY188" s="242" t="s">
        <v>112</v>
      </c>
    </row>
    <row r="189" s="13" customFormat="1">
      <c r="A189" s="13"/>
      <c r="B189" s="233"/>
      <c r="C189" s="234"/>
      <c r="D189" s="218" t="s">
        <v>130</v>
      </c>
      <c r="E189" s="235" t="s">
        <v>18</v>
      </c>
      <c r="F189" s="236" t="s">
        <v>280</v>
      </c>
      <c r="G189" s="234"/>
      <c r="H189" s="235" t="s">
        <v>18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130</v>
      </c>
      <c r="AU189" s="242" t="s">
        <v>77</v>
      </c>
      <c r="AV189" s="13" t="s">
        <v>75</v>
      </c>
      <c r="AW189" s="13" t="s">
        <v>30</v>
      </c>
      <c r="AX189" s="13" t="s">
        <v>68</v>
      </c>
      <c r="AY189" s="242" t="s">
        <v>112</v>
      </c>
    </row>
    <row r="190" s="14" customFormat="1">
      <c r="A190" s="14"/>
      <c r="B190" s="243"/>
      <c r="C190" s="244"/>
      <c r="D190" s="218" t="s">
        <v>130</v>
      </c>
      <c r="E190" s="245" t="s">
        <v>18</v>
      </c>
      <c r="F190" s="246" t="s">
        <v>281</v>
      </c>
      <c r="G190" s="244"/>
      <c r="H190" s="247">
        <v>1.6000000000000001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130</v>
      </c>
      <c r="AU190" s="253" t="s">
        <v>77</v>
      </c>
      <c r="AV190" s="14" t="s">
        <v>77</v>
      </c>
      <c r="AW190" s="14" t="s">
        <v>30</v>
      </c>
      <c r="AX190" s="14" t="s">
        <v>68</v>
      </c>
      <c r="AY190" s="253" t="s">
        <v>112</v>
      </c>
    </row>
    <row r="191" s="13" customFormat="1">
      <c r="A191" s="13"/>
      <c r="B191" s="233"/>
      <c r="C191" s="234"/>
      <c r="D191" s="218" t="s">
        <v>130</v>
      </c>
      <c r="E191" s="235" t="s">
        <v>18</v>
      </c>
      <c r="F191" s="236" t="s">
        <v>282</v>
      </c>
      <c r="G191" s="234"/>
      <c r="H191" s="235" t="s">
        <v>18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130</v>
      </c>
      <c r="AU191" s="242" t="s">
        <v>77</v>
      </c>
      <c r="AV191" s="13" t="s">
        <v>75</v>
      </c>
      <c r="AW191" s="13" t="s">
        <v>30</v>
      </c>
      <c r="AX191" s="13" t="s">
        <v>68</v>
      </c>
      <c r="AY191" s="242" t="s">
        <v>112</v>
      </c>
    </row>
    <row r="192" s="14" customFormat="1">
      <c r="A192" s="14"/>
      <c r="B192" s="243"/>
      <c r="C192" s="244"/>
      <c r="D192" s="218" t="s">
        <v>130</v>
      </c>
      <c r="E192" s="245" t="s">
        <v>18</v>
      </c>
      <c r="F192" s="246" t="s">
        <v>283</v>
      </c>
      <c r="G192" s="244"/>
      <c r="H192" s="247">
        <v>47.079999999999998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130</v>
      </c>
      <c r="AU192" s="253" t="s">
        <v>77</v>
      </c>
      <c r="AV192" s="14" t="s">
        <v>77</v>
      </c>
      <c r="AW192" s="14" t="s">
        <v>30</v>
      </c>
      <c r="AX192" s="14" t="s">
        <v>68</v>
      </c>
      <c r="AY192" s="253" t="s">
        <v>112</v>
      </c>
    </row>
    <row r="193" s="15" customFormat="1">
      <c r="A193" s="15"/>
      <c r="B193" s="254"/>
      <c r="C193" s="255"/>
      <c r="D193" s="218" t="s">
        <v>130</v>
      </c>
      <c r="E193" s="256" t="s">
        <v>18</v>
      </c>
      <c r="F193" s="257" t="s">
        <v>197</v>
      </c>
      <c r="G193" s="255"/>
      <c r="H193" s="258">
        <v>48.68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130</v>
      </c>
      <c r="AU193" s="264" t="s">
        <v>77</v>
      </c>
      <c r="AV193" s="15" t="s">
        <v>119</v>
      </c>
      <c r="AW193" s="15" t="s">
        <v>30</v>
      </c>
      <c r="AX193" s="15" t="s">
        <v>75</v>
      </c>
      <c r="AY193" s="264" t="s">
        <v>112</v>
      </c>
    </row>
    <row r="194" s="2" customFormat="1" ht="14.4" customHeight="1">
      <c r="A194" s="39"/>
      <c r="B194" s="40"/>
      <c r="C194" s="205" t="s">
        <v>284</v>
      </c>
      <c r="D194" s="205" t="s">
        <v>114</v>
      </c>
      <c r="E194" s="206" t="s">
        <v>285</v>
      </c>
      <c r="F194" s="207" t="s">
        <v>286</v>
      </c>
      <c r="G194" s="208" t="s">
        <v>243</v>
      </c>
      <c r="H194" s="209">
        <v>48.68</v>
      </c>
      <c r="I194" s="210"/>
      <c r="J194" s="211">
        <f>ROUND(I194*H194,2)</f>
        <v>0</v>
      </c>
      <c r="K194" s="207" t="s">
        <v>118</v>
      </c>
      <c r="L194" s="45"/>
      <c r="M194" s="212" t="s">
        <v>18</v>
      </c>
      <c r="N194" s="213" t="s">
        <v>39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119</v>
      </c>
      <c r="AT194" s="216" t="s">
        <v>114</v>
      </c>
      <c r="AU194" s="216" t="s">
        <v>77</v>
      </c>
      <c r="AY194" s="18" t="s">
        <v>112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75</v>
      </c>
      <c r="BK194" s="217">
        <f>ROUND(I194*H194,2)</f>
        <v>0</v>
      </c>
      <c r="BL194" s="18" t="s">
        <v>119</v>
      </c>
      <c r="BM194" s="216" t="s">
        <v>287</v>
      </c>
    </row>
    <row r="195" s="2" customFormat="1">
      <c r="A195" s="39"/>
      <c r="B195" s="40"/>
      <c r="C195" s="41"/>
      <c r="D195" s="218" t="s">
        <v>121</v>
      </c>
      <c r="E195" s="41"/>
      <c r="F195" s="219" t="s">
        <v>288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77</v>
      </c>
    </row>
    <row r="196" s="2" customFormat="1" ht="14.4" customHeight="1">
      <c r="A196" s="39"/>
      <c r="B196" s="40"/>
      <c r="C196" s="205" t="s">
        <v>289</v>
      </c>
      <c r="D196" s="205" t="s">
        <v>114</v>
      </c>
      <c r="E196" s="206" t="s">
        <v>290</v>
      </c>
      <c r="F196" s="207" t="s">
        <v>291</v>
      </c>
      <c r="G196" s="208" t="s">
        <v>243</v>
      </c>
      <c r="H196" s="209">
        <v>48.68</v>
      </c>
      <c r="I196" s="210"/>
      <c r="J196" s="211">
        <f>ROUND(I196*H196,2)</f>
        <v>0</v>
      </c>
      <c r="K196" s="207" t="s">
        <v>118</v>
      </c>
      <c r="L196" s="45"/>
      <c r="M196" s="212" t="s">
        <v>18</v>
      </c>
      <c r="N196" s="213" t="s">
        <v>39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119</v>
      </c>
      <c r="AT196" s="216" t="s">
        <v>114</v>
      </c>
      <c r="AU196" s="216" t="s">
        <v>77</v>
      </c>
      <c r="AY196" s="18" t="s">
        <v>112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75</v>
      </c>
      <c r="BK196" s="217">
        <f>ROUND(I196*H196,2)</f>
        <v>0</v>
      </c>
      <c r="BL196" s="18" t="s">
        <v>119</v>
      </c>
      <c r="BM196" s="216" t="s">
        <v>292</v>
      </c>
    </row>
    <row r="197" s="2" customFormat="1">
      <c r="A197" s="39"/>
      <c r="B197" s="40"/>
      <c r="C197" s="41"/>
      <c r="D197" s="218" t="s">
        <v>121</v>
      </c>
      <c r="E197" s="41"/>
      <c r="F197" s="219" t="s">
        <v>288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121</v>
      </c>
      <c r="AU197" s="18" t="s">
        <v>77</v>
      </c>
    </row>
    <row r="198" s="2" customFormat="1" ht="24.15" customHeight="1">
      <c r="A198" s="39"/>
      <c r="B198" s="40"/>
      <c r="C198" s="205" t="s">
        <v>293</v>
      </c>
      <c r="D198" s="205" t="s">
        <v>114</v>
      </c>
      <c r="E198" s="206" t="s">
        <v>294</v>
      </c>
      <c r="F198" s="207" t="s">
        <v>295</v>
      </c>
      <c r="G198" s="208" t="s">
        <v>296</v>
      </c>
      <c r="H198" s="209">
        <v>544</v>
      </c>
      <c r="I198" s="210"/>
      <c r="J198" s="211">
        <f>ROUND(I198*H198,2)</f>
        <v>0</v>
      </c>
      <c r="K198" s="207" t="s">
        <v>118</v>
      </c>
      <c r="L198" s="45"/>
      <c r="M198" s="212" t="s">
        <v>18</v>
      </c>
      <c r="N198" s="213" t="s">
        <v>39</v>
      </c>
      <c r="O198" s="85"/>
      <c r="P198" s="214">
        <f>O198*H198</f>
        <v>0</v>
      </c>
      <c r="Q198" s="214">
        <v>0.0061999999999999998</v>
      </c>
      <c r="R198" s="214">
        <f>Q198*H198</f>
        <v>3.3727999999999998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119</v>
      </c>
      <c r="AT198" s="216" t="s">
        <v>114</v>
      </c>
      <c r="AU198" s="216" t="s">
        <v>77</v>
      </c>
      <c r="AY198" s="18" t="s">
        <v>112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75</v>
      </c>
      <c r="BK198" s="217">
        <f>ROUND(I198*H198,2)</f>
        <v>0</v>
      </c>
      <c r="BL198" s="18" t="s">
        <v>119</v>
      </c>
      <c r="BM198" s="216" t="s">
        <v>297</v>
      </c>
    </row>
    <row r="199" s="2" customFormat="1">
      <c r="A199" s="39"/>
      <c r="B199" s="40"/>
      <c r="C199" s="41"/>
      <c r="D199" s="218" t="s">
        <v>121</v>
      </c>
      <c r="E199" s="41"/>
      <c r="F199" s="219" t="s">
        <v>298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121</v>
      </c>
      <c r="AU199" s="18" t="s">
        <v>77</v>
      </c>
    </row>
    <row r="200" s="13" customFormat="1">
      <c r="A200" s="13"/>
      <c r="B200" s="233"/>
      <c r="C200" s="234"/>
      <c r="D200" s="218" t="s">
        <v>130</v>
      </c>
      <c r="E200" s="235" t="s">
        <v>18</v>
      </c>
      <c r="F200" s="236" t="s">
        <v>299</v>
      </c>
      <c r="G200" s="234"/>
      <c r="H200" s="235" t="s">
        <v>18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130</v>
      </c>
      <c r="AU200" s="242" t="s">
        <v>77</v>
      </c>
      <c r="AV200" s="13" t="s">
        <v>75</v>
      </c>
      <c r="AW200" s="13" t="s">
        <v>30</v>
      </c>
      <c r="AX200" s="13" t="s">
        <v>68</v>
      </c>
      <c r="AY200" s="242" t="s">
        <v>112</v>
      </c>
    </row>
    <row r="201" s="13" customFormat="1">
      <c r="A201" s="13"/>
      <c r="B201" s="233"/>
      <c r="C201" s="234"/>
      <c r="D201" s="218" t="s">
        <v>130</v>
      </c>
      <c r="E201" s="235" t="s">
        <v>18</v>
      </c>
      <c r="F201" s="236" t="s">
        <v>300</v>
      </c>
      <c r="G201" s="234"/>
      <c r="H201" s="235" t="s">
        <v>18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130</v>
      </c>
      <c r="AU201" s="242" t="s">
        <v>77</v>
      </c>
      <c r="AV201" s="13" t="s">
        <v>75</v>
      </c>
      <c r="AW201" s="13" t="s">
        <v>30</v>
      </c>
      <c r="AX201" s="13" t="s">
        <v>68</v>
      </c>
      <c r="AY201" s="242" t="s">
        <v>112</v>
      </c>
    </row>
    <row r="202" s="13" customFormat="1">
      <c r="A202" s="13"/>
      <c r="B202" s="233"/>
      <c r="C202" s="234"/>
      <c r="D202" s="218" t="s">
        <v>130</v>
      </c>
      <c r="E202" s="235" t="s">
        <v>18</v>
      </c>
      <c r="F202" s="236" t="s">
        <v>301</v>
      </c>
      <c r="G202" s="234"/>
      <c r="H202" s="235" t="s">
        <v>18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130</v>
      </c>
      <c r="AU202" s="242" t="s">
        <v>77</v>
      </c>
      <c r="AV202" s="13" t="s">
        <v>75</v>
      </c>
      <c r="AW202" s="13" t="s">
        <v>30</v>
      </c>
      <c r="AX202" s="13" t="s">
        <v>68</v>
      </c>
      <c r="AY202" s="242" t="s">
        <v>112</v>
      </c>
    </row>
    <row r="203" s="13" customFormat="1">
      <c r="A203" s="13"/>
      <c r="B203" s="233"/>
      <c r="C203" s="234"/>
      <c r="D203" s="218" t="s">
        <v>130</v>
      </c>
      <c r="E203" s="235" t="s">
        <v>18</v>
      </c>
      <c r="F203" s="236" t="s">
        <v>302</v>
      </c>
      <c r="G203" s="234"/>
      <c r="H203" s="235" t="s">
        <v>18</v>
      </c>
      <c r="I203" s="237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130</v>
      </c>
      <c r="AU203" s="242" t="s">
        <v>77</v>
      </c>
      <c r="AV203" s="13" t="s">
        <v>75</v>
      </c>
      <c r="AW203" s="13" t="s">
        <v>30</v>
      </c>
      <c r="AX203" s="13" t="s">
        <v>68</v>
      </c>
      <c r="AY203" s="242" t="s">
        <v>112</v>
      </c>
    </row>
    <row r="204" s="14" customFormat="1">
      <c r="A204" s="14"/>
      <c r="B204" s="243"/>
      <c r="C204" s="244"/>
      <c r="D204" s="218" t="s">
        <v>130</v>
      </c>
      <c r="E204" s="245" t="s">
        <v>18</v>
      </c>
      <c r="F204" s="246" t="s">
        <v>303</v>
      </c>
      <c r="G204" s="244"/>
      <c r="H204" s="247">
        <v>544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130</v>
      </c>
      <c r="AU204" s="253" t="s">
        <v>77</v>
      </c>
      <c r="AV204" s="14" t="s">
        <v>77</v>
      </c>
      <c r="AW204" s="14" t="s">
        <v>30</v>
      </c>
      <c r="AX204" s="14" t="s">
        <v>75</v>
      </c>
      <c r="AY204" s="253" t="s">
        <v>112</v>
      </c>
    </row>
    <row r="205" s="2" customFormat="1" ht="14.4" customHeight="1">
      <c r="A205" s="39"/>
      <c r="B205" s="40"/>
      <c r="C205" s="205" t="s">
        <v>304</v>
      </c>
      <c r="D205" s="205" t="s">
        <v>114</v>
      </c>
      <c r="E205" s="206" t="s">
        <v>305</v>
      </c>
      <c r="F205" s="207" t="s">
        <v>306</v>
      </c>
      <c r="G205" s="208" t="s">
        <v>307</v>
      </c>
      <c r="H205" s="209">
        <v>63.017000000000003</v>
      </c>
      <c r="I205" s="210"/>
      <c r="J205" s="211">
        <f>ROUND(I205*H205,2)</f>
        <v>0</v>
      </c>
      <c r="K205" s="207" t="s">
        <v>118</v>
      </c>
      <c r="L205" s="45"/>
      <c r="M205" s="265" t="s">
        <v>18</v>
      </c>
      <c r="N205" s="266" t="s">
        <v>39</v>
      </c>
      <c r="O205" s="267"/>
      <c r="P205" s="268">
        <f>O205*H205</f>
        <v>0</v>
      </c>
      <c r="Q205" s="268">
        <v>0</v>
      </c>
      <c r="R205" s="268">
        <f>Q205*H205</f>
        <v>0</v>
      </c>
      <c r="S205" s="268">
        <v>0</v>
      </c>
      <c r="T205" s="26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119</v>
      </c>
      <c r="AT205" s="216" t="s">
        <v>114</v>
      </c>
      <c r="AU205" s="216" t="s">
        <v>77</v>
      </c>
      <c r="AY205" s="18" t="s">
        <v>112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75</v>
      </c>
      <c r="BK205" s="217">
        <f>ROUND(I205*H205,2)</f>
        <v>0</v>
      </c>
      <c r="BL205" s="18" t="s">
        <v>119</v>
      </c>
      <c r="BM205" s="216" t="s">
        <v>308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vwcCNgcw/cH57q3SK5kui7xmVDVavo3fIrQNBZQaA/3xUOJadQ8aEijhLur5ZUayp2SLj80OFAU/w3KdSonp0w==" hashValue="YwCAutl32Ih2Mx89xO7LDGQWwvPzSJTfNKGON4MXQtb9MATkynSTvPp3iXpV/56dnhvUQ/XGDHjlc9fsY002ew==" algorithmName="SHA-512" password="CC35"/>
  <autoFilter ref="C80:K2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3-13-13-18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3-13-13-18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SO01.1 - SO01.1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3-13-13-18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SO01.1 - SO01.1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0.042372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0.042372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0.042372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310</v>
      </c>
      <c r="F84" s="207" t="s">
        <v>311</v>
      </c>
      <c r="G84" s="208" t="s">
        <v>117</v>
      </c>
      <c r="H84" s="209">
        <v>28188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312</v>
      </c>
    </row>
    <row r="85" s="2" customFormat="1">
      <c r="A85" s="39"/>
      <c r="B85" s="40"/>
      <c r="C85" s="41"/>
      <c r="D85" s="218" t="s">
        <v>121</v>
      </c>
      <c r="E85" s="41"/>
      <c r="F85" s="219" t="s">
        <v>313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130</v>
      </c>
      <c r="E86" s="235" t="s">
        <v>18</v>
      </c>
      <c r="F86" s="236" t="s">
        <v>314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130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130</v>
      </c>
      <c r="E87" s="245" t="s">
        <v>18</v>
      </c>
      <c r="F87" s="246" t="s">
        <v>315</v>
      </c>
      <c r="G87" s="244"/>
      <c r="H87" s="247">
        <v>28188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130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316</v>
      </c>
      <c r="F88" s="207" t="s">
        <v>317</v>
      </c>
      <c r="G88" s="208" t="s">
        <v>318</v>
      </c>
      <c r="H88" s="209">
        <v>237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319</v>
      </c>
    </row>
    <row r="89" s="13" customFormat="1">
      <c r="A89" s="13"/>
      <c r="B89" s="233"/>
      <c r="C89" s="234"/>
      <c r="D89" s="218" t="s">
        <v>130</v>
      </c>
      <c r="E89" s="235" t="s">
        <v>18</v>
      </c>
      <c r="F89" s="236" t="s">
        <v>320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130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130</v>
      </c>
      <c r="E90" s="245" t="s">
        <v>18</v>
      </c>
      <c r="F90" s="246" t="s">
        <v>321</v>
      </c>
      <c r="G90" s="244"/>
      <c r="H90" s="247">
        <v>237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130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123</v>
      </c>
      <c r="D91" s="205" t="s">
        <v>114</v>
      </c>
      <c r="E91" s="206" t="s">
        <v>230</v>
      </c>
      <c r="F91" s="207" t="s">
        <v>231</v>
      </c>
      <c r="G91" s="208" t="s">
        <v>232</v>
      </c>
      <c r="H91" s="209">
        <v>47.079999999999998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322</v>
      </c>
    </row>
    <row r="92" s="2" customFormat="1">
      <c r="A92" s="39"/>
      <c r="B92" s="40"/>
      <c r="C92" s="41"/>
      <c r="D92" s="218" t="s">
        <v>121</v>
      </c>
      <c r="E92" s="41"/>
      <c r="F92" s="219" t="s">
        <v>220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77</v>
      </c>
    </row>
    <row r="93" s="13" customFormat="1">
      <c r="A93" s="13"/>
      <c r="B93" s="233"/>
      <c r="C93" s="234"/>
      <c r="D93" s="218" t="s">
        <v>130</v>
      </c>
      <c r="E93" s="235" t="s">
        <v>18</v>
      </c>
      <c r="F93" s="236" t="s">
        <v>323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130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112</v>
      </c>
    </row>
    <row r="94" s="13" customFormat="1">
      <c r="A94" s="13"/>
      <c r="B94" s="233"/>
      <c r="C94" s="234"/>
      <c r="D94" s="218" t="s">
        <v>130</v>
      </c>
      <c r="E94" s="235" t="s">
        <v>18</v>
      </c>
      <c r="F94" s="236" t="s">
        <v>226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130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3" customFormat="1">
      <c r="A95" s="13"/>
      <c r="B95" s="233"/>
      <c r="C95" s="234"/>
      <c r="D95" s="218" t="s">
        <v>130</v>
      </c>
      <c r="E95" s="235" t="s">
        <v>18</v>
      </c>
      <c r="F95" s="236" t="s">
        <v>227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130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112</v>
      </c>
    </row>
    <row r="96" s="14" customFormat="1">
      <c r="A96" s="14"/>
      <c r="B96" s="243"/>
      <c r="C96" s="244"/>
      <c r="D96" s="218" t="s">
        <v>130</v>
      </c>
      <c r="E96" s="245" t="s">
        <v>18</v>
      </c>
      <c r="F96" s="246" t="s">
        <v>324</v>
      </c>
      <c r="G96" s="244"/>
      <c r="H96" s="247">
        <v>47.079999999999998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130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112</v>
      </c>
    </row>
    <row r="97" s="2" customFormat="1" ht="14.4" customHeight="1">
      <c r="A97" s="39"/>
      <c r="B97" s="40"/>
      <c r="C97" s="223" t="s">
        <v>119</v>
      </c>
      <c r="D97" s="223" t="s">
        <v>124</v>
      </c>
      <c r="E97" s="224" t="s">
        <v>222</v>
      </c>
      <c r="F97" s="225" t="s">
        <v>223</v>
      </c>
      <c r="G97" s="226" t="s">
        <v>127</v>
      </c>
      <c r="H97" s="227">
        <v>42.372</v>
      </c>
      <c r="I97" s="228"/>
      <c r="J97" s="229">
        <f>ROUND(I97*H97,2)</f>
        <v>0</v>
      </c>
      <c r="K97" s="225" t="s">
        <v>118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0.042372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124</v>
      </c>
      <c r="AU97" s="216" t="s">
        <v>77</v>
      </c>
      <c r="AY97" s="18" t="s">
        <v>112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119</v>
      </c>
      <c r="BM97" s="216" t="s">
        <v>325</v>
      </c>
    </row>
    <row r="98" s="13" customFormat="1">
      <c r="A98" s="13"/>
      <c r="B98" s="233"/>
      <c r="C98" s="234"/>
      <c r="D98" s="218" t="s">
        <v>130</v>
      </c>
      <c r="E98" s="235" t="s">
        <v>18</v>
      </c>
      <c r="F98" s="236" t="s">
        <v>225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130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3" customFormat="1">
      <c r="A99" s="13"/>
      <c r="B99" s="233"/>
      <c r="C99" s="234"/>
      <c r="D99" s="218" t="s">
        <v>130</v>
      </c>
      <c r="E99" s="235" t="s">
        <v>18</v>
      </c>
      <c r="F99" s="236" t="s">
        <v>226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130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112</v>
      </c>
    </row>
    <row r="100" s="13" customFormat="1">
      <c r="A100" s="13"/>
      <c r="B100" s="233"/>
      <c r="C100" s="234"/>
      <c r="D100" s="218" t="s">
        <v>130</v>
      </c>
      <c r="E100" s="235" t="s">
        <v>18</v>
      </c>
      <c r="F100" s="236" t="s">
        <v>227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130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130</v>
      </c>
      <c r="E101" s="245" t="s">
        <v>18</v>
      </c>
      <c r="F101" s="246" t="s">
        <v>326</v>
      </c>
      <c r="G101" s="244"/>
      <c r="H101" s="247">
        <v>42.372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130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05" t="s">
        <v>145</v>
      </c>
      <c r="D102" s="205" t="s">
        <v>114</v>
      </c>
      <c r="E102" s="206" t="s">
        <v>277</v>
      </c>
      <c r="F102" s="207" t="s">
        <v>278</v>
      </c>
      <c r="G102" s="208" t="s">
        <v>243</v>
      </c>
      <c r="H102" s="209">
        <v>146.03999999999999</v>
      </c>
      <c r="I102" s="210"/>
      <c r="J102" s="211">
        <f>ROUND(I102*H102,2)</f>
        <v>0</v>
      </c>
      <c r="K102" s="207" t="s">
        <v>118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119</v>
      </c>
      <c r="AT102" s="216" t="s">
        <v>114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327</v>
      </c>
    </row>
    <row r="103" s="13" customFormat="1">
      <c r="A103" s="13"/>
      <c r="B103" s="233"/>
      <c r="C103" s="234"/>
      <c r="D103" s="218" t="s">
        <v>130</v>
      </c>
      <c r="E103" s="235" t="s">
        <v>18</v>
      </c>
      <c r="F103" s="236" t="s">
        <v>203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130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3" customFormat="1">
      <c r="A104" s="13"/>
      <c r="B104" s="233"/>
      <c r="C104" s="234"/>
      <c r="D104" s="218" t="s">
        <v>130</v>
      </c>
      <c r="E104" s="235" t="s">
        <v>18</v>
      </c>
      <c r="F104" s="236" t="s">
        <v>280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130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112</v>
      </c>
    </row>
    <row r="105" s="14" customFormat="1">
      <c r="A105" s="14"/>
      <c r="B105" s="243"/>
      <c r="C105" s="244"/>
      <c r="D105" s="218" t="s">
        <v>130</v>
      </c>
      <c r="E105" s="245" t="s">
        <v>18</v>
      </c>
      <c r="F105" s="246" t="s">
        <v>328</v>
      </c>
      <c r="G105" s="244"/>
      <c r="H105" s="247">
        <v>4.7999999999999998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130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112</v>
      </c>
    </row>
    <row r="106" s="13" customFormat="1">
      <c r="A106" s="13"/>
      <c r="B106" s="233"/>
      <c r="C106" s="234"/>
      <c r="D106" s="218" t="s">
        <v>130</v>
      </c>
      <c r="E106" s="235" t="s">
        <v>18</v>
      </c>
      <c r="F106" s="236" t="s">
        <v>282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130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112</v>
      </c>
    </row>
    <row r="107" s="14" customFormat="1">
      <c r="A107" s="14"/>
      <c r="B107" s="243"/>
      <c r="C107" s="244"/>
      <c r="D107" s="218" t="s">
        <v>130</v>
      </c>
      <c r="E107" s="245" t="s">
        <v>18</v>
      </c>
      <c r="F107" s="246" t="s">
        <v>329</v>
      </c>
      <c r="G107" s="244"/>
      <c r="H107" s="247">
        <v>141.24000000000001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130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112</v>
      </c>
    </row>
    <row r="108" s="15" customFormat="1">
      <c r="A108" s="15"/>
      <c r="B108" s="254"/>
      <c r="C108" s="255"/>
      <c r="D108" s="218" t="s">
        <v>130</v>
      </c>
      <c r="E108" s="256" t="s">
        <v>18</v>
      </c>
      <c r="F108" s="257" t="s">
        <v>197</v>
      </c>
      <c r="G108" s="255"/>
      <c r="H108" s="258">
        <v>146.03999999999999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130</v>
      </c>
      <c r="AU108" s="264" t="s">
        <v>77</v>
      </c>
      <c r="AV108" s="15" t="s">
        <v>119</v>
      </c>
      <c r="AW108" s="15" t="s">
        <v>30</v>
      </c>
      <c r="AX108" s="15" t="s">
        <v>75</v>
      </c>
      <c r="AY108" s="264" t="s">
        <v>112</v>
      </c>
    </row>
    <row r="109" s="2" customFormat="1" ht="14.4" customHeight="1">
      <c r="A109" s="39"/>
      <c r="B109" s="40"/>
      <c r="C109" s="205" t="s">
        <v>155</v>
      </c>
      <c r="D109" s="205" t="s">
        <v>114</v>
      </c>
      <c r="E109" s="206" t="s">
        <v>285</v>
      </c>
      <c r="F109" s="207" t="s">
        <v>286</v>
      </c>
      <c r="G109" s="208" t="s">
        <v>243</v>
      </c>
      <c r="H109" s="209">
        <v>146.03999999999999</v>
      </c>
      <c r="I109" s="210"/>
      <c r="J109" s="211">
        <f>ROUND(I109*H109,2)</f>
        <v>0</v>
      </c>
      <c r="K109" s="207" t="s">
        <v>118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119</v>
      </c>
      <c r="AT109" s="216" t="s">
        <v>114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330</v>
      </c>
    </row>
    <row r="110" s="2" customFormat="1">
      <c r="A110" s="39"/>
      <c r="B110" s="40"/>
      <c r="C110" s="41"/>
      <c r="D110" s="218" t="s">
        <v>121</v>
      </c>
      <c r="E110" s="41"/>
      <c r="F110" s="219" t="s">
        <v>288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121</v>
      </c>
      <c r="AU110" s="18" t="s">
        <v>77</v>
      </c>
    </row>
    <row r="111" s="2" customFormat="1" ht="14.4" customHeight="1">
      <c r="A111" s="39"/>
      <c r="B111" s="40"/>
      <c r="C111" s="205" t="s">
        <v>161</v>
      </c>
      <c r="D111" s="205" t="s">
        <v>114</v>
      </c>
      <c r="E111" s="206" t="s">
        <v>290</v>
      </c>
      <c r="F111" s="207" t="s">
        <v>291</v>
      </c>
      <c r="G111" s="208" t="s">
        <v>243</v>
      </c>
      <c r="H111" s="209">
        <v>146.03999999999999</v>
      </c>
      <c r="I111" s="210"/>
      <c r="J111" s="211">
        <f>ROUND(I111*H111,2)</f>
        <v>0</v>
      </c>
      <c r="K111" s="207" t="s">
        <v>118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119</v>
      </c>
      <c r="AT111" s="216" t="s">
        <v>114</v>
      </c>
      <c r="AU111" s="216" t="s">
        <v>77</v>
      </c>
      <c r="AY111" s="18" t="s">
        <v>112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119</v>
      </c>
      <c r="BM111" s="216" t="s">
        <v>331</v>
      </c>
    </row>
    <row r="112" s="2" customFormat="1">
      <c r="A112" s="39"/>
      <c r="B112" s="40"/>
      <c r="C112" s="41"/>
      <c r="D112" s="218" t="s">
        <v>121</v>
      </c>
      <c r="E112" s="41"/>
      <c r="F112" s="219" t="s">
        <v>288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77</v>
      </c>
    </row>
    <row r="113" s="2" customFormat="1" ht="14.4" customHeight="1">
      <c r="A113" s="39"/>
      <c r="B113" s="40"/>
      <c r="C113" s="205" t="s">
        <v>167</v>
      </c>
      <c r="D113" s="205" t="s">
        <v>114</v>
      </c>
      <c r="E113" s="206" t="s">
        <v>294</v>
      </c>
      <c r="F113" s="207" t="s">
        <v>332</v>
      </c>
      <c r="G113" s="208" t="s">
        <v>333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119</v>
      </c>
      <c r="AT113" s="216" t="s">
        <v>114</v>
      </c>
      <c r="AU113" s="216" t="s">
        <v>77</v>
      </c>
      <c r="AY113" s="18" t="s">
        <v>112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119</v>
      </c>
      <c r="BM113" s="216" t="s">
        <v>334</v>
      </c>
    </row>
    <row r="114" s="13" customFormat="1">
      <c r="A114" s="13"/>
      <c r="B114" s="233"/>
      <c r="C114" s="234"/>
      <c r="D114" s="218" t="s">
        <v>130</v>
      </c>
      <c r="E114" s="235" t="s">
        <v>18</v>
      </c>
      <c r="F114" s="236" t="s">
        <v>335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130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130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130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112</v>
      </c>
    </row>
    <row r="116" s="2" customFormat="1" ht="14.4" customHeight="1">
      <c r="A116" s="39"/>
      <c r="B116" s="40"/>
      <c r="C116" s="205" t="s">
        <v>128</v>
      </c>
      <c r="D116" s="205" t="s">
        <v>114</v>
      </c>
      <c r="E116" s="206" t="s">
        <v>305</v>
      </c>
      <c r="F116" s="207" t="s">
        <v>306</v>
      </c>
      <c r="G116" s="208" t="s">
        <v>307</v>
      </c>
      <c r="H116" s="209">
        <v>0.5</v>
      </c>
      <c r="I116" s="210"/>
      <c r="J116" s="211">
        <f>ROUND(I116*H116,2)</f>
        <v>0</v>
      </c>
      <c r="K116" s="207" t="s">
        <v>118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119</v>
      </c>
      <c r="AT116" s="216" t="s">
        <v>114</v>
      </c>
      <c r="AU116" s="216" t="s">
        <v>77</v>
      </c>
      <c r="AY116" s="18" t="s">
        <v>112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119</v>
      </c>
      <c r="BM116" s="216" t="s">
        <v>336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fTyqSaclI4nZInUHVQUkisBEgtkVJvmv69JvDXvYKYPSMzL1q8oHvIz0fOulwemXp4mh0zopB7yoNopOYrJxoA==" hashValue="rk1acBy3xB1WQrnF+WNKjZetzwqb6N1goERXDlYqcC1evZlH6bjKdC683UmXnuQHLPN+ypRybDxxIouIv++oqg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3-13-13-18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3-13-13-18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SO01.2 - SO01.2 Násled. péče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3-13-13-18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SO01.2 - SO01.2 Násled. péče 2.rok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0.042372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0.042372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0.042372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310</v>
      </c>
      <c r="F84" s="207" t="s">
        <v>311</v>
      </c>
      <c r="G84" s="208" t="s">
        <v>117</v>
      </c>
      <c r="H84" s="209">
        <v>18792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338</v>
      </c>
    </row>
    <row r="85" s="2" customFormat="1">
      <c r="A85" s="39"/>
      <c r="B85" s="40"/>
      <c r="C85" s="41"/>
      <c r="D85" s="218" t="s">
        <v>121</v>
      </c>
      <c r="E85" s="41"/>
      <c r="F85" s="219" t="s">
        <v>313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130</v>
      </c>
      <c r="E86" s="235" t="s">
        <v>18</v>
      </c>
      <c r="F86" s="236" t="s">
        <v>314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130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130</v>
      </c>
      <c r="E87" s="245" t="s">
        <v>18</v>
      </c>
      <c r="F87" s="246" t="s">
        <v>339</v>
      </c>
      <c r="G87" s="244"/>
      <c r="H87" s="247">
        <v>18792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130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316</v>
      </c>
      <c r="F88" s="207" t="s">
        <v>317</v>
      </c>
      <c r="G88" s="208" t="s">
        <v>318</v>
      </c>
      <c r="H88" s="209">
        <v>237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340</v>
      </c>
    </row>
    <row r="89" s="13" customFormat="1">
      <c r="A89" s="13"/>
      <c r="B89" s="233"/>
      <c r="C89" s="234"/>
      <c r="D89" s="218" t="s">
        <v>130</v>
      </c>
      <c r="E89" s="235" t="s">
        <v>18</v>
      </c>
      <c r="F89" s="236" t="s">
        <v>320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130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130</v>
      </c>
      <c r="E90" s="245" t="s">
        <v>18</v>
      </c>
      <c r="F90" s="246" t="s">
        <v>321</v>
      </c>
      <c r="G90" s="244"/>
      <c r="H90" s="247">
        <v>237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130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123</v>
      </c>
      <c r="D91" s="205" t="s">
        <v>114</v>
      </c>
      <c r="E91" s="206" t="s">
        <v>230</v>
      </c>
      <c r="F91" s="207" t="s">
        <v>231</v>
      </c>
      <c r="G91" s="208" t="s">
        <v>232</v>
      </c>
      <c r="H91" s="209">
        <v>47.079999999999998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341</v>
      </c>
    </row>
    <row r="92" s="2" customFormat="1">
      <c r="A92" s="39"/>
      <c r="B92" s="40"/>
      <c r="C92" s="41"/>
      <c r="D92" s="218" t="s">
        <v>121</v>
      </c>
      <c r="E92" s="41"/>
      <c r="F92" s="219" t="s">
        <v>220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77</v>
      </c>
    </row>
    <row r="93" s="13" customFormat="1">
      <c r="A93" s="13"/>
      <c r="B93" s="233"/>
      <c r="C93" s="234"/>
      <c r="D93" s="218" t="s">
        <v>130</v>
      </c>
      <c r="E93" s="235" t="s">
        <v>18</v>
      </c>
      <c r="F93" s="236" t="s">
        <v>323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130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112</v>
      </c>
    </row>
    <row r="94" s="13" customFormat="1">
      <c r="A94" s="13"/>
      <c r="B94" s="233"/>
      <c r="C94" s="234"/>
      <c r="D94" s="218" t="s">
        <v>130</v>
      </c>
      <c r="E94" s="235" t="s">
        <v>18</v>
      </c>
      <c r="F94" s="236" t="s">
        <v>226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130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3" customFormat="1">
      <c r="A95" s="13"/>
      <c r="B95" s="233"/>
      <c r="C95" s="234"/>
      <c r="D95" s="218" t="s">
        <v>130</v>
      </c>
      <c r="E95" s="235" t="s">
        <v>18</v>
      </c>
      <c r="F95" s="236" t="s">
        <v>227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130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112</v>
      </c>
    </row>
    <row r="96" s="14" customFormat="1">
      <c r="A96" s="14"/>
      <c r="B96" s="243"/>
      <c r="C96" s="244"/>
      <c r="D96" s="218" t="s">
        <v>130</v>
      </c>
      <c r="E96" s="245" t="s">
        <v>18</v>
      </c>
      <c r="F96" s="246" t="s">
        <v>324</v>
      </c>
      <c r="G96" s="244"/>
      <c r="H96" s="247">
        <v>47.079999999999998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130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112</v>
      </c>
    </row>
    <row r="97" s="2" customFormat="1" ht="14.4" customHeight="1">
      <c r="A97" s="39"/>
      <c r="B97" s="40"/>
      <c r="C97" s="223" t="s">
        <v>119</v>
      </c>
      <c r="D97" s="223" t="s">
        <v>124</v>
      </c>
      <c r="E97" s="224" t="s">
        <v>222</v>
      </c>
      <c r="F97" s="225" t="s">
        <v>223</v>
      </c>
      <c r="G97" s="226" t="s">
        <v>127</v>
      </c>
      <c r="H97" s="227">
        <v>42.372</v>
      </c>
      <c r="I97" s="228"/>
      <c r="J97" s="229">
        <f>ROUND(I97*H97,2)</f>
        <v>0</v>
      </c>
      <c r="K97" s="225" t="s">
        <v>118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0.042372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124</v>
      </c>
      <c r="AU97" s="216" t="s">
        <v>77</v>
      </c>
      <c r="AY97" s="18" t="s">
        <v>112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119</v>
      </c>
      <c r="BM97" s="216" t="s">
        <v>342</v>
      </c>
    </row>
    <row r="98" s="13" customFormat="1">
      <c r="A98" s="13"/>
      <c r="B98" s="233"/>
      <c r="C98" s="234"/>
      <c r="D98" s="218" t="s">
        <v>130</v>
      </c>
      <c r="E98" s="235" t="s">
        <v>18</v>
      </c>
      <c r="F98" s="236" t="s">
        <v>225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130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3" customFormat="1">
      <c r="A99" s="13"/>
      <c r="B99" s="233"/>
      <c r="C99" s="234"/>
      <c r="D99" s="218" t="s">
        <v>130</v>
      </c>
      <c r="E99" s="235" t="s">
        <v>18</v>
      </c>
      <c r="F99" s="236" t="s">
        <v>226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130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112</v>
      </c>
    </row>
    <row r="100" s="13" customFormat="1">
      <c r="A100" s="13"/>
      <c r="B100" s="233"/>
      <c r="C100" s="234"/>
      <c r="D100" s="218" t="s">
        <v>130</v>
      </c>
      <c r="E100" s="235" t="s">
        <v>18</v>
      </c>
      <c r="F100" s="236" t="s">
        <v>227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130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130</v>
      </c>
      <c r="E101" s="245" t="s">
        <v>18</v>
      </c>
      <c r="F101" s="246" t="s">
        <v>326</v>
      </c>
      <c r="G101" s="244"/>
      <c r="H101" s="247">
        <v>42.372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130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05" t="s">
        <v>145</v>
      </c>
      <c r="D102" s="205" t="s">
        <v>114</v>
      </c>
      <c r="E102" s="206" t="s">
        <v>277</v>
      </c>
      <c r="F102" s="207" t="s">
        <v>278</v>
      </c>
      <c r="G102" s="208" t="s">
        <v>243</v>
      </c>
      <c r="H102" s="209">
        <v>146.03999999999999</v>
      </c>
      <c r="I102" s="210"/>
      <c r="J102" s="211">
        <f>ROUND(I102*H102,2)</f>
        <v>0</v>
      </c>
      <c r="K102" s="207" t="s">
        <v>118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119</v>
      </c>
      <c r="AT102" s="216" t="s">
        <v>114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343</v>
      </c>
    </row>
    <row r="103" s="13" customFormat="1">
      <c r="A103" s="13"/>
      <c r="B103" s="233"/>
      <c r="C103" s="234"/>
      <c r="D103" s="218" t="s">
        <v>130</v>
      </c>
      <c r="E103" s="235" t="s">
        <v>18</v>
      </c>
      <c r="F103" s="236" t="s">
        <v>203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130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3" customFormat="1">
      <c r="A104" s="13"/>
      <c r="B104" s="233"/>
      <c r="C104" s="234"/>
      <c r="D104" s="218" t="s">
        <v>130</v>
      </c>
      <c r="E104" s="235" t="s">
        <v>18</v>
      </c>
      <c r="F104" s="236" t="s">
        <v>280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130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112</v>
      </c>
    </row>
    <row r="105" s="14" customFormat="1">
      <c r="A105" s="14"/>
      <c r="B105" s="243"/>
      <c r="C105" s="244"/>
      <c r="D105" s="218" t="s">
        <v>130</v>
      </c>
      <c r="E105" s="245" t="s">
        <v>18</v>
      </c>
      <c r="F105" s="246" t="s">
        <v>328</v>
      </c>
      <c r="G105" s="244"/>
      <c r="H105" s="247">
        <v>4.7999999999999998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130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112</v>
      </c>
    </row>
    <row r="106" s="13" customFormat="1">
      <c r="A106" s="13"/>
      <c r="B106" s="233"/>
      <c r="C106" s="234"/>
      <c r="D106" s="218" t="s">
        <v>130</v>
      </c>
      <c r="E106" s="235" t="s">
        <v>18</v>
      </c>
      <c r="F106" s="236" t="s">
        <v>282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130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112</v>
      </c>
    </row>
    <row r="107" s="14" customFormat="1">
      <c r="A107" s="14"/>
      <c r="B107" s="243"/>
      <c r="C107" s="244"/>
      <c r="D107" s="218" t="s">
        <v>130</v>
      </c>
      <c r="E107" s="245" t="s">
        <v>18</v>
      </c>
      <c r="F107" s="246" t="s">
        <v>329</v>
      </c>
      <c r="G107" s="244"/>
      <c r="H107" s="247">
        <v>141.24000000000001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130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112</v>
      </c>
    </row>
    <row r="108" s="15" customFormat="1">
      <c r="A108" s="15"/>
      <c r="B108" s="254"/>
      <c r="C108" s="255"/>
      <c r="D108" s="218" t="s">
        <v>130</v>
      </c>
      <c r="E108" s="256" t="s">
        <v>18</v>
      </c>
      <c r="F108" s="257" t="s">
        <v>197</v>
      </c>
      <c r="G108" s="255"/>
      <c r="H108" s="258">
        <v>146.03999999999999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130</v>
      </c>
      <c r="AU108" s="264" t="s">
        <v>77</v>
      </c>
      <c r="AV108" s="15" t="s">
        <v>119</v>
      </c>
      <c r="AW108" s="15" t="s">
        <v>30</v>
      </c>
      <c r="AX108" s="15" t="s">
        <v>75</v>
      </c>
      <c r="AY108" s="264" t="s">
        <v>112</v>
      </c>
    </row>
    <row r="109" s="2" customFormat="1" ht="14.4" customHeight="1">
      <c r="A109" s="39"/>
      <c r="B109" s="40"/>
      <c r="C109" s="205" t="s">
        <v>155</v>
      </c>
      <c r="D109" s="205" t="s">
        <v>114</v>
      </c>
      <c r="E109" s="206" t="s">
        <v>285</v>
      </c>
      <c r="F109" s="207" t="s">
        <v>286</v>
      </c>
      <c r="G109" s="208" t="s">
        <v>243</v>
      </c>
      <c r="H109" s="209">
        <v>146.03999999999999</v>
      </c>
      <c r="I109" s="210"/>
      <c r="J109" s="211">
        <f>ROUND(I109*H109,2)</f>
        <v>0</v>
      </c>
      <c r="K109" s="207" t="s">
        <v>118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119</v>
      </c>
      <c r="AT109" s="216" t="s">
        <v>114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344</v>
      </c>
    </row>
    <row r="110" s="2" customFormat="1">
      <c r="A110" s="39"/>
      <c r="B110" s="40"/>
      <c r="C110" s="41"/>
      <c r="D110" s="218" t="s">
        <v>121</v>
      </c>
      <c r="E110" s="41"/>
      <c r="F110" s="219" t="s">
        <v>288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121</v>
      </c>
      <c r="AU110" s="18" t="s">
        <v>77</v>
      </c>
    </row>
    <row r="111" s="2" customFormat="1" ht="14.4" customHeight="1">
      <c r="A111" s="39"/>
      <c r="B111" s="40"/>
      <c r="C111" s="205" t="s">
        <v>161</v>
      </c>
      <c r="D111" s="205" t="s">
        <v>114</v>
      </c>
      <c r="E111" s="206" t="s">
        <v>290</v>
      </c>
      <c r="F111" s="207" t="s">
        <v>291</v>
      </c>
      <c r="G111" s="208" t="s">
        <v>243</v>
      </c>
      <c r="H111" s="209">
        <v>146.03999999999999</v>
      </c>
      <c r="I111" s="210"/>
      <c r="J111" s="211">
        <f>ROUND(I111*H111,2)</f>
        <v>0</v>
      </c>
      <c r="K111" s="207" t="s">
        <v>118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119</v>
      </c>
      <c r="AT111" s="216" t="s">
        <v>114</v>
      </c>
      <c r="AU111" s="216" t="s">
        <v>77</v>
      </c>
      <c r="AY111" s="18" t="s">
        <v>112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119</v>
      </c>
      <c r="BM111" s="216" t="s">
        <v>345</v>
      </c>
    </row>
    <row r="112" s="2" customFormat="1">
      <c r="A112" s="39"/>
      <c r="B112" s="40"/>
      <c r="C112" s="41"/>
      <c r="D112" s="218" t="s">
        <v>121</v>
      </c>
      <c r="E112" s="41"/>
      <c r="F112" s="219" t="s">
        <v>288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77</v>
      </c>
    </row>
    <row r="113" s="2" customFormat="1" ht="14.4" customHeight="1">
      <c r="A113" s="39"/>
      <c r="B113" s="40"/>
      <c r="C113" s="205" t="s">
        <v>128</v>
      </c>
      <c r="D113" s="205" t="s">
        <v>114</v>
      </c>
      <c r="E113" s="206" t="s">
        <v>294</v>
      </c>
      <c r="F113" s="207" t="s">
        <v>332</v>
      </c>
      <c r="G113" s="208" t="s">
        <v>333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119</v>
      </c>
      <c r="AT113" s="216" t="s">
        <v>114</v>
      </c>
      <c r="AU113" s="216" t="s">
        <v>77</v>
      </c>
      <c r="AY113" s="18" t="s">
        <v>112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119</v>
      </c>
      <c r="BM113" s="216" t="s">
        <v>346</v>
      </c>
    </row>
    <row r="114" s="13" customFormat="1">
      <c r="A114" s="13"/>
      <c r="B114" s="233"/>
      <c r="C114" s="234"/>
      <c r="D114" s="218" t="s">
        <v>130</v>
      </c>
      <c r="E114" s="235" t="s">
        <v>18</v>
      </c>
      <c r="F114" s="236" t="s">
        <v>335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130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130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130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112</v>
      </c>
    </row>
    <row r="116" s="2" customFormat="1" ht="14.4" customHeight="1">
      <c r="A116" s="39"/>
      <c r="B116" s="40"/>
      <c r="C116" s="205" t="s">
        <v>167</v>
      </c>
      <c r="D116" s="205" t="s">
        <v>114</v>
      </c>
      <c r="E116" s="206" t="s">
        <v>305</v>
      </c>
      <c r="F116" s="207" t="s">
        <v>306</v>
      </c>
      <c r="G116" s="208" t="s">
        <v>307</v>
      </c>
      <c r="H116" s="209">
        <v>0.5</v>
      </c>
      <c r="I116" s="210"/>
      <c r="J116" s="211">
        <f>ROUND(I116*H116,2)</f>
        <v>0</v>
      </c>
      <c r="K116" s="207" t="s">
        <v>118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119</v>
      </c>
      <c r="AT116" s="216" t="s">
        <v>114</v>
      </c>
      <c r="AU116" s="216" t="s">
        <v>77</v>
      </c>
      <c r="AY116" s="18" t="s">
        <v>112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119</v>
      </c>
      <c r="BM116" s="216" t="s">
        <v>347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jDlUCt94AoiE6sTqclfM9S7OMUUdS5RDBDaY8RiIRlGiPJlIlDQKYbACVIO8POG8bP13Ldmde66iNlXd6ZPfjg==" hashValue="w/Qr6dxIh1ttYezleXQKKPhSpaSCkbAw+7FnOPTAsdXf3abObCwz/EBMzMLrmB+u/rXIYHE6Q7nob9DWaelSsg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3-13-13-18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ROUND((SUM(BE81:BE126)),  2)</f>
        <v>0</v>
      </c>
      <c r="G33" s="39"/>
      <c r="H33" s="39"/>
      <c r="I33" s="149">
        <v>0.20999999999999999</v>
      </c>
      <c r="J33" s="148">
        <f>ROUND(((SUM(BE81:BE126))*I33),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ROUND((SUM(BF81:BF126)),  2)</f>
        <v>0</v>
      </c>
      <c r="G34" s="39"/>
      <c r="H34" s="39"/>
      <c r="I34" s="149">
        <v>0.14999999999999999</v>
      </c>
      <c r="J34" s="148">
        <f>ROUND(((SUM(BF81:BF126))*I34),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3-13-13-18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SO01.3 - SO01.3 Násled. péče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3-13-13-18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SO01.3 - SO01.3 Násled. péče 3.rok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35.592372000000005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35.592372000000005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SUM(P84:P126)</f>
        <v>0</v>
      </c>
      <c r="Q83" s="197"/>
      <c r="R83" s="198">
        <f>SUM(R84:R126)</f>
        <v>35.592372000000005</v>
      </c>
      <c r="S83" s="197"/>
      <c r="T83" s="199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SUM(BK84:BK126)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310</v>
      </c>
      <c r="F84" s="207" t="s">
        <v>311</v>
      </c>
      <c r="G84" s="208" t="s">
        <v>117</v>
      </c>
      <c r="H84" s="209">
        <v>28188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349</v>
      </c>
    </row>
    <row r="85" s="2" customFormat="1">
      <c r="A85" s="39"/>
      <c r="B85" s="40"/>
      <c r="C85" s="41"/>
      <c r="D85" s="218" t="s">
        <v>121</v>
      </c>
      <c r="E85" s="41"/>
      <c r="F85" s="219" t="s">
        <v>313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130</v>
      </c>
      <c r="E86" s="235" t="s">
        <v>18</v>
      </c>
      <c r="F86" s="236" t="s">
        <v>314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130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130</v>
      </c>
      <c r="E87" s="245" t="s">
        <v>18</v>
      </c>
      <c r="F87" s="246" t="s">
        <v>315</v>
      </c>
      <c r="G87" s="244"/>
      <c r="H87" s="247">
        <v>28188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130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316</v>
      </c>
      <c r="F88" s="207" t="s">
        <v>317</v>
      </c>
      <c r="G88" s="208" t="s">
        <v>318</v>
      </c>
      <c r="H88" s="209">
        <v>237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350</v>
      </c>
    </row>
    <row r="89" s="13" customFormat="1">
      <c r="A89" s="13"/>
      <c r="B89" s="233"/>
      <c r="C89" s="234"/>
      <c r="D89" s="218" t="s">
        <v>130</v>
      </c>
      <c r="E89" s="235" t="s">
        <v>18</v>
      </c>
      <c r="F89" s="236" t="s">
        <v>320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130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130</v>
      </c>
      <c r="E90" s="245" t="s">
        <v>18</v>
      </c>
      <c r="F90" s="246" t="s">
        <v>321</v>
      </c>
      <c r="G90" s="244"/>
      <c r="H90" s="247">
        <v>237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130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177</v>
      </c>
      <c r="D91" s="205" t="s">
        <v>114</v>
      </c>
      <c r="E91" s="206" t="s">
        <v>351</v>
      </c>
      <c r="F91" s="207" t="s">
        <v>352</v>
      </c>
      <c r="G91" s="208" t="s">
        <v>140</v>
      </c>
      <c r="H91" s="209">
        <v>16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353</v>
      </c>
    </row>
    <row r="92" s="13" customFormat="1">
      <c r="A92" s="13"/>
      <c r="B92" s="233"/>
      <c r="C92" s="234"/>
      <c r="D92" s="218" t="s">
        <v>130</v>
      </c>
      <c r="E92" s="235" t="s">
        <v>18</v>
      </c>
      <c r="F92" s="236" t="s">
        <v>354</v>
      </c>
      <c r="G92" s="234"/>
      <c r="H92" s="235" t="s">
        <v>18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130</v>
      </c>
      <c r="AU92" s="242" t="s">
        <v>77</v>
      </c>
      <c r="AV92" s="13" t="s">
        <v>75</v>
      </c>
      <c r="AW92" s="13" t="s">
        <v>30</v>
      </c>
      <c r="AX92" s="13" t="s">
        <v>68</v>
      </c>
      <c r="AY92" s="242" t="s">
        <v>112</v>
      </c>
    </row>
    <row r="93" s="14" customFormat="1">
      <c r="A93" s="14"/>
      <c r="B93" s="243"/>
      <c r="C93" s="244"/>
      <c r="D93" s="218" t="s">
        <v>130</v>
      </c>
      <c r="E93" s="245" t="s">
        <v>18</v>
      </c>
      <c r="F93" s="246" t="s">
        <v>144</v>
      </c>
      <c r="G93" s="244"/>
      <c r="H93" s="247">
        <v>16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130</v>
      </c>
      <c r="AU93" s="253" t="s">
        <v>77</v>
      </c>
      <c r="AV93" s="14" t="s">
        <v>77</v>
      </c>
      <c r="AW93" s="14" t="s">
        <v>30</v>
      </c>
      <c r="AX93" s="14" t="s">
        <v>75</v>
      </c>
      <c r="AY93" s="253" t="s">
        <v>112</v>
      </c>
    </row>
    <row r="94" s="2" customFormat="1" ht="24.15" customHeight="1">
      <c r="A94" s="39"/>
      <c r="B94" s="40"/>
      <c r="C94" s="205" t="s">
        <v>123</v>
      </c>
      <c r="D94" s="205" t="s">
        <v>114</v>
      </c>
      <c r="E94" s="206" t="s">
        <v>230</v>
      </c>
      <c r="F94" s="207" t="s">
        <v>231</v>
      </c>
      <c r="G94" s="208" t="s">
        <v>232</v>
      </c>
      <c r="H94" s="209">
        <v>47.079999999999998</v>
      </c>
      <c r="I94" s="210"/>
      <c r="J94" s="211">
        <f>ROUND(I94*H94,2)</f>
        <v>0</v>
      </c>
      <c r="K94" s="207" t="s">
        <v>118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119</v>
      </c>
      <c r="AT94" s="216" t="s">
        <v>114</v>
      </c>
      <c r="AU94" s="216" t="s">
        <v>77</v>
      </c>
      <c r="AY94" s="18" t="s">
        <v>112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119</v>
      </c>
      <c r="BM94" s="216" t="s">
        <v>355</v>
      </c>
    </row>
    <row r="95" s="2" customFormat="1">
      <c r="A95" s="39"/>
      <c r="B95" s="40"/>
      <c r="C95" s="41"/>
      <c r="D95" s="218" t="s">
        <v>121</v>
      </c>
      <c r="E95" s="41"/>
      <c r="F95" s="219" t="s">
        <v>220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121</v>
      </c>
      <c r="AU95" s="18" t="s">
        <v>77</v>
      </c>
    </row>
    <row r="96" s="13" customFormat="1">
      <c r="A96" s="13"/>
      <c r="B96" s="233"/>
      <c r="C96" s="234"/>
      <c r="D96" s="218" t="s">
        <v>130</v>
      </c>
      <c r="E96" s="235" t="s">
        <v>18</v>
      </c>
      <c r="F96" s="236" t="s">
        <v>323</v>
      </c>
      <c r="G96" s="234"/>
      <c r="H96" s="235" t="s">
        <v>18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130</v>
      </c>
      <c r="AU96" s="242" t="s">
        <v>77</v>
      </c>
      <c r="AV96" s="13" t="s">
        <v>75</v>
      </c>
      <c r="AW96" s="13" t="s">
        <v>30</v>
      </c>
      <c r="AX96" s="13" t="s">
        <v>68</v>
      </c>
      <c r="AY96" s="242" t="s">
        <v>112</v>
      </c>
    </row>
    <row r="97" s="13" customFormat="1">
      <c r="A97" s="13"/>
      <c r="B97" s="233"/>
      <c r="C97" s="234"/>
      <c r="D97" s="218" t="s">
        <v>130</v>
      </c>
      <c r="E97" s="235" t="s">
        <v>18</v>
      </c>
      <c r="F97" s="236" t="s">
        <v>226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130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112</v>
      </c>
    </row>
    <row r="98" s="13" customFormat="1">
      <c r="A98" s="13"/>
      <c r="B98" s="233"/>
      <c r="C98" s="234"/>
      <c r="D98" s="218" t="s">
        <v>130</v>
      </c>
      <c r="E98" s="235" t="s">
        <v>18</v>
      </c>
      <c r="F98" s="236" t="s">
        <v>227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130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4" customFormat="1">
      <c r="A99" s="14"/>
      <c r="B99" s="243"/>
      <c r="C99" s="244"/>
      <c r="D99" s="218" t="s">
        <v>130</v>
      </c>
      <c r="E99" s="245" t="s">
        <v>18</v>
      </c>
      <c r="F99" s="246" t="s">
        <v>324</v>
      </c>
      <c r="G99" s="244"/>
      <c r="H99" s="247">
        <v>47.079999999999998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130</v>
      </c>
      <c r="AU99" s="253" t="s">
        <v>77</v>
      </c>
      <c r="AV99" s="14" t="s">
        <v>77</v>
      </c>
      <c r="AW99" s="14" t="s">
        <v>30</v>
      </c>
      <c r="AX99" s="14" t="s">
        <v>75</v>
      </c>
      <c r="AY99" s="253" t="s">
        <v>112</v>
      </c>
    </row>
    <row r="100" s="2" customFormat="1" ht="14.4" customHeight="1">
      <c r="A100" s="39"/>
      <c r="B100" s="40"/>
      <c r="C100" s="223" t="s">
        <v>119</v>
      </c>
      <c r="D100" s="223" t="s">
        <v>124</v>
      </c>
      <c r="E100" s="224" t="s">
        <v>222</v>
      </c>
      <c r="F100" s="225" t="s">
        <v>223</v>
      </c>
      <c r="G100" s="226" t="s">
        <v>127</v>
      </c>
      <c r="H100" s="227">
        <v>42.372</v>
      </c>
      <c r="I100" s="228"/>
      <c r="J100" s="229">
        <f>ROUND(I100*H100,2)</f>
        <v>0</v>
      </c>
      <c r="K100" s="225" t="s">
        <v>118</v>
      </c>
      <c r="L100" s="230"/>
      <c r="M100" s="231" t="s">
        <v>18</v>
      </c>
      <c r="N100" s="232" t="s">
        <v>39</v>
      </c>
      <c r="O100" s="85"/>
      <c r="P100" s="214">
        <f>O100*H100</f>
        <v>0</v>
      </c>
      <c r="Q100" s="214">
        <v>0.001</v>
      </c>
      <c r="R100" s="214">
        <f>Q100*H100</f>
        <v>0.042372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128</v>
      </c>
      <c r="AT100" s="216" t="s">
        <v>124</v>
      </c>
      <c r="AU100" s="216" t="s">
        <v>77</v>
      </c>
      <c r="AY100" s="18" t="s">
        <v>112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75</v>
      </c>
      <c r="BK100" s="217">
        <f>ROUND(I100*H100,2)</f>
        <v>0</v>
      </c>
      <c r="BL100" s="18" t="s">
        <v>119</v>
      </c>
      <c r="BM100" s="216" t="s">
        <v>356</v>
      </c>
    </row>
    <row r="101" s="13" customFormat="1">
      <c r="A101" s="13"/>
      <c r="B101" s="233"/>
      <c r="C101" s="234"/>
      <c r="D101" s="218" t="s">
        <v>130</v>
      </c>
      <c r="E101" s="235" t="s">
        <v>18</v>
      </c>
      <c r="F101" s="236" t="s">
        <v>225</v>
      </c>
      <c r="G101" s="234"/>
      <c r="H101" s="235" t="s">
        <v>18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130</v>
      </c>
      <c r="AU101" s="242" t="s">
        <v>77</v>
      </c>
      <c r="AV101" s="13" t="s">
        <v>75</v>
      </c>
      <c r="AW101" s="13" t="s">
        <v>30</v>
      </c>
      <c r="AX101" s="13" t="s">
        <v>68</v>
      </c>
      <c r="AY101" s="242" t="s">
        <v>112</v>
      </c>
    </row>
    <row r="102" s="13" customFormat="1">
      <c r="A102" s="13"/>
      <c r="B102" s="233"/>
      <c r="C102" s="234"/>
      <c r="D102" s="218" t="s">
        <v>130</v>
      </c>
      <c r="E102" s="235" t="s">
        <v>18</v>
      </c>
      <c r="F102" s="236" t="s">
        <v>226</v>
      </c>
      <c r="G102" s="234"/>
      <c r="H102" s="235" t="s">
        <v>18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130</v>
      </c>
      <c r="AU102" s="242" t="s">
        <v>77</v>
      </c>
      <c r="AV102" s="13" t="s">
        <v>75</v>
      </c>
      <c r="AW102" s="13" t="s">
        <v>30</v>
      </c>
      <c r="AX102" s="13" t="s">
        <v>68</v>
      </c>
      <c r="AY102" s="242" t="s">
        <v>112</v>
      </c>
    </row>
    <row r="103" s="13" customFormat="1">
      <c r="A103" s="13"/>
      <c r="B103" s="233"/>
      <c r="C103" s="234"/>
      <c r="D103" s="218" t="s">
        <v>130</v>
      </c>
      <c r="E103" s="235" t="s">
        <v>18</v>
      </c>
      <c r="F103" s="236" t="s">
        <v>227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130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4" customFormat="1">
      <c r="A104" s="14"/>
      <c r="B104" s="243"/>
      <c r="C104" s="244"/>
      <c r="D104" s="218" t="s">
        <v>130</v>
      </c>
      <c r="E104" s="245" t="s">
        <v>18</v>
      </c>
      <c r="F104" s="246" t="s">
        <v>326</v>
      </c>
      <c r="G104" s="244"/>
      <c r="H104" s="247">
        <v>42.372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130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112</v>
      </c>
    </row>
    <row r="105" s="2" customFormat="1" ht="14.4" customHeight="1">
      <c r="A105" s="39"/>
      <c r="B105" s="40"/>
      <c r="C105" s="205" t="s">
        <v>184</v>
      </c>
      <c r="D105" s="205" t="s">
        <v>114</v>
      </c>
      <c r="E105" s="206" t="s">
        <v>264</v>
      </c>
      <c r="F105" s="207" t="s">
        <v>265</v>
      </c>
      <c r="G105" s="208" t="s">
        <v>117</v>
      </c>
      <c r="H105" s="209">
        <v>1185</v>
      </c>
      <c r="I105" s="210"/>
      <c r="J105" s="211">
        <f>ROUND(I105*H105,2)</f>
        <v>0</v>
      </c>
      <c r="K105" s="207" t="s">
        <v>18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119</v>
      </c>
      <c r="AT105" s="216" t="s">
        <v>114</v>
      </c>
      <c r="AU105" s="216" t="s">
        <v>77</v>
      </c>
      <c r="AY105" s="18" t="s">
        <v>112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119</v>
      </c>
      <c r="BM105" s="216" t="s">
        <v>357</v>
      </c>
    </row>
    <row r="106" s="2" customFormat="1">
      <c r="A106" s="39"/>
      <c r="B106" s="40"/>
      <c r="C106" s="41"/>
      <c r="D106" s="218" t="s">
        <v>121</v>
      </c>
      <c r="E106" s="41"/>
      <c r="F106" s="219" t="s">
        <v>267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121</v>
      </c>
      <c r="AU106" s="18" t="s">
        <v>77</v>
      </c>
    </row>
    <row r="107" s="13" customFormat="1">
      <c r="A107" s="13"/>
      <c r="B107" s="233"/>
      <c r="C107" s="234"/>
      <c r="D107" s="218" t="s">
        <v>130</v>
      </c>
      <c r="E107" s="235" t="s">
        <v>18</v>
      </c>
      <c r="F107" s="236" t="s">
        <v>268</v>
      </c>
      <c r="G107" s="234"/>
      <c r="H107" s="235" t="s">
        <v>18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130</v>
      </c>
      <c r="AU107" s="242" t="s">
        <v>77</v>
      </c>
      <c r="AV107" s="13" t="s">
        <v>75</v>
      </c>
      <c r="AW107" s="13" t="s">
        <v>30</v>
      </c>
      <c r="AX107" s="13" t="s">
        <v>68</v>
      </c>
      <c r="AY107" s="242" t="s">
        <v>112</v>
      </c>
    </row>
    <row r="108" s="14" customFormat="1">
      <c r="A108" s="14"/>
      <c r="B108" s="243"/>
      <c r="C108" s="244"/>
      <c r="D108" s="218" t="s">
        <v>130</v>
      </c>
      <c r="E108" s="245" t="s">
        <v>18</v>
      </c>
      <c r="F108" s="246" t="s">
        <v>269</v>
      </c>
      <c r="G108" s="244"/>
      <c r="H108" s="247">
        <v>1185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130</v>
      </c>
      <c r="AU108" s="253" t="s">
        <v>77</v>
      </c>
      <c r="AV108" s="14" t="s">
        <v>77</v>
      </c>
      <c r="AW108" s="14" t="s">
        <v>30</v>
      </c>
      <c r="AX108" s="14" t="s">
        <v>75</v>
      </c>
      <c r="AY108" s="253" t="s">
        <v>112</v>
      </c>
    </row>
    <row r="109" s="2" customFormat="1" ht="14.4" customHeight="1">
      <c r="A109" s="39"/>
      <c r="B109" s="40"/>
      <c r="C109" s="223" t="s">
        <v>198</v>
      </c>
      <c r="D109" s="223" t="s">
        <v>124</v>
      </c>
      <c r="E109" s="224" t="s">
        <v>271</v>
      </c>
      <c r="F109" s="225" t="s">
        <v>272</v>
      </c>
      <c r="G109" s="226" t="s">
        <v>243</v>
      </c>
      <c r="H109" s="227">
        <v>177.75</v>
      </c>
      <c r="I109" s="228"/>
      <c r="J109" s="229">
        <f>ROUND(I109*H109,2)</f>
        <v>0</v>
      </c>
      <c r="K109" s="225" t="s">
        <v>18</v>
      </c>
      <c r="L109" s="230"/>
      <c r="M109" s="231" t="s">
        <v>18</v>
      </c>
      <c r="N109" s="232" t="s">
        <v>39</v>
      </c>
      <c r="O109" s="85"/>
      <c r="P109" s="214">
        <f>O109*H109</f>
        <v>0</v>
      </c>
      <c r="Q109" s="214">
        <v>0.20000000000000001</v>
      </c>
      <c r="R109" s="214">
        <f>Q109*H109</f>
        <v>35.550000000000004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128</v>
      </c>
      <c r="AT109" s="216" t="s">
        <v>124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358</v>
      </c>
    </row>
    <row r="110" s="13" customFormat="1">
      <c r="A110" s="13"/>
      <c r="B110" s="233"/>
      <c r="C110" s="234"/>
      <c r="D110" s="218" t="s">
        <v>130</v>
      </c>
      <c r="E110" s="235" t="s">
        <v>18</v>
      </c>
      <c r="F110" s="236" t="s">
        <v>274</v>
      </c>
      <c r="G110" s="234"/>
      <c r="H110" s="235" t="s">
        <v>18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130</v>
      </c>
      <c r="AU110" s="242" t="s">
        <v>77</v>
      </c>
      <c r="AV110" s="13" t="s">
        <v>75</v>
      </c>
      <c r="AW110" s="13" t="s">
        <v>30</v>
      </c>
      <c r="AX110" s="13" t="s">
        <v>68</v>
      </c>
      <c r="AY110" s="242" t="s">
        <v>112</v>
      </c>
    </row>
    <row r="111" s="14" customFormat="1">
      <c r="A111" s="14"/>
      <c r="B111" s="243"/>
      <c r="C111" s="244"/>
      <c r="D111" s="218" t="s">
        <v>130</v>
      </c>
      <c r="E111" s="245" t="s">
        <v>18</v>
      </c>
      <c r="F111" s="246" t="s">
        <v>275</v>
      </c>
      <c r="G111" s="244"/>
      <c r="H111" s="247">
        <v>177.75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130</v>
      </c>
      <c r="AU111" s="253" t="s">
        <v>77</v>
      </c>
      <c r="AV111" s="14" t="s">
        <v>77</v>
      </c>
      <c r="AW111" s="14" t="s">
        <v>30</v>
      </c>
      <c r="AX111" s="14" t="s">
        <v>75</v>
      </c>
      <c r="AY111" s="253" t="s">
        <v>112</v>
      </c>
    </row>
    <row r="112" s="2" customFormat="1" ht="14.4" customHeight="1">
      <c r="A112" s="39"/>
      <c r="B112" s="40"/>
      <c r="C112" s="205" t="s">
        <v>145</v>
      </c>
      <c r="D112" s="205" t="s">
        <v>114</v>
      </c>
      <c r="E112" s="206" t="s">
        <v>277</v>
      </c>
      <c r="F112" s="207" t="s">
        <v>278</v>
      </c>
      <c r="G112" s="208" t="s">
        <v>243</v>
      </c>
      <c r="H112" s="209">
        <v>146.03999999999999</v>
      </c>
      <c r="I112" s="210"/>
      <c r="J112" s="211">
        <f>ROUND(I112*H112,2)</f>
        <v>0</v>
      </c>
      <c r="K112" s="207" t="s">
        <v>118</v>
      </c>
      <c r="L112" s="45"/>
      <c r="M112" s="212" t="s">
        <v>18</v>
      </c>
      <c r="N112" s="213" t="s">
        <v>39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119</v>
      </c>
      <c r="AT112" s="216" t="s">
        <v>114</v>
      </c>
      <c r="AU112" s="216" t="s">
        <v>77</v>
      </c>
      <c r="AY112" s="18" t="s">
        <v>112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75</v>
      </c>
      <c r="BK112" s="217">
        <f>ROUND(I112*H112,2)</f>
        <v>0</v>
      </c>
      <c r="BL112" s="18" t="s">
        <v>119</v>
      </c>
      <c r="BM112" s="216" t="s">
        <v>359</v>
      </c>
    </row>
    <row r="113" s="13" customFormat="1">
      <c r="A113" s="13"/>
      <c r="B113" s="233"/>
      <c r="C113" s="234"/>
      <c r="D113" s="218" t="s">
        <v>130</v>
      </c>
      <c r="E113" s="235" t="s">
        <v>18</v>
      </c>
      <c r="F113" s="236" t="s">
        <v>203</v>
      </c>
      <c r="G113" s="234"/>
      <c r="H113" s="235" t="s">
        <v>18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130</v>
      </c>
      <c r="AU113" s="242" t="s">
        <v>77</v>
      </c>
      <c r="AV113" s="13" t="s">
        <v>75</v>
      </c>
      <c r="AW113" s="13" t="s">
        <v>30</v>
      </c>
      <c r="AX113" s="13" t="s">
        <v>68</v>
      </c>
      <c r="AY113" s="242" t="s">
        <v>112</v>
      </c>
    </row>
    <row r="114" s="13" customFormat="1">
      <c r="A114" s="13"/>
      <c r="B114" s="233"/>
      <c r="C114" s="234"/>
      <c r="D114" s="218" t="s">
        <v>130</v>
      </c>
      <c r="E114" s="235" t="s">
        <v>18</v>
      </c>
      <c r="F114" s="236" t="s">
        <v>280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130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130</v>
      </c>
      <c r="E115" s="245" t="s">
        <v>18</v>
      </c>
      <c r="F115" s="246" t="s">
        <v>328</v>
      </c>
      <c r="G115" s="244"/>
      <c r="H115" s="247">
        <v>4.7999999999999998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130</v>
      </c>
      <c r="AU115" s="253" t="s">
        <v>77</v>
      </c>
      <c r="AV115" s="14" t="s">
        <v>77</v>
      </c>
      <c r="AW115" s="14" t="s">
        <v>30</v>
      </c>
      <c r="AX115" s="14" t="s">
        <v>68</v>
      </c>
      <c r="AY115" s="253" t="s">
        <v>112</v>
      </c>
    </row>
    <row r="116" s="13" customFormat="1">
      <c r="A116" s="13"/>
      <c r="B116" s="233"/>
      <c r="C116" s="234"/>
      <c r="D116" s="218" t="s">
        <v>130</v>
      </c>
      <c r="E116" s="235" t="s">
        <v>18</v>
      </c>
      <c r="F116" s="236" t="s">
        <v>282</v>
      </c>
      <c r="G116" s="234"/>
      <c r="H116" s="235" t="s">
        <v>18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130</v>
      </c>
      <c r="AU116" s="242" t="s">
        <v>77</v>
      </c>
      <c r="AV116" s="13" t="s">
        <v>75</v>
      </c>
      <c r="AW116" s="13" t="s">
        <v>30</v>
      </c>
      <c r="AX116" s="13" t="s">
        <v>68</v>
      </c>
      <c r="AY116" s="242" t="s">
        <v>112</v>
      </c>
    </row>
    <row r="117" s="14" customFormat="1">
      <c r="A117" s="14"/>
      <c r="B117" s="243"/>
      <c r="C117" s="244"/>
      <c r="D117" s="218" t="s">
        <v>130</v>
      </c>
      <c r="E117" s="245" t="s">
        <v>18</v>
      </c>
      <c r="F117" s="246" t="s">
        <v>329</v>
      </c>
      <c r="G117" s="244"/>
      <c r="H117" s="247">
        <v>141.24000000000001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130</v>
      </c>
      <c r="AU117" s="253" t="s">
        <v>77</v>
      </c>
      <c r="AV117" s="14" t="s">
        <v>77</v>
      </c>
      <c r="AW117" s="14" t="s">
        <v>30</v>
      </c>
      <c r="AX117" s="14" t="s">
        <v>68</v>
      </c>
      <c r="AY117" s="253" t="s">
        <v>112</v>
      </c>
    </row>
    <row r="118" s="15" customFormat="1">
      <c r="A118" s="15"/>
      <c r="B118" s="254"/>
      <c r="C118" s="255"/>
      <c r="D118" s="218" t="s">
        <v>130</v>
      </c>
      <c r="E118" s="256" t="s">
        <v>18</v>
      </c>
      <c r="F118" s="257" t="s">
        <v>197</v>
      </c>
      <c r="G118" s="255"/>
      <c r="H118" s="258">
        <v>146.03999999999999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130</v>
      </c>
      <c r="AU118" s="264" t="s">
        <v>77</v>
      </c>
      <c r="AV118" s="15" t="s">
        <v>119</v>
      </c>
      <c r="AW118" s="15" t="s">
        <v>30</v>
      </c>
      <c r="AX118" s="15" t="s">
        <v>75</v>
      </c>
      <c r="AY118" s="264" t="s">
        <v>112</v>
      </c>
    </row>
    <row r="119" s="2" customFormat="1" ht="14.4" customHeight="1">
      <c r="A119" s="39"/>
      <c r="B119" s="40"/>
      <c r="C119" s="205" t="s">
        <v>155</v>
      </c>
      <c r="D119" s="205" t="s">
        <v>114</v>
      </c>
      <c r="E119" s="206" t="s">
        <v>285</v>
      </c>
      <c r="F119" s="207" t="s">
        <v>286</v>
      </c>
      <c r="G119" s="208" t="s">
        <v>243</v>
      </c>
      <c r="H119" s="209">
        <v>146.03999999999999</v>
      </c>
      <c r="I119" s="210"/>
      <c r="J119" s="211">
        <f>ROUND(I119*H119,2)</f>
        <v>0</v>
      </c>
      <c r="K119" s="207" t="s">
        <v>118</v>
      </c>
      <c r="L119" s="45"/>
      <c r="M119" s="212" t="s">
        <v>18</v>
      </c>
      <c r="N119" s="213" t="s">
        <v>39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119</v>
      </c>
      <c r="AT119" s="216" t="s">
        <v>114</v>
      </c>
      <c r="AU119" s="216" t="s">
        <v>77</v>
      </c>
      <c r="AY119" s="18" t="s">
        <v>112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75</v>
      </c>
      <c r="BK119" s="217">
        <f>ROUND(I119*H119,2)</f>
        <v>0</v>
      </c>
      <c r="BL119" s="18" t="s">
        <v>119</v>
      </c>
      <c r="BM119" s="216" t="s">
        <v>360</v>
      </c>
    </row>
    <row r="120" s="2" customFormat="1">
      <c r="A120" s="39"/>
      <c r="B120" s="40"/>
      <c r="C120" s="41"/>
      <c r="D120" s="218" t="s">
        <v>121</v>
      </c>
      <c r="E120" s="41"/>
      <c r="F120" s="219" t="s">
        <v>288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121</v>
      </c>
      <c r="AU120" s="18" t="s">
        <v>77</v>
      </c>
    </row>
    <row r="121" s="2" customFormat="1" ht="14.4" customHeight="1">
      <c r="A121" s="39"/>
      <c r="B121" s="40"/>
      <c r="C121" s="205" t="s">
        <v>161</v>
      </c>
      <c r="D121" s="205" t="s">
        <v>114</v>
      </c>
      <c r="E121" s="206" t="s">
        <v>290</v>
      </c>
      <c r="F121" s="207" t="s">
        <v>291</v>
      </c>
      <c r="G121" s="208" t="s">
        <v>243</v>
      </c>
      <c r="H121" s="209">
        <v>146.03999999999999</v>
      </c>
      <c r="I121" s="210"/>
      <c r="J121" s="211">
        <f>ROUND(I121*H121,2)</f>
        <v>0</v>
      </c>
      <c r="K121" s="207" t="s">
        <v>118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119</v>
      </c>
      <c r="AT121" s="216" t="s">
        <v>114</v>
      </c>
      <c r="AU121" s="216" t="s">
        <v>77</v>
      </c>
      <c r="AY121" s="18" t="s">
        <v>112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75</v>
      </c>
      <c r="BK121" s="217">
        <f>ROUND(I121*H121,2)</f>
        <v>0</v>
      </c>
      <c r="BL121" s="18" t="s">
        <v>119</v>
      </c>
      <c r="BM121" s="216" t="s">
        <v>361</v>
      </c>
    </row>
    <row r="122" s="2" customFormat="1">
      <c r="A122" s="39"/>
      <c r="B122" s="40"/>
      <c r="C122" s="41"/>
      <c r="D122" s="218" t="s">
        <v>121</v>
      </c>
      <c r="E122" s="41"/>
      <c r="F122" s="219" t="s">
        <v>288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121</v>
      </c>
      <c r="AU122" s="18" t="s">
        <v>77</v>
      </c>
    </row>
    <row r="123" s="2" customFormat="1" ht="14.4" customHeight="1">
      <c r="A123" s="39"/>
      <c r="B123" s="40"/>
      <c r="C123" s="205" t="s">
        <v>128</v>
      </c>
      <c r="D123" s="205" t="s">
        <v>114</v>
      </c>
      <c r="E123" s="206" t="s">
        <v>294</v>
      </c>
      <c r="F123" s="207" t="s">
        <v>332</v>
      </c>
      <c r="G123" s="208" t="s">
        <v>333</v>
      </c>
      <c r="H123" s="209">
        <v>2</v>
      </c>
      <c r="I123" s="210"/>
      <c r="J123" s="211">
        <f>ROUND(I123*H123,2)</f>
        <v>0</v>
      </c>
      <c r="K123" s="207" t="s">
        <v>18</v>
      </c>
      <c r="L123" s="45"/>
      <c r="M123" s="212" t="s">
        <v>18</v>
      </c>
      <c r="N123" s="213" t="s">
        <v>39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119</v>
      </c>
      <c r="AT123" s="216" t="s">
        <v>114</v>
      </c>
      <c r="AU123" s="216" t="s">
        <v>77</v>
      </c>
      <c r="AY123" s="18" t="s">
        <v>112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75</v>
      </c>
      <c r="BK123" s="217">
        <f>ROUND(I123*H123,2)</f>
        <v>0</v>
      </c>
      <c r="BL123" s="18" t="s">
        <v>119</v>
      </c>
      <c r="BM123" s="216" t="s">
        <v>362</v>
      </c>
    </row>
    <row r="124" s="13" customFormat="1">
      <c r="A124" s="13"/>
      <c r="B124" s="233"/>
      <c r="C124" s="234"/>
      <c r="D124" s="218" t="s">
        <v>130</v>
      </c>
      <c r="E124" s="235" t="s">
        <v>18</v>
      </c>
      <c r="F124" s="236" t="s">
        <v>335</v>
      </c>
      <c r="G124" s="234"/>
      <c r="H124" s="235" t="s">
        <v>18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130</v>
      </c>
      <c r="AU124" s="242" t="s">
        <v>77</v>
      </c>
      <c r="AV124" s="13" t="s">
        <v>75</v>
      </c>
      <c r="AW124" s="13" t="s">
        <v>30</v>
      </c>
      <c r="AX124" s="13" t="s">
        <v>68</v>
      </c>
      <c r="AY124" s="242" t="s">
        <v>112</v>
      </c>
    </row>
    <row r="125" s="14" customFormat="1">
      <c r="A125" s="14"/>
      <c r="B125" s="243"/>
      <c r="C125" s="244"/>
      <c r="D125" s="218" t="s">
        <v>130</v>
      </c>
      <c r="E125" s="245" t="s">
        <v>18</v>
      </c>
      <c r="F125" s="246" t="s">
        <v>77</v>
      </c>
      <c r="G125" s="244"/>
      <c r="H125" s="247">
        <v>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130</v>
      </c>
      <c r="AU125" s="253" t="s">
        <v>77</v>
      </c>
      <c r="AV125" s="14" t="s">
        <v>77</v>
      </c>
      <c r="AW125" s="14" t="s">
        <v>30</v>
      </c>
      <c r="AX125" s="14" t="s">
        <v>75</v>
      </c>
      <c r="AY125" s="253" t="s">
        <v>112</v>
      </c>
    </row>
    <row r="126" s="2" customFormat="1" ht="14.4" customHeight="1">
      <c r="A126" s="39"/>
      <c r="B126" s="40"/>
      <c r="C126" s="205" t="s">
        <v>167</v>
      </c>
      <c r="D126" s="205" t="s">
        <v>114</v>
      </c>
      <c r="E126" s="206" t="s">
        <v>305</v>
      </c>
      <c r="F126" s="207" t="s">
        <v>306</v>
      </c>
      <c r="G126" s="208" t="s">
        <v>307</v>
      </c>
      <c r="H126" s="209">
        <v>0.5</v>
      </c>
      <c r="I126" s="210"/>
      <c r="J126" s="211">
        <f>ROUND(I126*H126,2)</f>
        <v>0</v>
      </c>
      <c r="K126" s="207" t="s">
        <v>118</v>
      </c>
      <c r="L126" s="45"/>
      <c r="M126" s="265" t="s">
        <v>18</v>
      </c>
      <c r="N126" s="266" t="s">
        <v>39</v>
      </c>
      <c r="O126" s="267"/>
      <c r="P126" s="268">
        <f>O126*H126</f>
        <v>0</v>
      </c>
      <c r="Q126" s="268">
        <v>0</v>
      </c>
      <c r="R126" s="268">
        <f>Q126*H126</f>
        <v>0</v>
      </c>
      <c r="S126" s="268">
        <v>0</v>
      </c>
      <c r="T126" s="26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119</v>
      </c>
      <c r="AT126" s="216" t="s">
        <v>114</v>
      </c>
      <c r="AU126" s="216" t="s">
        <v>77</v>
      </c>
      <c r="AY126" s="18" t="s">
        <v>112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75</v>
      </c>
      <c r="BK126" s="217">
        <f>ROUND(I126*H126,2)</f>
        <v>0</v>
      </c>
      <c r="BL126" s="18" t="s">
        <v>119</v>
      </c>
      <c r="BM126" s="216" t="s">
        <v>363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2I76x8MU/bI7ll//hKi5U+D4sTEnwlNz2jUoZ19lUUzJHXoooXztYnrHfSGlfzwgMSnwIXKt0mBO2Izn/l6iVA==" hashValue="DTL8zoKjFWoT18m2QbJqLM8JzNkinizaeu+5Gszqi5OzTGbhPuCVf8YqK6jazZJS/sW7rMp1cfEZNHchjMJz6Q==" algorithmName="SHA-512" password="CC35"/>
  <autoFilter ref="C80:K1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3-13-13-18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ROUND((SUM(BE81:BE97)),  2)</f>
        <v>0</v>
      </c>
      <c r="G33" s="39"/>
      <c r="H33" s="39"/>
      <c r="I33" s="149">
        <v>0.20999999999999999</v>
      </c>
      <c r="J33" s="148">
        <f>ROUND(((SUM(BE81:BE97))*I33),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ROUND((SUM(BF81:BF97)),  2)</f>
        <v>0</v>
      </c>
      <c r="G34" s="39"/>
      <c r="H34" s="39"/>
      <c r="I34" s="149">
        <v>0.14999999999999999</v>
      </c>
      <c r="J34" s="148">
        <f>ROUND(((SUM(BF81:BF97))*I34),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3-13-13-18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365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3-13-13-18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0.35100000000000003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0.35100000000000003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123</v>
      </c>
      <c r="F83" s="203" t="s">
        <v>366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SUM(P84:P97)</f>
        <v>0</v>
      </c>
      <c r="Q83" s="197"/>
      <c r="R83" s="198">
        <f>SUM(R84:R97)</f>
        <v>0.35100000000000003</v>
      </c>
      <c r="S83" s="197"/>
      <c r="T83" s="199">
        <f>SUM(T84:T97)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SUM(BK84:BK97)</f>
        <v>0</v>
      </c>
    </row>
    <row r="84" s="2" customFormat="1" ht="24.15" customHeight="1">
      <c r="A84" s="39"/>
      <c r="B84" s="40"/>
      <c r="C84" s="205" t="s">
        <v>75</v>
      </c>
      <c r="D84" s="205" t="s">
        <v>114</v>
      </c>
      <c r="E84" s="206" t="s">
        <v>367</v>
      </c>
      <c r="F84" s="207" t="s">
        <v>368</v>
      </c>
      <c r="G84" s="208" t="s">
        <v>140</v>
      </c>
      <c r="H84" s="209">
        <v>17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369</v>
      </c>
    </row>
    <row r="85" s="2" customFormat="1">
      <c r="A85" s="39"/>
      <c r="B85" s="40"/>
      <c r="C85" s="41"/>
      <c r="D85" s="218" t="s">
        <v>121</v>
      </c>
      <c r="E85" s="41"/>
      <c r="F85" s="219" t="s">
        <v>370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130</v>
      </c>
      <c r="E86" s="235" t="s">
        <v>18</v>
      </c>
      <c r="F86" s="236" t="s">
        <v>371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130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130</v>
      </c>
      <c r="E87" s="245" t="s">
        <v>18</v>
      </c>
      <c r="F87" s="246" t="s">
        <v>221</v>
      </c>
      <c r="G87" s="244"/>
      <c r="H87" s="247">
        <v>17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130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23" t="s">
        <v>77</v>
      </c>
      <c r="D88" s="223" t="s">
        <v>124</v>
      </c>
      <c r="E88" s="224" t="s">
        <v>372</v>
      </c>
      <c r="F88" s="225" t="s">
        <v>373</v>
      </c>
      <c r="G88" s="226" t="s">
        <v>243</v>
      </c>
      <c r="H88" s="227">
        <v>0.54000000000000004</v>
      </c>
      <c r="I88" s="228"/>
      <c r="J88" s="229">
        <f>ROUND(I88*H88,2)</f>
        <v>0</v>
      </c>
      <c r="K88" s="225" t="s">
        <v>18</v>
      </c>
      <c r="L88" s="230"/>
      <c r="M88" s="231" t="s">
        <v>18</v>
      </c>
      <c r="N88" s="232" t="s">
        <v>39</v>
      </c>
      <c r="O88" s="85"/>
      <c r="P88" s="214">
        <f>O88*H88</f>
        <v>0</v>
      </c>
      <c r="Q88" s="214">
        <v>0.65000000000000002</v>
      </c>
      <c r="R88" s="214">
        <f>Q88*H88</f>
        <v>0.35100000000000003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128</v>
      </c>
      <c r="AT88" s="216" t="s">
        <v>124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374</v>
      </c>
    </row>
    <row r="89" s="13" customFormat="1">
      <c r="A89" s="13"/>
      <c r="B89" s="233"/>
      <c r="C89" s="234"/>
      <c r="D89" s="218" t="s">
        <v>130</v>
      </c>
      <c r="E89" s="235" t="s">
        <v>18</v>
      </c>
      <c r="F89" s="236" t="s">
        <v>371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130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130</v>
      </c>
      <c r="E90" s="245" t="s">
        <v>18</v>
      </c>
      <c r="F90" s="246" t="s">
        <v>375</v>
      </c>
      <c r="G90" s="244"/>
      <c r="H90" s="247">
        <v>0.54000000000000004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130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9" customHeight="1">
      <c r="A91" s="39"/>
      <c r="B91" s="40"/>
      <c r="C91" s="205" t="s">
        <v>123</v>
      </c>
      <c r="D91" s="205" t="s">
        <v>114</v>
      </c>
      <c r="E91" s="206" t="s">
        <v>376</v>
      </c>
      <c r="F91" s="207" t="s">
        <v>377</v>
      </c>
      <c r="G91" s="208" t="s">
        <v>333</v>
      </c>
      <c r="H91" s="209">
        <v>1</v>
      </c>
      <c r="I91" s="210"/>
      <c r="J91" s="211">
        <f>ROUND(I91*H91,2)</f>
        <v>0</v>
      </c>
      <c r="K91" s="207" t="s">
        <v>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378</v>
      </c>
    </row>
    <row r="92" s="13" customFormat="1">
      <c r="A92" s="13"/>
      <c r="B92" s="233"/>
      <c r="C92" s="234"/>
      <c r="D92" s="218" t="s">
        <v>130</v>
      </c>
      <c r="E92" s="235" t="s">
        <v>18</v>
      </c>
      <c r="F92" s="236" t="s">
        <v>379</v>
      </c>
      <c r="G92" s="234"/>
      <c r="H92" s="235" t="s">
        <v>18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130</v>
      </c>
      <c r="AU92" s="242" t="s">
        <v>77</v>
      </c>
      <c r="AV92" s="13" t="s">
        <v>75</v>
      </c>
      <c r="AW92" s="13" t="s">
        <v>30</v>
      </c>
      <c r="AX92" s="13" t="s">
        <v>68</v>
      </c>
      <c r="AY92" s="242" t="s">
        <v>112</v>
      </c>
    </row>
    <row r="93" s="14" customFormat="1">
      <c r="A93" s="14"/>
      <c r="B93" s="243"/>
      <c r="C93" s="244"/>
      <c r="D93" s="218" t="s">
        <v>130</v>
      </c>
      <c r="E93" s="245" t="s">
        <v>18</v>
      </c>
      <c r="F93" s="246" t="s">
        <v>75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130</v>
      </c>
      <c r="AU93" s="253" t="s">
        <v>77</v>
      </c>
      <c r="AV93" s="14" t="s">
        <v>77</v>
      </c>
      <c r="AW93" s="14" t="s">
        <v>30</v>
      </c>
      <c r="AX93" s="14" t="s">
        <v>75</v>
      </c>
      <c r="AY93" s="253" t="s">
        <v>112</v>
      </c>
    </row>
    <row r="94" s="2" customFormat="1" ht="14.4" customHeight="1">
      <c r="A94" s="39"/>
      <c r="B94" s="40"/>
      <c r="C94" s="205" t="s">
        <v>119</v>
      </c>
      <c r="D94" s="205" t="s">
        <v>114</v>
      </c>
      <c r="E94" s="206" t="s">
        <v>380</v>
      </c>
      <c r="F94" s="207" t="s">
        <v>381</v>
      </c>
      <c r="G94" s="208" t="s">
        <v>333</v>
      </c>
      <c r="H94" s="209">
        <v>1</v>
      </c>
      <c r="I94" s="210"/>
      <c r="J94" s="211">
        <f>ROUND(I94*H94,2)</f>
        <v>0</v>
      </c>
      <c r="K94" s="207" t="s">
        <v>18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119</v>
      </c>
      <c r="AT94" s="216" t="s">
        <v>114</v>
      </c>
      <c r="AU94" s="216" t="s">
        <v>77</v>
      </c>
      <c r="AY94" s="18" t="s">
        <v>112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119</v>
      </c>
      <c r="BM94" s="216" t="s">
        <v>382</v>
      </c>
    </row>
    <row r="95" s="2" customFormat="1" ht="14.4" customHeight="1">
      <c r="A95" s="39"/>
      <c r="B95" s="40"/>
      <c r="C95" s="205" t="s">
        <v>145</v>
      </c>
      <c r="D95" s="205" t="s">
        <v>114</v>
      </c>
      <c r="E95" s="206" t="s">
        <v>383</v>
      </c>
      <c r="F95" s="207" t="s">
        <v>384</v>
      </c>
      <c r="G95" s="208" t="s">
        <v>318</v>
      </c>
      <c r="H95" s="209">
        <v>13</v>
      </c>
      <c r="I95" s="210"/>
      <c r="J95" s="211">
        <f>ROUND(I95*H95,2)</f>
        <v>0</v>
      </c>
      <c r="K95" s="207" t="s">
        <v>18</v>
      </c>
      <c r="L95" s="45"/>
      <c r="M95" s="212" t="s">
        <v>18</v>
      </c>
      <c r="N95" s="213" t="s">
        <v>39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119</v>
      </c>
      <c r="AT95" s="216" t="s">
        <v>114</v>
      </c>
      <c r="AU95" s="216" t="s">
        <v>77</v>
      </c>
      <c r="AY95" s="18" t="s">
        <v>112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75</v>
      </c>
      <c r="BK95" s="217">
        <f>ROUND(I95*H95,2)</f>
        <v>0</v>
      </c>
      <c r="BL95" s="18" t="s">
        <v>119</v>
      </c>
      <c r="BM95" s="216" t="s">
        <v>385</v>
      </c>
    </row>
    <row r="96" s="13" customFormat="1">
      <c r="A96" s="13"/>
      <c r="B96" s="233"/>
      <c r="C96" s="234"/>
      <c r="D96" s="218" t="s">
        <v>130</v>
      </c>
      <c r="E96" s="235" t="s">
        <v>18</v>
      </c>
      <c r="F96" s="236" t="s">
        <v>386</v>
      </c>
      <c r="G96" s="234"/>
      <c r="H96" s="235" t="s">
        <v>18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130</v>
      </c>
      <c r="AU96" s="242" t="s">
        <v>77</v>
      </c>
      <c r="AV96" s="13" t="s">
        <v>75</v>
      </c>
      <c r="AW96" s="13" t="s">
        <v>30</v>
      </c>
      <c r="AX96" s="13" t="s">
        <v>68</v>
      </c>
      <c r="AY96" s="242" t="s">
        <v>112</v>
      </c>
    </row>
    <row r="97" s="14" customFormat="1">
      <c r="A97" s="14"/>
      <c r="B97" s="243"/>
      <c r="C97" s="244"/>
      <c r="D97" s="218" t="s">
        <v>130</v>
      </c>
      <c r="E97" s="245" t="s">
        <v>18</v>
      </c>
      <c r="F97" s="246" t="s">
        <v>206</v>
      </c>
      <c r="G97" s="244"/>
      <c r="H97" s="247">
        <v>13</v>
      </c>
      <c r="I97" s="248"/>
      <c r="J97" s="244"/>
      <c r="K97" s="244"/>
      <c r="L97" s="249"/>
      <c r="M97" s="270"/>
      <c r="N97" s="271"/>
      <c r="O97" s="271"/>
      <c r="P97" s="271"/>
      <c r="Q97" s="271"/>
      <c r="R97" s="271"/>
      <c r="S97" s="271"/>
      <c r="T97" s="27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130</v>
      </c>
      <c r="AU97" s="253" t="s">
        <v>77</v>
      </c>
      <c r="AV97" s="14" t="s">
        <v>77</v>
      </c>
      <c r="AW97" s="14" t="s">
        <v>30</v>
      </c>
      <c r="AX97" s="14" t="s">
        <v>75</v>
      </c>
      <c r="AY97" s="253" t="s">
        <v>112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/493yDoQS0/9AgRai2XLR1J9b8tYVF3jSjKYO+DzcX7nH5B8EnU8pSkpGx89lagFuA50DIW8myUHyJgrITDS/Q==" hashValue="V6WIJvAGJQbYL3npOcu8YZVrLLl6tMB+hFOhvqSbFdFcuu1VPed1pZw43tcQrT2VMlXr/OFKC0I8R5zOYdhPeQ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387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388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389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390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391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392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393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394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395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396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397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74</v>
      </c>
      <c r="F18" s="284" t="s">
        <v>398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399</v>
      </c>
      <c r="F19" s="284" t="s">
        <v>400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401</v>
      </c>
      <c r="F20" s="284" t="s">
        <v>402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86</v>
      </c>
      <c r="F21" s="284" t="s">
        <v>403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404</v>
      </c>
      <c r="F22" s="284" t="s">
        <v>405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406</v>
      </c>
      <c r="F23" s="284" t="s">
        <v>407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408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409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410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411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412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413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414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415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416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98</v>
      </c>
      <c r="F36" s="284"/>
      <c r="G36" s="284" t="s">
        <v>417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418</v>
      </c>
      <c r="F37" s="284"/>
      <c r="G37" s="284" t="s">
        <v>419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49</v>
      </c>
      <c r="F38" s="284"/>
      <c r="G38" s="284" t="s">
        <v>420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50</v>
      </c>
      <c r="F39" s="284"/>
      <c r="G39" s="284" t="s">
        <v>421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99</v>
      </c>
      <c r="F40" s="284"/>
      <c r="G40" s="284" t="s">
        <v>422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100</v>
      </c>
      <c r="F41" s="284"/>
      <c r="G41" s="284" t="s">
        <v>423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424</v>
      </c>
      <c r="F42" s="284"/>
      <c r="G42" s="284" t="s">
        <v>425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426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427</v>
      </c>
      <c r="F44" s="284"/>
      <c r="G44" s="284" t="s">
        <v>428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102</v>
      </c>
      <c r="F45" s="284"/>
      <c r="G45" s="284" t="s">
        <v>429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430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431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432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433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434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435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436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437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438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439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440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441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442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443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444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445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446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447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448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449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450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451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452</v>
      </c>
      <c r="D76" s="302"/>
      <c r="E76" s="302"/>
      <c r="F76" s="302" t="s">
        <v>453</v>
      </c>
      <c r="G76" s="303"/>
      <c r="H76" s="302" t="s">
        <v>50</v>
      </c>
      <c r="I76" s="302" t="s">
        <v>53</v>
      </c>
      <c r="J76" s="302" t="s">
        <v>454</v>
      </c>
      <c r="K76" s="301"/>
    </row>
    <row r="77" s="1" customFormat="1" ht="17.25" customHeight="1">
      <c r="B77" s="299"/>
      <c r="C77" s="304" t="s">
        <v>455</v>
      </c>
      <c r="D77" s="304"/>
      <c r="E77" s="304"/>
      <c r="F77" s="305" t="s">
        <v>456</v>
      </c>
      <c r="G77" s="306"/>
      <c r="H77" s="304"/>
      <c r="I77" s="304"/>
      <c r="J77" s="304" t="s">
        <v>457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49</v>
      </c>
      <c r="D79" s="309"/>
      <c r="E79" s="309"/>
      <c r="F79" s="310" t="s">
        <v>458</v>
      </c>
      <c r="G79" s="311"/>
      <c r="H79" s="287" t="s">
        <v>459</v>
      </c>
      <c r="I79" s="287" t="s">
        <v>460</v>
      </c>
      <c r="J79" s="287">
        <v>20</v>
      </c>
      <c r="K79" s="301"/>
    </row>
    <row r="80" s="1" customFormat="1" ht="15" customHeight="1">
      <c r="B80" s="299"/>
      <c r="C80" s="287" t="s">
        <v>461</v>
      </c>
      <c r="D80" s="287"/>
      <c r="E80" s="287"/>
      <c r="F80" s="310" t="s">
        <v>458</v>
      </c>
      <c r="G80" s="311"/>
      <c r="H80" s="287" t="s">
        <v>462</v>
      </c>
      <c r="I80" s="287" t="s">
        <v>460</v>
      </c>
      <c r="J80" s="287">
        <v>120</v>
      </c>
      <c r="K80" s="301"/>
    </row>
    <row r="81" s="1" customFormat="1" ht="15" customHeight="1">
      <c r="B81" s="312"/>
      <c r="C81" s="287" t="s">
        <v>463</v>
      </c>
      <c r="D81" s="287"/>
      <c r="E81" s="287"/>
      <c r="F81" s="310" t="s">
        <v>464</v>
      </c>
      <c r="G81" s="311"/>
      <c r="H81" s="287" t="s">
        <v>465</v>
      </c>
      <c r="I81" s="287" t="s">
        <v>460</v>
      </c>
      <c r="J81" s="287">
        <v>50</v>
      </c>
      <c r="K81" s="301"/>
    </row>
    <row r="82" s="1" customFormat="1" ht="15" customHeight="1">
      <c r="B82" s="312"/>
      <c r="C82" s="287" t="s">
        <v>466</v>
      </c>
      <c r="D82" s="287"/>
      <c r="E82" s="287"/>
      <c r="F82" s="310" t="s">
        <v>458</v>
      </c>
      <c r="G82" s="311"/>
      <c r="H82" s="287" t="s">
        <v>467</v>
      </c>
      <c r="I82" s="287" t="s">
        <v>468</v>
      </c>
      <c r="J82" s="287"/>
      <c r="K82" s="301"/>
    </row>
    <row r="83" s="1" customFormat="1" ht="15" customHeight="1">
      <c r="B83" s="312"/>
      <c r="C83" s="313" t="s">
        <v>469</v>
      </c>
      <c r="D83" s="313"/>
      <c r="E83" s="313"/>
      <c r="F83" s="314" t="s">
        <v>464</v>
      </c>
      <c r="G83" s="313"/>
      <c r="H83" s="313" t="s">
        <v>470</v>
      </c>
      <c r="I83" s="313" t="s">
        <v>460</v>
      </c>
      <c r="J83" s="313">
        <v>15</v>
      </c>
      <c r="K83" s="301"/>
    </row>
    <row r="84" s="1" customFormat="1" ht="15" customHeight="1">
      <c r="B84" s="312"/>
      <c r="C84" s="313" t="s">
        <v>471</v>
      </c>
      <c r="D84" s="313"/>
      <c r="E84" s="313"/>
      <c r="F84" s="314" t="s">
        <v>464</v>
      </c>
      <c r="G84" s="313"/>
      <c r="H84" s="313" t="s">
        <v>472</v>
      </c>
      <c r="I84" s="313" t="s">
        <v>460</v>
      </c>
      <c r="J84" s="313">
        <v>15</v>
      </c>
      <c r="K84" s="301"/>
    </row>
    <row r="85" s="1" customFormat="1" ht="15" customHeight="1">
      <c r="B85" s="312"/>
      <c r="C85" s="313" t="s">
        <v>473</v>
      </c>
      <c r="D85" s="313"/>
      <c r="E85" s="313"/>
      <c r="F85" s="314" t="s">
        <v>464</v>
      </c>
      <c r="G85" s="313"/>
      <c r="H85" s="313" t="s">
        <v>474</v>
      </c>
      <c r="I85" s="313" t="s">
        <v>460</v>
      </c>
      <c r="J85" s="313">
        <v>20</v>
      </c>
      <c r="K85" s="301"/>
    </row>
    <row r="86" s="1" customFormat="1" ht="15" customHeight="1">
      <c r="B86" s="312"/>
      <c r="C86" s="313" t="s">
        <v>475</v>
      </c>
      <c r="D86" s="313"/>
      <c r="E86" s="313"/>
      <c r="F86" s="314" t="s">
        <v>464</v>
      </c>
      <c r="G86" s="313"/>
      <c r="H86" s="313" t="s">
        <v>476</v>
      </c>
      <c r="I86" s="313" t="s">
        <v>460</v>
      </c>
      <c r="J86" s="313">
        <v>20</v>
      </c>
      <c r="K86" s="301"/>
    </row>
    <row r="87" s="1" customFormat="1" ht="15" customHeight="1">
      <c r="B87" s="312"/>
      <c r="C87" s="287" t="s">
        <v>477</v>
      </c>
      <c r="D87" s="287"/>
      <c r="E87" s="287"/>
      <c r="F87" s="310" t="s">
        <v>464</v>
      </c>
      <c r="G87" s="311"/>
      <c r="H87" s="287" t="s">
        <v>478</v>
      </c>
      <c r="I87" s="287" t="s">
        <v>460</v>
      </c>
      <c r="J87" s="287">
        <v>50</v>
      </c>
      <c r="K87" s="301"/>
    </row>
    <row r="88" s="1" customFormat="1" ht="15" customHeight="1">
      <c r="B88" s="312"/>
      <c r="C88" s="287" t="s">
        <v>479</v>
      </c>
      <c r="D88" s="287"/>
      <c r="E88" s="287"/>
      <c r="F88" s="310" t="s">
        <v>464</v>
      </c>
      <c r="G88" s="311"/>
      <c r="H88" s="287" t="s">
        <v>480</v>
      </c>
      <c r="I88" s="287" t="s">
        <v>460</v>
      </c>
      <c r="J88" s="287">
        <v>20</v>
      </c>
      <c r="K88" s="301"/>
    </row>
    <row r="89" s="1" customFormat="1" ht="15" customHeight="1">
      <c r="B89" s="312"/>
      <c r="C89" s="287" t="s">
        <v>481</v>
      </c>
      <c r="D89" s="287"/>
      <c r="E89" s="287"/>
      <c r="F89" s="310" t="s">
        <v>464</v>
      </c>
      <c r="G89" s="311"/>
      <c r="H89" s="287" t="s">
        <v>482</v>
      </c>
      <c r="I89" s="287" t="s">
        <v>460</v>
      </c>
      <c r="J89" s="287">
        <v>20</v>
      </c>
      <c r="K89" s="301"/>
    </row>
    <row r="90" s="1" customFormat="1" ht="15" customHeight="1">
      <c r="B90" s="312"/>
      <c r="C90" s="287" t="s">
        <v>483</v>
      </c>
      <c r="D90" s="287"/>
      <c r="E90" s="287"/>
      <c r="F90" s="310" t="s">
        <v>464</v>
      </c>
      <c r="G90" s="311"/>
      <c r="H90" s="287" t="s">
        <v>484</v>
      </c>
      <c r="I90" s="287" t="s">
        <v>460</v>
      </c>
      <c r="J90" s="287">
        <v>50</v>
      </c>
      <c r="K90" s="301"/>
    </row>
    <row r="91" s="1" customFormat="1" ht="15" customHeight="1">
      <c r="B91" s="312"/>
      <c r="C91" s="287" t="s">
        <v>485</v>
      </c>
      <c r="D91" s="287"/>
      <c r="E91" s="287"/>
      <c r="F91" s="310" t="s">
        <v>464</v>
      </c>
      <c r="G91" s="311"/>
      <c r="H91" s="287" t="s">
        <v>485</v>
      </c>
      <c r="I91" s="287" t="s">
        <v>460</v>
      </c>
      <c r="J91" s="287">
        <v>50</v>
      </c>
      <c r="K91" s="301"/>
    </row>
    <row r="92" s="1" customFormat="1" ht="15" customHeight="1">
      <c r="B92" s="312"/>
      <c r="C92" s="287" t="s">
        <v>486</v>
      </c>
      <c r="D92" s="287"/>
      <c r="E92" s="287"/>
      <c r="F92" s="310" t="s">
        <v>464</v>
      </c>
      <c r="G92" s="311"/>
      <c r="H92" s="287" t="s">
        <v>487</v>
      </c>
      <c r="I92" s="287" t="s">
        <v>460</v>
      </c>
      <c r="J92" s="287">
        <v>255</v>
      </c>
      <c r="K92" s="301"/>
    </row>
    <row r="93" s="1" customFormat="1" ht="15" customHeight="1">
      <c r="B93" s="312"/>
      <c r="C93" s="287" t="s">
        <v>488</v>
      </c>
      <c r="D93" s="287"/>
      <c r="E93" s="287"/>
      <c r="F93" s="310" t="s">
        <v>458</v>
      </c>
      <c r="G93" s="311"/>
      <c r="H93" s="287" t="s">
        <v>489</v>
      </c>
      <c r="I93" s="287" t="s">
        <v>490</v>
      </c>
      <c r="J93" s="287"/>
      <c r="K93" s="301"/>
    </row>
    <row r="94" s="1" customFormat="1" ht="15" customHeight="1">
      <c r="B94" s="312"/>
      <c r="C94" s="287" t="s">
        <v>491</v>
      </c>
      <c r="D94" s="287"/>
      <c r="E94" s="287"/>
      <c r="F94" s="310" t="s">
        <v>458</v>
      </c>
      <c r="G94" s="311"/>
      <c r="H94" s="287" t="s">
        <v>492</v>
      </c>
      <c r="I94" s="287" t="s">
        <v>493</v>
      </c>
      <c r="J94" s="287"/>
      <c r="K94" s="301"/>
    </row>
    <row r="95" s="1" customFormat="1" ht="15" customHeight="1">
      <c r="B95" s="312"/>
      <c r="C95" s="287" t="s">
        <v>494</v>
      </c>
      <c r="D95" s="287"/>
      <c r="E95" s="287"/>
      <c r="F95" s="310" t="s">
        <v>458</v>
      </c>
      <c r="G95" s="311"/>
      <c r="H95" s="287" t="s">
        <v>494</v>
      </c>
      <c r="I95" s="287" t="s">
        <v>493</v>
      </c>
      <c r="J95" s="287"/>
      <c r="K95" s="301"/>
    </row>
    <row r="96" s="1" customFormat="1" ht="15" customHeight="1">
      <c r="B96" s="312"/>
      <c r="C96" s="287" t="s">
        <v>34</v>
      </c>
      <c r="D96" s="287"/>
      <c r="E96" s="287"/>
      <c r="F96" s="310" t="s">
        <v>458</v>
      </c>
      <c r="G96" s="311"/>
      <c r="H96" s="287" t="s">
        <v>495</v>
      </c>
      <c r="I96" s="287" t="s">
        <v>493</v>
      </c>
      <c r="J96" s="287"/>
      <c r="K96" s="301"/>
    </row>
    <row r="97" s="1" customFormat="1" ht="15" customHeight="1">
      <c r="B97" s="312"/>
      <c r="C97" s="287" t="s">
        <v>44</v>
      </c>
      <c r="D97" s="287"/>
      <c r="E97" s="287"/>
      <c r="F97" s="310" t="s">
        <v>458</v>
      </c>
      <c r="G97" s="311"/>
      <c r="H97" s="287" t="s">
        <v>496</v>
      </c>
      <c r="I97" s="287" t="s">
        <v>493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497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452</v>
      </c>
      <c r="D103" s="302"/>
      <c r="E103" s="302"/>
      <c r="F103" s="302" t="s">
        <v>453</v>
      </c>
      <c r="G103" s="303"/>
      <c r="H103" s="302" t="s">
        <v>50</v>
      </c>
      <c r="I103" s="302" t="s">
        <v>53</v>
      </c>
      <c r="J103" s="302" t="s">
        <v>454</v>
      </c>
      <c r="K103" s="301"/>
    </row>
    <row r="104" s="1" customFormat="1" ht="17.25" customHeight="1">
      <c r="B104" s="299"/>
      <c r="C104" s="304" t="s">
        <v>455</v>
      </c>
      <c r="D104" s="304"/>
      <c r="E104" s="304"/>
      <c r="F104" s="305" t="s">
        <v>456</v>
      </c>
      <c r="G104" s="306"/>
      <c r="H104" s="304"/>
      <c r="I104" s="304"/>
      <c r="J104" s="304" t="s">
        <v>457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49</v>
      </c>
      <c r="D106" s="309"/>
      <c r="E106" s="309"/>
      <c r="F106" s="310" t="s">
        <v>458</v>
      </c>
      <c r="G106" s="287"/>
      <c r="H106" s="287" t="s">
        <v>498</v>
      </c>
      <c r="I106" s="287" t="s">
        <v>460</v>
      </c>
      <c r="J106" s="287">
        <v>20</v>
      </c>
      <c r="K106" s="301"/>
    </row>
    <row r="107" s="1" customFormat="1" ht="15" customHeight="1">
      <c r="B107" s="299"/>
      <c r="C107" s="287" t="s">
        <v>461</v>
      </c>
      <c r="D107" s="287"/>
      <c r="E107" s="287"/>
      <c r="F107" s="310" t="s">
        <v>458</v>
      </c>
      <c r="G107" s="287"/>
      <c r="H107" s="287" t="s">
        <v>498</v>
      </c>
      <c r="I107" s="287" t="s">
        <v>460</v>
      </c>
      <c r="J107" s="287">
        <v>120</v>
      </c>
      <c r="K107" s="301"/>
    </row>
    <row r="108" s="1" customFormat="1" ht="15" customHeight="1">
      <c r="B108" s="312"/>
      <c r="C108" s="287" t="s">
        <v>463</v>
      </c>
      <c r="D108" s="287"/>
      <c r="E108" s="287"/>
      <c r="F108" s="310" t="s">
        <v>464</v>
      </c>
      <c r="G108" s="287"/>
      <c r="H108" s="287" t="s">
        <v>498</v>
      </c>
      <c r="I108" s="287" t="s">
        <v>460</v>
      </c>
      <c r="J108" s="287">
        <v>50</v>
      </c>
      <c r="K108" s="301"/>
    </row>
    <row r="109" s="1" customFormat="1" ht="15" customHeight="1">
      <c r="B109" s="312"/>
      <c r="C109" s="287" t="s">
        <v>466</v>
      </c>
      <c r="D109" s="287"/>
      <c r="E109" s="287"/>
      <c r="F109" s="310" t="s">
        <v>458</v>
      </c>
      <c r="G109" s="287"/>
      <c r="H109" s="287" t="s">
        <v>498</v>
      </c>
      <c r="I109" s="287" t="s">
        <v>468</v>
      </c>
      <c r="J109" s="287"/>
      <c r="K109" s="301"/>
    </row>
    <row r="110" s="1" customFormat="1" ht="15" customHeight="1">
      <c r="B110" s="312"/>
      <c r="C110" s="287" t="s">
        <v>477</v>
      </c>
      <c r="D110" s="287"/>
      <c r="E110" s="287"/>
      <c r="F110" s="310" t="s">
        <v>464</v>
      </c>
      <c r="G110" s="287"/>
      <c r="H110" s="287" t="s">
        <v>498</v>
      </c>
      <c r="I110" s="287" t="s">
        <v>460</v>
      </c>
      <c r="J110" s="287">
        <v>50</v>
      </c>
      <c r="K110" s="301"/>
    </row>
    <row r="111" s="1" customFormat="1" ht="15" customHeight="1">
      <c r="B111" s="312"/>
      <c r="C111" s="287" t="s">
        <v>485</v>
      </c>
      <c r="D111" s="287"/>
      <c r="E111" s="287"/>
      <c r="F111" s="310" t="s">
        <v>464</v>
      </c>
      <c r="G111" s="287"/>
      <c r="H111" s="287" t="s">
        <v>498</v>
      </c>
      <c r="I111" s="287" t="s">
        <v>460</v>
      </c>
      <c r="J111" s="287">
        <v>50</v>
      </c>
      <c r="K111" s="301"/>
    </row>
    <row r="112" s="1" customFormat="1" ht="15" customHeight="1">
      <c r="B112" s="312"/>
      <c r="C112" s="287" t="s">
        <v>483</v>
      </c>
      <c r="D112" s="287"/>
      <c r="E112" s="287"/>
      <c r="F112" s="310" t="s">
        <v>464</v>
      </c>
      <c r="G112" s="287"/>
      <c r="H112" s="287" t="s">
        <v>498</v>
      </c>
      <c r="I112" s="287" t="s">
        <v>460</v>
      </c>
      <c r="J112" s="287">
        <v>50</v>
      </c>
      <c r="K112" s="301"/>
    </row>
    <row r="113" s="1" customFormat="1" ht="15" customHeight="1">
      <c r="B113" s="312"/>
      <c r="C113" s="287" t="s">
        <v>49</v>
      </c>
      <c r="D113" s="287"/>
      <c r="E113" s="287"/>
      <c r="F113" s="310" t="s">
        <v>458</v>
      </c>
      <c r="G113" s="287"/>
      <c r="H113" s="287" t="s">
        <v>499</v>
      </c>
      <c r="I113" s="287" t="s">
        <v>460</v>
      </c>
      <c r="J113" s="287">
        <v>20</v>
      </c>
      <c r="K113" s="301"/>
    </row>
    <row r="114" s="1" customFormat="1" ht="15" customHeight="1">
      <c r="B114" s="312"/>
      <c r="C114" s="287" t="s">
        <v>500</v>
      </c>
      <c r="D114" s="287"/>
      <c r="E114" s="287"/>
      <c r="F114" s="310" t="s">
        <v>458</v>
      </c>
      <c r="G114" s="287"/>
      <c r="H114" s="287" t="s">
        <v>501</v>
      </c>
      <c r="I114" s="287" t="s">
        <v>460</v>
      </c>
      <c r="J114" s="287">
        <v>120</v>
      </c>
      <c r="K114" s="301"/>
    </row>
    <row r="115" s="1" customFormat="1" ht="15" customHeight="1">
      <c r="B115" s="312"/>
      <c r="C115" s="287" t="s">
        <v>34</v>
      </c>
      <c r="D115" s="287"/>
      <c r="E115" s="287"/>
      <c r="F115" s="310" t="s">
        <v>458</v>
      </c>
      <c r="G115" s="287"/>
      <c r="H115" s="287" t="s">
        <v>502</v>
      </c>
      <c r="I115" s="287" t="s">
        <v>493</v>
      </c>
      <c r="J115" s="287"/>
      <c r="K115" s="301"/>
    </row>
    <row r="116" s="1" customFormat="1" ht="15" customHeight="1">
      <c r="B116" s="312"/>
      <c r="C116" s="287" t="s">
        <v>44</v>
      </c>
      <c r="D116" s="287"/>
      <c r="E116" s="287"/>
      <c r="F116" s="310" t="s">
        <v>458</v>
      </c>
      <c r="G116" s="287"/>
      <c r="H116" s="287" t="s">
        <v>503</v>
      </c>
      <c r="I116" s="287" t="s">
        <v>493</v>
      </c>
      <c r="J116" s="287"/>
      <c r="K116" s="301"/>
    </row>
    <row r="117" s="1" customFormat="1" ht="15" customHeight="1">
      <c r="B117" s="312"/>
      <c r="C117" s="287" t="s">
        <v>53</v>
      </c>
      <c r="D117" s="287"/>
      <c r="E117" s="287"/>
      <c r="F117" s="310" t="s">
        <v>458</v>
      </c>
      <c r="G117" s="287"/>
      <c r="H117" s="287" t="s">
        <v>504</v>
      </c>
      <c r="I117" s="287" t="s">
        <v>505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506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452</v>
      </c>
      <c r="D123" s="302"/>
      <c r="E123" s="302"/>
      <c r="F123" s="302" t="s">
        <v>453</v>
      </c>
      <c r="G123" s="303"/>
      <c r="H123" s="302" t="s">
        <v>50</v>
      </c>
      <c r="I123" s="302" t="s">
        <v>53</v>
      </c>
      <c r="J123" s="302" t="s">
        <v>454</v>
      </c>
      <c r="K123" s="331"/>
    </row>
    <row r="124" s="1" customFormat="1" ht="17.25" customHeight="1">
      <c r="B124" s="330"/>
      <c r="C124" s="304" t="s">
        <v>455</v>
      </c>
      <c r="D124" s="304"/>
      <c r="E124" s="304"/>
      <c r="F124" s="305" t="s">
        <v>456</v>
      </c>
      <c r="G124" s="306"/>
      <c r="H124" s="304"/>
      <c r="I124" s="304"/>
      <c r="J124" s="304" t="s">
        <v>457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461</v>
      </c>
      <c r="D126" s="309"/>
      <c r="E126" s="309"/>
      <c r="F126" s="310" t="s">
        <v>458</v>
      </c>
      <c r="G126" s="287"/>
      <c r="H126" s="287" t="s">
        <v>498</v>
      </c>
      <c r="I126" s="287" t="s">
        <v>460</v>
      </c>
      <c r="J126" s="287">
        <v>120</v>
      </c>
      <c r="K126" s="335"/>
    </row>
    <row r="127" s="1" customFormat="1" ht="15" customHeight="1">
      <c r="B127" s="332"/>
      <c r="C127" s="287" t="s">
        <v>507</v>
      </c>
      <c r="D127" s="287"/>
      <c r="E127" s="287"/>
      <c r="F127" s="310" t="s">
        <v>458</v>
      </c>
      <c r="G127" s="287"/>
      <c r="H127" s="287" t="s">
        <v>508</v>
      </c>
      <c r="I127" s="287" t="s">
        <v>460</v>
      </c>
      <c r="J127" s="287" t="s">
        <v>509</v>
      </c>
      <c r="K127" s="335"/>
    </row>
    <row r="128" s="1" customFormat="1" ht="15" customHeight="1">
      <c r="B128" s="332"/>
      <c r="C128" s="287" t="s">
        <v>406</v>
      </c>
      <c r="D128" s="287"/>
      <c r="E128" s="287"/>
      <c r="F128" s="310" t="s">
        <v>458</v>
      </c>
      <c r="G128" s="287"/>
      <c r="H128" s="287" t="s">
        <v>510</v>
      </c>
      <c r="I128" s="287" t="s">
        <v>460</v>
      </c>
      <c r="J128" s="287" t="s">
        <v>509</v>
      </c>
      <c r="K128" s="335"/>
    </row>
    <row r="129" s="1" customFormat="1" ht="15" customHeight="1">
      <c r="B129" s="332"/>
      <c r="C129" s="287" t="s">
        <v>469</v>
      </c>
      <c r="D129" s="287"/>
      <c r="E129" s="287"/>
      <c r="F129" s="310" t="s">
        <v>464</v>
      </c>
      <c r="G129" s="287"/>
      <c r="H129" s="287" t="s">
        <v>470</v>
      </c>
      <c r="I129" s="287" t="s">
        <v>460</v>
      </c>
      <c r="J129" s="287">
        <v>15</v>
      </c>
      <c r="K129" s="335"/>
    </row>
    <row r="130" s="1" customFormat="1" ht="15" customHeight="1">
      <c r="B130" s="332"/>
      <c r="C130" s="313" t="s">
        <v>471</v>
      </c>
      <c r="D130" s="313"/>
      <c r="E130" s="313"/>
      <c r="F130" s="314" t="s">
        <v>464</v>
      </c>
      <c r="G130" s="313"/>
      <c r="H130" s="313" t="s">
        <v>472</v>
      </c>
      <c r="I130" s="313" t="s">
        <v>460</v>
      </c>
      <c r="J130" s="313">
        <v>15</v>
      </c>
      <c r="K130" s="335"/>
    </row>
    <row r="131" s="1" customFormat="1" ht="15" customHeight="1">
      <c r="B131" s="332"/>
      <c r="C131" s="313" t="s">
        <v>473</v>
      </c>
      <c r="D131" s="313"/>
      <c r="E131" s="313"/>
      <c r="F131" s="314" t="s">
        <v>464</v>
      </c>
      <c r="G131" s="313"/>
      <c r="H131" s="313" t="s">
        <v>474</v>
      </c>
      <c r="I131" s="313" t="s">
        <v>460</v>
      </c>
      <c r="J131" s="313">
        <v>20</v>
      </c>
      <c r="K131" s="335"/>
    </row>
    <row r="132" s="1" customFormat="1" ht="15" customHeight="1">
      <c r="B132" s="332"/>
      <c r="C132" s="313" t="s">
        <v>475</v>
      </c>
      <c r="D132" s="313"/>
      <c r="E132" s="313"/>
      <c r="F132" s="314" t="s">
        <v>464</v>
      </c>
      <c r="G132" s="313"/>
      <c r="H132" s="313" t="s">
        <v>476</v>
      </c>
      <c r="I132" s="313" t="s">
        <v>460</v>
      </c>
      <c r="J132" s="313">
        <v>20</v>
      </c>
      <c r="K132" s="335"/>
    </row>
    <row r="133" s="1" customFormat="1" ht="15" customHeight="1">
      <c r="B133" s="332"/>
      <c r="C133" s="287" t="s">
        <v>463</v>
      </c>
      <c r="D133" s="287"/>
      <c r="E133" s="287"/>
      <c r="F133" s="310" t="s">
        <v>464</v>
      </c>
      <c r="G133" s="287"/>
      <c r="H133" s="287" t="s">
        <v>498</v>
      </c>
      <c r="I133" s="287" t="s">
        <v>460</v>
      </c>
      <c r="J133" s="287">
        <v>50</v>
      </c>
      <c r="K133" s="335"/>
    </row>
    <row r="134" s="1" customFormat="1" ht="15" customHeight="1">
      <c r="B134" s="332"/>
      <c r="C134" s="287" t="s">
        <v>477</v>
      </c>
      <c r="D134" s="287"/>
      <c r="E134" s="287"/>
      <c r="F134" s="310" t="s">
        <v>464</v>
      </c>
      <c r="G134" s="287"/>
      <c r="H134" s="287" t="s">
        <v>498</v>
      </c>
      <c r="I134" s="287" t="s">
        <v>460</v>
      </c>
      <c r="J134" s="287">
        <v>50</v>
      </c>
      <c r="K134" s="335"/>
    </row>
    <row r="135" s="1" customFormat="1" ht="15" customHeight="1">
      <c r="B135" s="332"/>
      <c r="C135" s="287" t="s">
        <v>483</v>
      </c>
      <c r="D135" s="287"/>
      <c r="E135" s="287"/>
      <c r="F135" s="310" t="s">
        <v>464</v>
      </c>
      <c r="G135" s="287"/>
      <c r="H135" s="287" t="s">
        <v>498</v>
      </c>
      <c r="I135" s="287" t="s">
        <v>460</v>
      </c>
      <c r="J135" s="287">
        <v>50</v>
      </c>
      <c r="K135" s="335"/>
    </row>
    <row r="136" s="1" customFormat="1" ht="15" customHeight="1">
      <c r="B136" s="332"/>
      <c r="C136" s="287" t="s">
        <v>485</v>
      </c>
      <c r="D136" s="287"/>
      <c r="E136" s="287"/>
      <c r="F136" s="310" t="s">
        <v>464</v>
      </c>
      <c r="G136" s="287"/>
      <c r="H136" s="287" t="s">
        <v>498</v>
      </c>
      <c r="I136" s="287" t="s">
        <v>460</v>
      </c>
      <c r="J136" s="287">
        <v>50</v>
      </c>
      <c r="K136" s="335"/>
    </row>
    <row r="137" s="1" customFormat="1" ht="15" customHeight="1">
      <c r="B137" s="332"/>
      <c r="C137" s="287" t="s">
        <v>486</v>
      </c>
      <c r="D137" s="287"/>
      <c r="E137" s="287"/>
      <c r="F137" s="310" t="s">
        <v>464</v>
      </c>
      <c r="G137" s="287"/>
      <c r="H137" s="287" t="s">
        <v>511</v>
      </c>
      <c r="I137" s="287" t="s">
        <v>460</v>
      </c>
      <c r="J137" s="287">
        <v>255</v>
      </c>
      <c r="K137" s="335"/>
    </row>
    <row r="138" s="1" customFormat="1" ht="15" customHeight="1">
      <c r="B138" s="332"/>
      <c r="C138" s="287" t="s">
        <v>488</v>
      </c>
      <c r="D138" s="287"/>
      <c r="E138" s="287"/>
      <c r="F138" s="310" t="s">
        <v>458</v>
      </c>
      <c r="G138" s="287"/>
      <c r="H138" s="287" t="s">
        <v>512</v>
      </c>
      <c r="I138" s="287" t="s">
        <v>490</v>
      </c>
      <c r="J138" s="287"/>
      <c r="K138" s="335"/>
    </row>
    <row r="139" s="1" customFormat="1" ht="15" customHeight="1">
      <c r="B139" s="332"/>
      <c r="C139" s="287" t="s">
        <v>491</v>
      </c>
      <c r="D139" s="287"/>
      <c r="E139" s="287"/>
      <c r="F139" s="310" t="s">
        <v>458</v>
      </c>
      <c r="G139" s="287"/>
      <c r="H139" s="287" t="s">
        <v>513</v>
      </c>
      <c r="I139" s="287" t="s">
        <v>493</v>
      </c>
      <c r="J139" s="287"/>
      <c r="K139" s="335"/>
    </row>
    <row r="140" s="1" customFormat="1" ht="15" customHeight="1">
      <c r="B140" s="332"/>
      <c r="C140" s="287" t="s">
        <v>494</v>
      </c>
      <c r="D140" s="287"/>
      <c r="E140" s="287"/>
      <c r="F140" s="310" t="s">
        <v>458</v>
      </c>
      <c r="G140" s="287"/>
      <c r="H140" s="287" t="s">
        <v>494</v>
      </c>
      <c r="I140" s="287" t="s">
        <v>493</v>
      </c>
      <c r="J140" s="287"/>
      <c r="K140" s="335"/>
    </row>
    <row r="141" s="1" customFormat="1" ht="15" customHeight="1">
      <c r="B141" s="332"/>
      <c r="C141" s="287" t="s">
        <v>34</v>
      </c>
      <c r="D141" s="287"/>
      <c r="E141" s="287"/>
      <c r="F141" s="310" t="s">
        <v>458</v>
      </c>
      <c r="G141" s="287"/>
      <c r="H141" s="287" t="s">
        <v>514</v>
      </c>
      <c r="I141" s="287" t="s">
        <v>493</v>
      </c>
      <c r="J141" s="287"/>
      <c r="K141" s="335"/>
    </row>
    <row r="142" s="1" customFormat="1" ht="15" customHeight="1">
      <c r="B142" s="332"/>
      <c r="C142" s="287" t="s">
        <v>515</v>
      </c>
      <c r="D142" s="287"/>
      <c r="E142" s="287"/>
      <c r="F142" s="310" t="s">
        <v>458</v>
      </c>
      <c r="G142" s="287"/>
      <c r="H142" s="287" t="s">
        <v>516</v>
      </c>
      <c r="I142" s="287" t="s">
        <v>493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517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452</v>
      </c>
      <c r="D148" s="302"/>
      <c r="E148" s="302"/>
      <c r="F148" s="302" t="s">
        <v>453</v>
      </c>
      <c r="G148" s="303"/>
      <c r="H148" s="302" t="s">
        <v>50</v>
      </c>
      <c r="I148" s="302" t="s">
        <v>53</v>
      </c>
      <c r="J148" s="302" t="s">
        <v>454</v>
      </c>
      <c r="K148" s="301"/>
    </row>
    <row r="149" s="1" customFormat="1" ht="17.25" customHeight="1">
      <c r="B149" s="299"/>
      <c r="C149" s="304" t="s">
        <v>455</v>
      </c>
      <c r="D149" s="304"/>
      <c r="E149" s="304"/>
      <c r="F149" s="305" t="s">
        <v>456</v>
      </c>
      <c r="G149" s="306"/>
      <c r="H149" s="304"/>
      <c r="I149" s="304"/>
      <c r="J149" s="304" t="s">
        <v>457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461</v>
      </c>
      <c r="D151" s="287"/>
      <c r="E151" s="287"/>
      <c r="F151" s="340" t="s">
        <v>458</v>
      </c>
      <c r="G151" s="287"/>
      <c r="H151" s="339" t="s">
        <v>498</v>
      </c>
      <c r="I151" s="339" t="s">
        <v>460</v>
      </c>
      <c r="J151" s="339">
        <v>120</v>
      </c>
      <c r="K151" s="335"/>
    </row>
    <row r="152" s="1" customFormat="1" ht="15" customHeight="1">
      <c r="B152" s="312"/>
      <c r="C152" s="339" t="s">
        <v>507</v>
      </c>
      <c r="D152" s="287"/>
      <c r="E152" s="287"/>
      <c r="F152" s="340" t="s">
        <v>458</v>
      </c>
      <c r="G152" s="287"/>
      <c r="H152" s="339" t="s">
        <v>518</v>
      </c>
      <c r="I152" s="339" t="s">
        <v>460</v>
      </c>
      <c r="J152" s="339" t="s">
        <v>509</v>
      </c>
      <c r="K152" s="335"/>
    </row>
    <row r="153" s="1" customFormat="1" ht="15" customHeight="1">
      <c r="B153" s="312"/>
      <c r="C153" s="339" t="s">
        <v>406</v>
      </c>
      <c r="D153" s="287"/>
      <c r="E153" s="287"/>
      <c r="F153" s="340" t="s">
        <v>458</v>
      </c>
      <c r="G153" s="287"/>
      <c r="H153" s="339" t="s">
        <v>519</v>
      </c>
      <c r="I153" s="339" t="s">
        <v>460</v>
      </c>
      <c r="J153" s="339" t="s">
        <v>509</v>
      </c>
      <c r="K153" s="335"/>
    </row>
    <row r="154" s="1" customFormat="1" ht="15" customHeight="1">
      <c r="B154" s="312"/>
      <c r="C154" s="339" t="s">
        <v>463</v>
      </c>
      <c r="D154" s="287"/>
      <c r="E154" s="287"/>
      <c r="F154" s="340" t="s">
        <v>464</v>
      </c>
      <c r="G154" s="287"/>
      <c r="H154" s="339" t="s">
        <v>498</v>
      </c>
      <c r="I154" s="339" t="s">
        <v>460</v>
      </c>
      <c r="J154" s="339">
        <v>50</v>
      </c>
      <c r="K154" s="335"/>
    </row>
    <row r="155" s="1" customFormat="1" ht="15" customHeight="1">
      <c r="B155" s="312"/>
      <c r="C155" s="339" t="s">
        <v>466</v>
      </c>
      <c r="D155" s="287"/>
      <c r="E155" s="287"/>
      <c r="F155" s="340" t="s">
        <v>458</v>
      </c>
      <c r="G155" s="287"/>
      <c r="H155" s="339" t="s">
        <v>498</v>
      </c>
      <c r="I155" s="339" t="s">
        <v>468</v>
      </c>
      <c r="J155" s="339"/>
      <c r="K155" s="335"/>
    </row>
    <row r="156" s="1" customFormat="1" ht="15" customHeight="1">
      <c r="B156" s="312"/>
      <c r="C156" s="339" t="s">
        <v>477</v>
      </c>
      <c r="D156" s="287"/>
      <c r="E156" s="287"/>
      <c r="F156" s="340" t="s">
        <v>464</v>
      </c>
      <c r="G156" s="287"/>
      <c r="H156" s="339" t="s">
        <v>498</v>
      </c>
      <c r="I156" s="339" t="s">
        <v>460</v>
      </c>
      <c r="J156" s="339">
        <v>50</v>
      </c>
      <c r="K156" s="335"/>
    </row>
    <row r="157" s="1" customFormat="1" ht="15" customHeight="1">
      <c r="B157" s="312"/>
      <c r="C157" s="339" t="s">
        <v>485</v>
      </c>
      <c r="D157" s="287"/>
      <c r="E157" s="287"/>
      <c r="F157" s="340" t="s">
        <v>464</v>
      </c>
      <c r="G157" s="287"/>
      <c r="H157" s="339" t="s">
        <v>498</v>
      </c>
      <c r="I157" s="339" t="s">
        <v>460</v>
      </c>
      <c r="J157" s="339">
        <v>50</v>
      </c>
      <c r="K157" s="335"/>
    </row>
    <row r="158" s="1" customFormat="1" ht="15" customHeight="1">
      <c r="B158" s="312"/>
      <c r="C158" s="339" t="s">
        <v>483</v>
      </c>
      <c r="D158" s="287"/>
      <c r="E158" s="287"/>
      <c r="F158" s="340" t="s">
        <v>464</v>
      </c>
      <c r="G158" s="287"/>
      <c r="H158" s="339" t="s">
        <v>498</v>
      </c>
      <c r="I158" s="339" t="s">
        <v>460</v>
      </c>
      <c r="J158" s="339">
        <v>50</v>
      </c>
      <c r="K158" s="335"/>
    </row>
    <row r="159" s="1" customFormat="1" ht="15" customHeight="1">
      <c r="B159" s="312"/>
      <c r="C159" s="339" t="s">
        <v>92</v>
      </c>
      <c r="D159" s="287"/>
      <c r="E159" s="287"/>
      <c r="F159" s="340" t="s">
        <v>458</v>
      </c>
      <c r="G159" s="287"/>
      <c r="H159" s="339" t="s">
        <v>520</v>
      </c>
      <c r="I159" s="339" t="s">
        <v>460</v>
      </c>
      <c r="J159" s="339" t="s">
        <v>521</v>
      </c>
      <c r="K159" s="335"/>
    </row>
    <row r="160" s="1" customFormat="1" ht="15" customHeight="1">
      <c r="B160" s="312"/>
      <c r="C160" s="339" t="s">
        <v>522</v>
      </c>
      <c r="D160" s="287"/>
      <c r="E160" s="287"/>
      <c r="F160" s="340" t="s">
        <v>458</v>
      </c>
      <c r="G160" s="287"/>
      <c r="H160" s="339" t="s">
        <v>523</v>
      </c>
      <c r="I160" s="339" t="s">
        <v>493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524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452</v>
      </c>
      <c r="D166" s="302"/>
      <c r="E166" s="302"/>
      <c r="F166" s="302" t="s">
        <v>453</v>
      </c>
      <c r="G166" s="344"/>
      <c r="H166" s="345" t="s">
        <v>50</v>
      </c>
      <c r="I166" s="345" t="s">
        <v>53</v>
      </c>
      <c r="J166" s="302" t="s">
        <v>454</v>
      </c>
      <c r="K166" s="279"/>
    </row>
    <row r="167" s="1" customFormat="1" ht="17.25" customHeight="1">
      <c r="B167" s="280"/>
      <c r="C167" s="304" t="s">
        <v>455</v>
      </c>
      <c r="D167" s="304"/>
      <c r="E167" s="304"/>
      <c r="F167" s="305" t="s">
        <v>456</v>
      </c>
      <c r="G167" s="346"/>
      <c r="H167" s="347"/>
      <c r="I167" s="347"/>
      <c r="J167" s="304" t="s">
        <v>457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461</v>
      </c>
      <c r="D169" s="287"/>
      <c r="E169" s="287"/>
      <c r="F169" s="310" t="s">
        <v>458</v>
      </c>
      <c r="G169" s="287"/>
      <c r="H169" s="287" t="s">
        <v>498</v>
      </c>
      <c r="I169" s="287" t="s">
        <v>460</v>
      </c>
      <c r="J169" s="287">
        <v>120</v>
      </c>
      <c r="K169" s="335"/>
    </row>
    <row r="170" s="1" customFormat="1" ht="15" customHeight="1">
      <c r="B170" s="312"/>
      <c r="C170" s="287" t="s">
        <v>507</v>
      </c>
      <c r="D170" s="287"/>
      <c r="E170" s="287"/>
      <c r="F170" s="310" t="s">
        <v>458</v>
      </c>
      <c r="G170" s="287"/>
      <c r="H170" s="287" t="s">
        <v>508</v>
      </c>
      <c r="I170" s="287" t="s">
        <v>460</v>
      </c>
      <c r="J170" s="287" t="s">
        <v>509</v>
      </c>
      <c r="K170" s="335"/>
    </row>
    <row r="171" s="1" customFormat="1" ht="15" customHeight="1">
      <c r="B171" s="312"/>
      <c r="C171" s="287" t="s">
        <v>406</v>
      </c>
      <c r="D171" s="287"/>
      <c r="E171" s="287"/>
      <c r="F171" s="310" t="s">
        <v>458</v>
      </c>
      <c r="G171" s="287"/>
      <c r="H171" s="287" t="s">
        <v>525</v>
      </c>
      <c r="I171" s="287" t="s">
        <v>460</v>
      </c>
      <c r="J171" s="287" t="s">
        <v>509</v>
      </c>
      <c r="K171" s="335"/>
    </row>
    <row r="172" s="1" customFormat="1" ht="15" customHeight="1">
      <c r="B172" s="312"/>
      <c r="C172" s="287" t="s">
        <v>463</v>
      </c>
      <c r="D172" s="287"/>
      <c r="E172" s="287"/>
      <c r="F172" s="310" t="s">
        <v>464</v>
      </c>
      <c r="G172" s="287"/>
      <c r="H172" s="287" t="s">
        <v>525</v>
      </c>
      <c r="I172" s="287" t="s">
        <v>460</v>
      </c>
      <c r="J172" s="287">
        <v>50</v>
      </c>
      <c r="K172" s="335"/>
    </row>
    <row r="173" s="1" customFormat="1" ht="15" customHeight="1">
      <c r="B173" s="312"/>
      <c r="C173" s="287" t="s">
        <v>466</v>
      </c>
      <c r="D173" s="287"/>
      <c r="E173" s="287"/>
      <c r="F173" s="310" t="s">
        <v>458</v>
      </c>
      <c r="G173" s="287"/>
      <c r="H173" s="287" t="s">
        <v>525</v>
      </c>
      <c r="I173" s="287" t="s">
        <v>468</v>
      </c>
      <c r="J173" s="287"/>
      <c r="K173" s="335"/>
    </row>
    <row r="174" s="1" customFormat="1" ht="15" customHeight="1">
      <c r="B174" s="312"/>
      <c r="C174" s="287" t="s">
        <v>477</v>
      </c>
      <c r="D174" s="287"/>
      <c r="E174" s="287"/>
      <c r="F174" s="310" t="s">
        <v>464</v>
      </c>
      <c r="G174" s="287"/>
      <c r="H174" s="287" t="s">
        <v>525</v>
      </c>
      <c r="I174" s="287" t="s">
        <v>460</v>
      </c>
      <c r="J174" s="287">
        <v>50</v>
      </c>
      <c r="K174" s="335"/>
    </row>
    <row r="175" s="1" customFormat="1" ht="15" customHeight="1">
      <c r="B175" s="312"/>
      <c r="C175" s="287" t="s">
        <v>485</v>
      </c>
      <c r="D175" s="287"/>
      <c r="E175" s="287"/>
      <c r="F175" s="310" t="s">
        <v>464</v>
      </c>
      <c r="G175" s="287"/>
      <c r="H175" s="287" t="s">
        <v>525</v>
      </c>
      <c r="I175" s="287" t="s">
        <v>460</v>
      </c>
      <c r="J175" s="287">
        <v>50</v>
      </c>
      <c r="K175" s="335"/>
    </row>
    <row r="176" s="1" customFormat="1" ht="15" customHeight="1">
      <c r="B176" s="312"/>
      <c r="C176" s="287" t="s">
        <v>483</v>
      </c>
      <c r="D176" s="287"/>
      <c r="E176" s="287"/>
      <c r="F176" s="310" t="s">
        <v>464</v>
      </c>
      <c r="G176" s="287"/>
      <c r="H176" s="287" t="s">
        <v>525</v>
      </c>
      <c r="I176" s="287" t="s">
        <v>460</v>
      </c>
      <c r="J176" s="287">
        <v>50</v>
      </c>
      <c r="K176" s="335"/>
    </row>
    <row r="177" s="1" customFormat="1" ht="15" customHeight="1">
      <c r="B177" s="312"/>
      <c r="C177" s="287" t="s">
        <v>98</v>
      </c>
      <c r="D177" s="287"/>
      <c r="E177" s="287"/>
      <c r="F177" s="310" t="s">
        <v>458</v>
      </c>
      <c r="G177" s="287"/>
      <c r="H177" s="287" t="s">
        <v>526</v>
      </c>
      <c r="I177" s="287" t="s">
        <v>527</v>
      </c>
      <c r="J177" s="287"/>
      <c r="K177" s="335"/>
    </row>
    <row r="178" s="1" customFormat="1" ht="15" customHeight="1">
      <c r="B178" s="312"/>
      <c r="C178" s="287" t="s">
        <v>53</v>
      </c>
      <c r="D178" s="287"/>
      <c r="E178" s="287"/>
      <c r="F178" s="310" t="s">
        <v>458</v>
      </c>
      <c r="G178" s="287"/>
      <c r="H178" s="287" t="s">
        <v>528</v>
      </c>
      <c r="I178" s="287" t="s">
        <v>529</v>
      </c>
      <c r="J178" s="287">
        <v>1</v>
      </c>
      <c r="K178" s="335"/>
    </row>
    <row r="179" s="1" customFormat="1" ht="15" customHeight="1">
      <c r="B179" s="312"/>
      <c r="C179" s="287" t="s">
        <v>49</v>
      </c>
      <c r="D179" s="287"/>
      <c r="E179" s="287"/>
      <c r="F179" s="310" t="s">
        <v>458</v>
      </c>
      <c r="G179" s="287"/>
      <c r="H179" s="287" t="s">
        <v>530</v>
      </c>
      <c r="I179" s="287" t="s">
        <v>460</v>
      </c>
      <c r="J179" s="287">
        <v>20</v>
      </c>
      <c r="K179" s="335"/>
    </row>
    <row r="180" s="1" customFormat="1" ht="15" customHeight="1">
      <c r="B180" s="312"/>
      <c r="C180" s="287" t="s">
        <v>50</v>
      </c>
      <c r="D180" s="287"/>
      <c r="E180" s="287"/>
      <c r="F180" s="310" t="s">
        <v>458</v>
      </c>
      <c r="G180" s="287"/>
      <c r="H180" s="287" t="s">
        <v>531</v>
      </c>
      <c r="I180" s="287" t="s">
        <v>460</v>
      </c>
      <c r="J180" s="287">
        <v>255</v>
      </c>
      <c r="K180" s="335"/>
    </row>
    <row r="181" s="1" customFormat="1" ht="15" customHeight="1">
      <c r="B181" s="312"/>
      <c r="C181" s="287" t="s">
        <v>99</v>
      </c>
      <c r="D181" s="287"/>
      <c r="E181" s="287"/>
      <c r="F181" s="310" t="s">
        <v>458</v>
      </c>
      <c r="G181" s="287"/>
      <c r="H181" s="287" t="s">
        <v>422</v>
      </c>
      <c r="I181" s="287" t="s">
        <v>460</v>
      </c>
      <c r="J181" s="287">
        <v>10</v>
      </c>
      <c r="K181" s="335"/>
    </row>
    <row r="182" s="1" customFormat="1" ht="15" customHeight="1">
      <c r="B182" s="312"/>
      <c r="C182" s="287" t="s">
        <v>100</v>
      </c>
      <c r="D182" s="287"/>
      <c r="E182" s="287"/>
      <c r="F182" s="310" t="s">
        <v>458</v>
      </c>
      <c r="G182" s="287"/>
      <c r="H182" s="287" t="s">
        <v>532</v>
      </c>
      <c r="I182" s="287" t="s">
        <v>493</v>
      </c>
      <c r="J182" s="287"/>
      <c r="K182" s="335"/>
    </row>
    <row r="183" s="1" customFormat="1" ht="15" customHeight="1">
      <c r="B183" s="312"/>
      <c r="C183" s="287" t="s">
        <v>533</v>
      </c>
      <c r="D183" s="287"/>
      <c r="E183" s="287"/>
      <c r="F183" s="310" t="s">
        <v>458</v>
      </c>
      <c r="G183" s="287"/>
      <c r="H183" s="287" t="s">
        <v>534</v>
      </c>
      <c r="I183" s="287" t="s">
        <v>493</v>
      </c>
      <c r="J183" s="287"/>
      <c r="K183" s="335"/>
    </row>
    <row r="184" s="1" customFormat="1" ht="15" customHeight="1">
      <c r="B184" s="312"/>
      <c r="C184" s="287" t="s">
        <v>522</v>
      </c>
      <c r="D184" s="287"/>
      <c r="E184" s="287"/>
      <c r="F184" s="310" t="s">
        <v>458</v>
      </c>
      <c r="G184" s="287"/>
      <c r="H184" s="287" t="s">
        <v>535</v>
      </c>
      <c r="I184" s="287" t="s">
        <v>493</v>
      </c>
      <c r="J184" s="287"/>
      <c r="K184" s="335"/>
    </row>
    <row r="185" s="1" customFormat="1" ht="15" customHeight="1">
      <c r="B185" s="312"/>
      <c r="C185" s="287" t="s">
        <v>102</v>
      </c>
      <c r="D185" s="287"/>
      <c r="E185" s="287"/>
      <c r="F185" s="310" t="s">
        <v>464</v>
      </c>
      <c r="G185" s="287"/>
      <c r="H185" s="287" t="s">
        <v>536</v>
      </c>
      <c r="I185" s="287" t="s">
        <v>460</v>
      </c>
      <c r="J185" s="287">
        <v>50</v>
      </c>
      <c r="K185" s="335"/>
    </row>
    <row r="186" s="1" customFormat="1" ht="15" customHeight="1">
      <c r="B186" s="312"/>
      <c r="C186" s="287" t="s">
        <v>537</v>
      </c>
      <c r="D186" s="287"/>
      <c r="E186" s="287"/>
      <c r="F186" s="310" t="s">
        <v>464</v>
      </c>
      <c r="G186" s="287"/>
      <c r="H186" s="287" t="s">
        <v>538</v>
      </c>
      <c r="I186" s="287" t="s">
        <v>539</v>
      </c>
      <c r="J186" s="287"/>
      <c r="K186" s="335"/>
    </row>
    <row r="187" s="1" customFormat="1" ht="15" customHeight="1">
      <c r="B187" s="312"/>
      <c r="C187" s="287" t="s">
        <v>540</v>
      </c>
      <c r="D187" s="287"/>
      <c r="E187" s="287"/>
      <c r="F187" s="310" t="s">
        <v>464</v>
      </c>
      <c r="G187" s="287"/>
      <c r="H187" s="287" t="s">
        <v>541</v>
      </c>
      <c r="I187" s="287" t="s">
        <v>539</v>
      </c>
      <c r="J187" s="287"/>
      <c r="K187" s="335"/>
    </row>
    <row r="188" s="1" customFormat="1" ht="15" customHeight="1">
      <c r="B188" s="312"/>
      <c r="C188" s="287" t="s">
        <v>542</v>
      </c>
      <c r="D188" s="287"/>
      <c r="E188" s="287"/>
      <c r="F188" s="310" t="s">
        <v>464</v>
      </c>
      <c r="G188" s="287"/>
      <c r="H188" s="287" t="s">
        <v>543</v>
      </c>
      <c r="I188" s="287" t="s">
        <v>539</v>
      </c>
      <c r="J188" s="287"/>
      <c r="K188" s="335"/>
    </row>
    <row r="189" s="1" customFormat="1" ht="15" customHeight="1">
      <c r="B189" s="312"/>
      <c r="C189" s="348" t="s">
        <v>544</v>
      </c>
      <c r="D189" s="287"/>
      <c r="E189" s="287"/>
      <c r="F189" s="310" t="s">
        <v>464</v>
      </c>
      <c r="G189" s="287"/>
      <c r="H189" s="287" t="s">
        <v>545</v>
      </c>
      <c r="I189" s="287" t="s">
        <v>546</v>
      </c>
      <c r="J189" s="349" t="s">
        <v>547</v>
      </c>
      <c r="K189" s="335"/>
    </row>
    <row r="190" s="1" customFormat="1" ht="15" customHeight="1">
      <c r="B190" s="312"/>
      <c r="C190" s="348" t="s">
        <v>38</v>
      </c>
      <c r="D190" s="287"/>
      <c r="E190" s="287"/>
      <c r="F190" s="310" t="s">
        <v>458</v>
      </c>
      <c r="G190" s="287"/>
      <c r="H190" s="284" t="s">
        <v>548</v>
      </c>
      <c r="I190" s="287" t="s">
        <v>549</v>
      </c>
      <c r="J190" s="287"/>
      <c r="K190" s="335"/>
    </row>
    <row r="191" s="1" customFormat="1" ht="15" customHeight="1">
      <c r="B191" s="312"/>
      <c r="C191" s="348" t="s">
        <v>550</v>
      </c>
      <c r="D191" s="287"/>
      <c r="E191" s="287"/>
      <c r="F191" s="310" t="s">
        <v>458</v>
      </c>
      <c r="G191" s="287"/>
      <c r="H191" s="287" t="s">
        <v>551</v>
      </c>
      <c r="I191" s="287" t="s">
        <v>493</v>
      </c>
      <c r="J191" s="287"/>
      <c r="K191" s="335"/>
    </row>
    <row r="192" s="1" customFormat="1" ht="15" customHeight="1">
      <c r="B192" s="312"/>
      <c r="C192" s="348" t="s">
        <v>552</v>
      </c>
      <c r="D192" s="287"/>
      <c r="E192" s="287"/>
      <c r="F192" s="310" t="s">
        <v>458</v>
      </c>
      <c r="G192" s="287"/>
      <c r="H192" s="287" t="s">
        <v>553</v>
      </c>
      <c r="I192" s="287" t="s">
        <v>493</v>
      </c>
      <c r="J192" s="287"/>
      <c r="K192" s="335"/>
    </row>
    <row r="193" s="1" customFormat="1" ht="15" customHeight="1">
      <c r="B193" s="312"/>
      <c r="C193" s="348" t="s">
        <v>554</v>
      </c>
      <c r="D193" s="287"/>
      <c r="E193" s="287"/>
      <c r="F193" s="310" t="s">
        <v>464</v>
      </c>
      <c r="G193" s="287"/>
      <c r="H193" s="287" t="s">
        <v>555</v>
      </c>
      <c r="I193" s="287" t="s">
        <v>493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556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557</v>
      </c>
      <c r="D200" s="351"/>
      <c r="E200" s="351"/>
      <c r="F200" s="351" t="s">
        <v>558</v>
      </c>
      <c r="G200" s="352"/>
      <c r="H200" s="351" t="s">
        <v>559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549</v>
      </c>
      <c r="D202" s="287"/>
      <c r="E202" s="287"/>
      <c r="F202" s="310" t="s">
        <v>39</v>
      </c>
      <c r="G202" s="287"/>
      <c r="H202" s="287" t="s">
        <v>560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40</v>
      </c>
      <c r="G203" s="287"/>
      <c r="H203" s="287" t="s">
        <v>561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43</v>
      </c>
      <c r="G204" s="287"/>
      <c r="H204" s="287" t="s">
        <v>562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41</v>
      </c>
      <c r="G205" s="287"/>
      <c r="H205" s="287" t="s">
        <v>563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42</v>
      </c>
      <c r="G206" s="287"/>
      <c r="H206" s="287" t="s">
        <v>564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505</v>
      </c>
      <c r="D208" s="287"/>
      <c r="E208" s="287"/>
      <c r="F208" s="310" t="s">
        <v>74</v>
      </c>
      <c r="G208" s="287"/>
      <c r="H208" s="287" t="s">
        <v>565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401</v>
      </c>
      <c r="G209" s="287"/>
      <c r="H209" s="287" t="s">
        <v>402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399</v>
      </c>
      <c r="G210" s="287"/>
      <c r="H210" s="287" t="s">
        <v>566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86</v>
      </c>
      <c r="G211" s="348"/>
      <c r="H211" s="339" t="s">
        <v>403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404</v>
      </c>
      <c r="G212" s="348"/>
      <c r="H212" s="339" t="s">
        <v>567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529</v>
      </c>
      <c r="D214" s="287"/>
      <c r="E214" s="287"/>
      <c r="F214" s="310">
        <v>1</v>
      </c>
      <c r="G214" s="348"/>
      <c r="H214" s="339" t="s">
        <v>568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569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570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571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2020-11-04T15:53:51Z</dcterms:created>
  <dcterms:modified xsi:type="dcterms:W3CDTF">2020-11-04T15:53:58Z</dcterms:modified>
</cp:coreProperties>
</file>