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linap\Desktop\Vítkov, Otročín, Poseč, Tisová\"/>
    </mc:Choice>
  </mc:AlternateContent>
  <xr:revisionPtr revIDLastSave="0" documentId="13_ncr:1_{14174A4A-FFBE-4492-B2A8-CC2123EB0907}" xr6:coauthVersionLast="36" xr6:coauthVersionMax="36" xr10:uidLastSave="{00000000-0000-0000-0000-000000000000}"/>
  <bookViews>
    <workbookView xWindow="4770" yWindow="-15" windowWidth="13185" windowHeight="939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<sst xmlns="http://schemas.openxmlformats.org/spreadsheetml/2006/main" count="118816" uniqueCount="13522">
  <si>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</si>
  <si>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</si>
  <si>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</si>
  <si>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</si>
  <si>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</si>
  <si>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</si>
  <si>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</si>
  <si>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</si>
  <si>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</si>
  <si>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</si>
  <si>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</si>
  <si>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</si>
  <si>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</si>
  <si>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</si>
  <si>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</si>
  <si>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</si>
  <si>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</si>
  <si>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</si>
  <si>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</si>
  <si>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</si>
  <si>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</si>
  <si>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</si>
  <si>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</si>
  <si>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</si>
  <si>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</si>
  <si>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</si>
  <si>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</si>
  <si>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</si>
  <si>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</si>
  <si>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</si>
  <si>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</si>
  <si>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</si>
  <si>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</si>
  <si>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</si>
  <si>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</si>
  <si>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</si>
  <si>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</si>
  <si>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</si>
  <si>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</si>
  <si>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</si>
  <si>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</si>
  <si>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</si>
  <si>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</si>
  <si>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</si>
  <si>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</si>
  <si>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</si>
  <si>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</si>
  <si>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</si>
  <si>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</si>
  <si>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</si>
  <si>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</si>
  <si>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</si>
  <si>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</si>
  <si>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</si>
  <si>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</si>
  <si>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</si>
  <si>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</si>
  <si>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</si>
  <si>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</si>
  <si>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</si>
  <si>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</si>
  <si>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</si>
  <si>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</si>
  <si>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</si>
  <si>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</si>
  <si>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</si>
  <si>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</si>
  <si>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</si>
  <si>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</si>
  <si>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</si>
  <si>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</si>
  <si>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</si>
  <si>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</si>
  <si>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</si>
  <si>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</si>
  <si>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</si>
  <si>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</si>
  <si>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</si>
  <si>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</si>
  <si>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</si>
  <si>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</si>
  <si>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</si>
  <si>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</si>
  <si>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</si>
  <si>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</si>
  <si>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</si>
  <si>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</si>
  <si>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</si>
  <si>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</si>
  <si>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</si>
  <si>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</si>
  <si>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</si>
  <si>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</si>
  <si>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</si>
  <si>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</si>
  <si>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</si>
  <si>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</si>
  <si>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</si>
  <si>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</si>
  <si>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</si>
  <si>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</si>
  <si>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</si>
  <si>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</si>
  <si>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</si>
  <si>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</si>
  <si>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</si>
  <si>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</si>
  <si>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</si>
  <si>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</si>
  <si>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</si>
  <si>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</si>
  <si>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</si>
  <si>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</si>
  <si>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</si>
  <si>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</si>
  <si>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</si>
  <si>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</si>
  <si>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</si>
  <si>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</si>
  <si>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</si>
  <si>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</si>
  <si>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</si>
  <si>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</si>
  <si>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</si>
  <si>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</si>
  <si>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</si>
  <si>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</si>
  <si>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</si>
  <si>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</si>
  <si>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</si>
  <si>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</si>
  <si>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</si>
  <si>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</si>
  <si>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</si>
  <si>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</si>
  <si>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</si>
  <si>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</si>
  <si>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</si>
  <si>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</si>
  <si>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</si>
  <si>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</si>
  <si>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</si>
  <si>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</si>
  <si>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</si>
  <si>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</si>
  <si>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</si>
  <si>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</si>
  <si>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</si>
  <si>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</si>
  <si>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</si>
  <si>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</si>
  <si>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</si>
  <si>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</si>
  <si>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</si>
  <si>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</si>
  <si>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</si>
  <si>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</si>
  <si>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</si>
  <si>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</si>
  <si>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</si>
  <si>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</si>
  <si>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</si>
  <si>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</si>
  <si>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</si>
  <si>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</si>
  <si>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</si>
  <si>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</si>
  <si>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</si>
  <si>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</si>
  <si>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</si>
  <si>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</si>
  <si>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</si>
  <si>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</si>
  <si>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</si>
  <si>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</si>
  <si>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</si>
  <si>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</si>
  <si>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</si>
  <si>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</si>
  <si>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</si>
  <si>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</si>
  <si>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</si>
  <si>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</si>
  <si>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</si>
  <si>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</si>
  <si>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</si>
  <si>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</si>
  <si>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</si>
  <si>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</si>
  <si>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</si>
  <si>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</si>
  <si>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</si>
  <si>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</si>
  <si>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</si>
  <si>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</si>
  <si>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</si>
  <si>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</si>
  <si>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</si>
  <si>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</si>
  <si>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</si>
  <si>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</si>
  <si>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</si>
  <si>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</si>
  <si>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</si>
  <si>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</si>
  <si>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</si>
  <si>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</si>
  <si>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</si>
  <si>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</si>
  <si>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</si>
  <si>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</si>
  <si>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</si>
  <si>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</si>
  <si>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</si>
  <si>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</si>
  <si>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</si>
  <si>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</si>
  <si>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</si>
  <si>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</si>
  <si>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</si>
  <si>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</si>
  <si>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</si>
  <si>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</si>
  <si>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</si>
  <si>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</si>
  <si>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</si>
  <si>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</si>
  <si>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</si>
  <si>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</si>
  <si>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</si>
  <si>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</si>
  <si>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</si>
  <si>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</si>
  <si>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</si>
  <si>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</si>
  <si>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</si>
  <si>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</si>
  <si>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</si>
  <si>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</si>
  <si>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</si>
  <si>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</si>
  <si>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</si>
  <si>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</si>
  <si>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</si>
  <si>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</si>
  <si>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</si>
  <si>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</si>
  <si>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</si>
  <si>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</si>
  <si>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</si>
  <si>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</si>
  <si>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</si>
  <si>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</si>
  <si>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</si>
  <si>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</si>
  <si>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</si>
  <si>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</si>
  <si>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</si>
  <si>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</si>
  <si>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</si>
  <si>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</si>
  <si>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</si>
  <si>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</si>
  <si>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</si>
  <si>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</si>
  <si>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</si>
  <si>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</si>
  <si>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</si>
  <si>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</si>
  <si>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</si>
  <si>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</si>
  <si>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</si>
  <si>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</si>
  <si>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</si>
  <si>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</si>
  <si>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</si>
  <si>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</si>
  <si>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</si>
  <si>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</si>
  <si>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</si>
  <si>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</si>
  <si>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</si>
  <si>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</si>
  <si>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</si>
  <si>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</si>
  <si>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</si>
  <si>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</si>
  <si>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</si>
  <si>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</si>
  <si>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</si>
  <si>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</si>
  <si>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</si>
  <si>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</si>
  <si>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</si>
  <si>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</si>
  <si>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</si>
  <si>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</si>
  <si>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</si>
  <si>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</si>
  <si>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</si>
  <si>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</si>
  <si>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</si>
  <si>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</si>
  <si>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</si>
  <si>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</si>
  <si>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</si>
  <si>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</si>
  <si>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</si>
  <si>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</si>
  <si>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</si>
  <si>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</si>
  <si>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</si>
  <si>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</si>
  <si>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</si>
  <si>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</si>
  <si>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</si>
  <si>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</si>
  <si>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</si>
  <si>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</si>
  <si>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</si>
  <si>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</si>
  <si>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</si>
  <si>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</si>
  <si>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</si>
  <si>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</si>
  <si>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</si>
  <si>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</si>
  <si>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</si>
  <si>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</si>
  <si>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</si>
  <si>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</si>
  <si>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</si>
  <si>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</si>
  <si>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</si>
  <si>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</si>
  <si>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</si>
  <si>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</si>
  <si>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</si>
  <si>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</si>
  <si>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</si>
  <si>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</si>
  <si>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</si>
  <si>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</si>
  <si>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</si>
  <si>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</si>
  <si>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</si>
  <si>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</si>
  <si>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</si>
  <si>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</si>
  <si>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</si>
  <si>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</si>
  <si>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</si>
  <si>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</si>
  <si>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</si>
  <si>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</si>
  <si>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</si>
  <si>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</si>
  <si>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</si>
  <si>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</si>
  <si>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</si>
  <si>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</si>
  <si>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</si>
  <si>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</si>
  <si>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</si>
  <si>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</si>
  <si>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</si>
  <si>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</si>
  <si>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</si>
  <si>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</si>
  <si>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</si>
  <si>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</si>
  <si>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</si>
  <si>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</si>
  <si>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</si>
  <si>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</si>
  <si>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</si>
  <si>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</si>
  <si>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</si>
  <si>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</si>
  <si>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</si>
  <si>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</si>
  <si>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</si>
  <si>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</si>
  <si>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</si>
  <si>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</si>
  <si>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</si>
  <si>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</si>
  <si>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</si>
  <si>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</si>
  <si>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</si>
  <si>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</si>
  <si>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</si>
  <si>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</si>
  <si>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</si>
  <si>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</si>
  <si>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</si>
  <si>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</si>
  <si>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</si>
  <si>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</si>
  <si>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</si>
  <si>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</si>
  <si>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</si>
  <si>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</si>
  <si>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</si>
  <si>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</si>
  <si>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</si>
  <si>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</si>
  <si>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</si>
  <si>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</si>
  <si>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</si>
  <si>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</si>
  <si>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</si>
  <si>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</si>
  <si>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</si>
  <si>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</si>
  <si>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</si>
  <si>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</si>
  <si>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</si>
  <si>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</si>
  <si>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</si>
  <si>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</si>
  <si>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</si>
  <si>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</si>
  <si>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</si>
  <si>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</si>
  <si>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</si>
  <si>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</si>
  <si>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</si>
  <si>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</si>
  <si>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</si>
  <si>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</si>
  <si>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</si>
  <si>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</si>
  <si>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</si>
  <si>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</si>
  <si>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</si>
  <si>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</si>
  <si>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</si>
  <si>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</si>
  <si>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</si>
  <si>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</si>
  <si>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</si>
  <si>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</si>
  <si>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</si>
  <si>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</si>
  <si>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</si>
  <si>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</si>
  <si>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</si>
  <si>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</si>
  <si>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</si>
  <si>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</si>
  <si>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</si>
  <si>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</si>
  <si>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</si>
  <si>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</si>
  <si>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</si>
  <si>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</si>
  <si>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</si>
  <si>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</si>
  <si>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</si>
  <si>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</si>
  <si>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</si>
  <si>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</si>
  <si>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</si>
  <si>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</si>
  <si>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</si>
  <si>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</si>
  <si>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</si>
  <si>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</si>
  <si>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</si>
  <si>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</si>
  <si>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</si>
  <si>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</si>
  <si>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</si>
  <si>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</si>
  <si>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</si>
  <si>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</si>
  <si>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</si>
  <si>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</si>
  <si>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</si>
  <si>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</si>
  <si>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</si>
  <si>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</si>
  <si>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</si>
  <si>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</si>
  <si>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</si>
  <si>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</si>
  <si>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</si>
  <si>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</si>
  <si>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</si>
  <si>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</si>
  <si>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</si>
  <si>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</si>
  <si>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</si>
  <si>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</si>
  <si>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</si>
  <si>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</si>
  <si>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</si>
  <si>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</si>
  <si>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</si>
  <si>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</si>
  <si>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</si>
  <si>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</si>
  <si>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</si>
  <si>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</si>
  <si>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</si>
  <si>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</si>
  <si>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</si>
  <si>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</si>
  <si>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</si>
  <si>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</si>
  <si>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</si>
  <si>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</si>
  <si>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</si>
  <si>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</si>
  <si>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</si>
  <si>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</si>
  <si>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</si>
  <si>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</si>
  <si>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</si>
  <si>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</si>
  <si>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</si>
  <si>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</si>
  <si>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</si>
  <si>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</si>
  <si>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</si>
  <si>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</si>
  <si>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</si>
  <si>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</si>
  <si>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</si>
  <si>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</si>
  <si>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</si>
  <si>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</si>
  <si>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</si>
  <si>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</si>
  <si>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</si>
  <si>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</si>
  <si>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</si>
  <si>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</si>
  <si>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</si>
  <si>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</si>
  <si>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</si>
  <si>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</si>
  <si>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</si>
  <si>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</si>
  <si>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</si>
  <si>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</si>
  <si>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</si>
  <si>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</si>
  <si>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</si>
  <si>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</si>
  <si>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</si>
  <si>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</si>
  <si>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</si>
  <si>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</si>
  <si>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</si>
  <si>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</si>
  <si>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</si>
  <si>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</si>
  <si>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</si>
  <si>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</si>
  <si>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</si>
  <si>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</si>
  <si>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</si>
  <si>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</si>
  <si>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</si>
  <si>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</si>
  <si>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</si>
  <si>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</si>
  <si>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</si>
  <si>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</si>
  <si>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</si>
  <si>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</si>
  <si>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</si>
  <si>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</si>
  <si>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</si>
  <si>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</si>
  <si>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</si>
  <si>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</si>
  <si>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</si>
  <si>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</si>
  <si>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</si>
  <si>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</si>
  <si>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</si>
  <si>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</si>
  <si>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</si>
  <si>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</si>
  <si>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</si>
  <si>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</si>
  <si>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</si>
  <si>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</si>
  <si>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</si>
  <si>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</si>
  <si>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</si>
  <si>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</si>
  <si>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</si>
  <si>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</si>
  <si>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</si>
  <si>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</si>
  <si>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</si>
  <si>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</si>
  <si>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</si>
  <si>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</si>
  <si>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</si>
  <si>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</si>
  <si>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</si>
  <si>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</si>
  <si>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</si>
  <si>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</si>
  <si>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</si>
  <si>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</si>
  <si>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</si>
  <si>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</si>
  <si>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</si>
  <si>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</si>
  <si>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</si>
  <si>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</si>
  <si>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</si>
  <si>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</si>
  <si>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</si>
  <si>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</si>
  <si>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</si>
  <si>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</si>
  <si>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</si>
  <si>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</si>
  <si>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</si>
  <si>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</si>
  <si>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</si>
  <si>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</si>
  <si>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</si>
  <si>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</si>
  <si>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</si>
  <si>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</si>
  <si>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</si>
  <si>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</si>
  <si>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</si>
  <si>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</si>
  <si>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</si>
  <si>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</si>
  <si>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</si>
  <si>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</si>
  <si>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</si>
  <si>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</si>
  <si>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</si>
  <si>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</si>
  <si>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</si>
  <si>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</si>
  <si>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</si>
  <si>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</si>
  <si>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</si>
  <si>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</si>
  <si>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</si>
  <si>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</si>
  <si>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</si>
  <si>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</si>
  <si>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</si>
  <si>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</si>
  <si>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</si>
  <si>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</si>
  <si>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</si>
  <si>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</si>
  <si>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</si>
  <si>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</si>
  <si>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</si>
  <si>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</si>
  <si>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</si>
  <si>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</si>
  <si>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</si>
  <si>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</si>
  <si>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</si>
  <si>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</si>
  <si>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</si>
  <si>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</si>
  <si>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</si>
  <si>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</si>
  <si>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</si>
  <si>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</si>
  <si>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</si>
  <si>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</si>
  <si>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</si>
  <si>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</si>
  <si>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</si>
  <si>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</si>
  <si>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</si>
  <si>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</si>
  <si>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</si>
  <si>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</si>
  <si>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</si>
  <si>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</si>
  <si>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</si>
  <si>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</si>
  <si>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</si>
  <si>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</si>
  <si>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</si>
  <si>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</si>
  <si>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</si>
  <si>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</si>
  <si>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</si>
  <si>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</si>
  <si>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</si>
  <si>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</si>
  <si>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</si>
  <si>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</si>
  <si>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</si>
  <si>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</si>
  <si>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</si>
  <si>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</si>
  <si>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</si>
  <si>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</si>
  <si>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</si>
  <si>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</si>
  <si>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</si>
  <si>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</si>
  <si>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</si>
  <si>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</si>
  <si>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</si>
  <si>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</si>
  <si>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</si>
  <si>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</si>
  <si>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</si>
  <si>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</si>
  <si>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</si>
  <si>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</si>
  <si>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</si>
  <si>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</si>
  <si>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</si>
  <si>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</si>
  <si>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</si>
  <si>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</si>
  <si>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</si>
  <si>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</si>
  <si>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</si>
  <si>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</si>
  <si>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</si>
  <si>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</si>
  <si>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</si>
  <si>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</si>
  <si>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</si>
  <si>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</si>
  <si>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</si>
  <si>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</si>
  <si>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</si>
  <si>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</si>
  <si>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</si>
  <si>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</si>
  <si>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</si>
  <si>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</si>
  <si>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</si>
  <si>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</si>
  <si>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</si>
  <si>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</si>
  <si>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</si>
  <si>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</si>
  <si>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</si>
  <si>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</si>
  <si>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</si>
  <si>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</si>
  <si>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</si>
  <si>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</si>
  <si>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</si>
  <si>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</si>
  <si>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</si>
  <si>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</si>
  <si>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</si>
  <si>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</si>
  <si>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</si>
  <si>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</si>
  <si>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</si>
  <si>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</si>
  <si>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</si>
  <si>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</si>
  <si>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</si>
  <si>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</si>
  <si>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</si>
  <si>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</si>
  <si>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</si>
  <si>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</si>
  <si>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</si>
  <si>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</si>
  <si>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</si>
  <si>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</si>
  <si>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</si>
  <si>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</si>
  <si>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</si>
  <si>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</si>
  <si>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</si>
  <si>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</si>
  <si>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</si>
  <si>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</si>
  <si>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</si>
  <si>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</si>
  <si>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</si>
  <si>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</si>
  <si>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</si>
  <si>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</si>
  <si>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</si>
  <si>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</si>
  <si>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</si>
  <si>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</si>
  <si>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</si>
  <si>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</si>
  <si>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</si>
  <si>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</si>
  <si>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</si>
  <si>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</si>
  <si>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</si>
  <si>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</si>
  <si>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</si>
  <si>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</si>
  <si>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</si>
  <si>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</si>
  <si>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</si>
  <si>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</si>
  <si>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</si>
  <si>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</si>
  <si>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</si>
  <si>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</si>
  <si>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</si>
  <si>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</si>
  <si>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</si>
  <si>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</si>
  <si>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</si>
  <si>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</si>
  <si>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</si>
  <si>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</si>
  <si>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</si>
  <si>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</si>
  <si>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</si>
  <si>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</si>
  <si>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</si>
  <si>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</si>
  <si>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</si>
  <si>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</si>
  <si>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</si>
  <si>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</si>
  <si>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</si>
  <si>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</si>
  <si>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</si>
  <si>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</si>
  <si>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</si>
  <si>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</si>
  <si>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</si>
  <si>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</si>
  <si>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</si>
  <si>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</si>
  <si>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</si>
  <si>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</si>
  <si>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</si>
  <si>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</si>
  <si>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</si>
  <si>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</si>
  <si>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</si>
  <si>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</si>
  <si>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</si>
  <si>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</si>
  <si>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</si>
  <si>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</si>
  <si>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</si>
  <si>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</si>
  <si>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</si>
  <si>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</si>
  <si>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</si>
  <si>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</si>
  <si>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</si>
  <si>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</si>
  <si>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</si>
  <si>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</si>
  <si>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</si>
  <si>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</si>
  <si>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</si>
  <si>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</si>
  <si>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</si>
  <si>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</si>
  <si>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</si>
  <si>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</si>
  <si>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</si>
  <si>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</si>
  <si>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</si>
  <si>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</si>
  <si>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</si>
  <si>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</si>
  <si>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</si>
  <si>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</si>
  <si>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</si>
  <si>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</si>
  <si>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</si>
  <si>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</si>
  <si>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</si>
  <si>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</si>
  <si>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</si>
  <si>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</si>
  <si>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</si>
  <si>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</si>
  <si>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</si>
  <si>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</si>
  <si>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</si>
  <si>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</si>
  <si>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</si>
  <si>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</si>
  <si>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</si>
  <si>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</si>
  <si>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</si>
  <si>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</si>
  <si>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</si>
  <si>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</si>
  <si>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</si>
  <si>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</si>
  <si>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</si>
  <si>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</si>
  <si>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</si>
  <si>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</si>
  <si>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</si>
  <si>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</si>
  <si>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</si>
  <si>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</si>
  <si>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</si>
  <si>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</si>
  <si>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</si>
  <si>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</si>
  <si>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</si>
  <si>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</si>
  <si>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</si>
  <si>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</si>
  <si>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</si>
  <si>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</si>
  <si>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</si>
  <si>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</si>
  <si>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</si>
  <si>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</si>
  <si>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</si>
  <si>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</si>
  <si>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</si>
  <si>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</si>
  <si>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</si>
  <si>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</si>
  <si>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</si>
  <si>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</si>
  <si>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</si>
  <si>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</si>
  <si>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</si>
  <si>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</si>
  <si>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</si>
  <si>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</si>
  <si>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</si>
  <si>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</si>
  <si>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</si>
  <si>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</si>
  <si>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</si>
  <si>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</si>
  <si>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</si>
  <si>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</si>
  <si>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</si>
  <si>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</si>
  <si>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</si>
  <si>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</si>
  <si>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</si>
  <si>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</si>
  <si>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</si>
  <si>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</si>
  <si>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</si>
  <si>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</si>
  <si>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</si>
  <si>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</si>
  <si>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</si>
  <si>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</si>
  <si>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</si>
  <si>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</si>
  <si>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</si>
  <si>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</si>
  <si>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</si>
  <si>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</si>
  <si>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</si>
  <si>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</si>
  <si>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</si>
  <si>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</si>
  <si>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</si>
  <si>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</si>
  <si>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</si>
  <si>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</si>
  <si>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</si>
  <si>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</si>
  <si>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</si>
  <si>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</si>
  <si>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</si>
  <si>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</si>
  <si>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</si>
  <si>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</si>
  <si>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</si>
  <si>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</si>
  <si>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</si>
  <si>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</si>
  <si>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</si>
  <si>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</si>
  <si>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</si>
  <si>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</si>
  <si>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</si>
  <si>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</si>
  <si>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</si>
  <si>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</si>
  <si>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</si>
  <si>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</si>
  <si>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</si>
  <si>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</si>
  <si>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</si>
  <si>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</si>
  <si>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</si>
  <si>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</si>
  <si>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</si>
  <si>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</si>
  <si>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</si>
  <si>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</si>
  <si>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</si>
  <si>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</si>
  <si>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</si>
  <si>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</si>
  <si>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</si>
  <si>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</si>
  <si>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</si>
  <si>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</si>
  <si>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</si>
  <si>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</si>
  <si>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</si>
  <si>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</si>
  <si>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</si>
  <si>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</si>
  <si>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</si>
  <si>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</si>
  <si>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</si>
  <si>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</si>
  <si>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</si>
  <si>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</si>
  <si>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</si>
  <si>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</si>
  <si>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</si>
  <si>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</si>
  <si>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</si>
  <si>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</si>
  <si>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</si>
  <si>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</si>
  <si>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</si>
  <si>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</si>
  <si>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</si>
  <si>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</si>
  <si>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</si>
  <si>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</si>
  <si>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</si>
  <si>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</si>
  <si>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</si>
  <si>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</si>
  <si>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</si>
  <si>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</si>
  <si>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</si>
  <si>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</si>
  <si>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</si>
  <si>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</si>
  <si>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</si>
  <si>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</si>
  <si>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</si>
  <si>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</si>
  <si>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</si>
  <si>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</si>
  <si>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</si>
  <si>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</si>
  <si>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</si>
  <si>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</si>
  <si>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</si>
  <si>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</si>
  <si>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</si>
  <si>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</si>
  <si>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</si>
  <si>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</si>
  <si>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</si>
  <si>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</si>
  <si>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</si>
  <si>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</si>
  <si>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</si>
  <si>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</si>
  <si>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</si>
  <si>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</si>
  <si>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</si>
  <si>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</si>
  <si>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</si>
  <si>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</si>
  <si>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</si>
  <si>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</si>
  <si>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</si>
  <si>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</si>
  <si>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</si>
  <si>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</si>
  <si>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</si>
  <si>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</si>
  <si>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</si>
  <si>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</si>
  <si>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</si>
  <si>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</si>
  <si>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</si>
  <si>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</si>
  <si>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</si>
  <si>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</si>
  <si>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</si>
  <si>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</si>
  <si>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</si>
  <si>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</si>
  <si>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</si>
  <si>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</si>
  <si>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</si>
  <si>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</si>
  <si>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</si>
  <si>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</si>
  <si>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</si>
  <si>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</si>
  <si>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</si>
  <si>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</si>
  <si>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</si>
  <si>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</si>
  <si>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</si>
  <si>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</si>
  <si>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</si>
  <si>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</si>
  <si>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</si>
  <si>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</si>
  <si>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</si>
  <si>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</si>
  <si>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</si>
  <si>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</si>
  <si>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</si>
  <si>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</si>
  <si>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</si>
  <si>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</si>
  <si>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</si>
  <si>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</si>
  <si>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</si>
  <si>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</si>
  <si>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</si>
  <si>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</si>
  <si>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</si>
  <si>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</si>
  <si>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</si>
  <si>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</si>
  <si>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</si>
  <si>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</si>
  <si>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</si>
  <si>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</si>
  <si>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</si>
  <si>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</si>
  <si>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</si>
  <si>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</si>
  <si>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</si>
  <si>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</si>
  <si>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</si>
  <si>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</si>
  <si>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</si>
  <si>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</si>
  <si>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</si>
  <si>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</si>
  <si>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</si>
  <si>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</si>
  <si>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</si>
  <si>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</si>
  <si>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</si>
  <si>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</si>
  <si>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</si>
  <si>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</si>
  <si>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</si>
  <si>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</si>
  <si>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</si>
  <si>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</si>
  <si>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</si>
  <si>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</si>
  <si>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</si>
  <si>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</si>
  <si>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</si>
  <si>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</si>
  <si>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</si>
  <si>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</si>
  <si>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</si>
  <si>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</si>
  <si>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</si>
  <si>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</si>
  <si>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</si>
  <si>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</si>
  <si>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</si>
  <si>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</si>
  <si>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</si>
  <si>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</si>
  <si>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</si>
  <si>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</si>
  <si>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</si>
  <si>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</si>
  <si>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</si>
  <si>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</si>
  <si>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</si>
  <si>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</si>
  <si>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</si>
  <si>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</si>
  <si>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</si>
  <si>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</si>
  <si>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</si>
  <si>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</si>
  <si>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</si>
  <si>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</si>
  <si>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</si>
  <si>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</si>
  <si>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</si>
  <si>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</si>
  <si>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</si>
  <si>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</si>
  <si>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</si>
  <si>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</si>
  <si>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</si>
  <si>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</si>
  <si>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</si>
  <si>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</si>
  <si>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</si>
  <si>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</si>
  <si>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</si>
  <si>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</si>
  <si>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</si>
  <si>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</si>
  <si>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</si>
  <si>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</si>
  <si>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</si>
  <si>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</si>
  <si>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</si>
  <si>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</si>
  <si>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</si>
  <si>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</si>
  <si>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</si>
  <si>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</si>
  <si>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</si>
  <si>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</si>
  <si>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</si>
  <si>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</si>
  <si>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</si>
  <si>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</si>
  <si>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</si>
  <si>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</si>
  <si>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</si>
  <si>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</si>
  <si>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</si>
  <si>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</si>
  <si>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</si>
  <si>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</si>
  <si>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</si>
  <si>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</si>
  <si>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</si>
  <si>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</si>
  <si>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</si>
  <si>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</si>
  <si>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</si>
  <si>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</si>
  <si>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</si>
  <si>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</si>
  <si>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</si>
  <si>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</si>
  <si>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</si>
  <si>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</si>
  <si>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</si>
  <si>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</si>
  <si>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</si>
  <si>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</si>
  <si>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</si>
  <si>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</si>
  <si>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</si>
  <si>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</si>
  <si>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</si>
  <si>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</si>
  <si>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</si>
  <si>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</si>
  <si>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</si>
  <si>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</si>
  <si>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</si>
  <si>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</si>
  <si>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</si>
  <si>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</si>
  <si>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</si>
  <si>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</si>
  <si>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</si>
  <si>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</si>
  <si>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</si>
  <si>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</si>
  <si>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</si>
  <si>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</si>
  <si>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</si>
  <si>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</si>
  <si>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</si>
  <si>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</si>
  <si>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</si>
  <si>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</si>
  <si>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</si>
  <si>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</si>
  <si>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</si>
  <si>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</si>
  <si>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</si>
  <si>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</si>
  <si>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</si>
  <si>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</si>
  <si>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</si>
  <si>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</si>
  <si>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</si>
  <si>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</si>
  <si>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</si>
  <si>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</si>
  <si>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</si>
  <si>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</si>
  <si>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</si>
  <si>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</si>
  <si>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</si>
  <si>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</si>
  <si>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</si>
  <si>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</si>
  <si>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</si>
  <si>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</si>
  <si>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</si>
  <si>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</si>
  <si>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</si>
  <si>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</si>
  <si>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</si>
  <si>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</si>
  <si>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</si>
  <si>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</si>
  <si>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</si>
  <si>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</si>
  <si>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</si>
  <si>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</si>
  <si>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</si>
  <si>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</si>
  <si>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</si>
  <si>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</si>
  <si>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</si>
  <si>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</si>
  <si>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</si>
  <si>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</si>
  <si>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</si>
  <si>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</si>
  <si>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</si>
  <si>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</si>
  <si>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</si>
  <si>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</si>
  <si>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</si>
  <si>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</si>
  <si>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</si>
  <si>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</si>
  <si>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</si>
  <si>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</si>
  <si>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</si>
  <si>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</si>
  <si>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</si>
  <si>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</si>
  <si>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</si>
  <si>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</si>
  <si>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</si>
  <si>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</si>
  <si>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</si>
  <si>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</si>
  <si>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</si>
  <si>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</si>
  <si>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</si>
  <si>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</si>
  <si>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</si>
  <si>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</si>
  <si>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</si>
  <si>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</si>
  <si>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</si>
  <si>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</si>
  <si>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</si>
  <si>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</si>
  <si>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</si>
  <si>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</si>
  <si>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</si>
  <si>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</si>
  <si>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</si>
  <si>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</si>
  <si>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</si>
  <si>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</si>
  <si>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</si>
  <si>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</si>
  <si>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</si>
  <si>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</si>
  <si>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</si>
  <si>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</si>
  <si>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</si>
  <si>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</si>
  <si>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</si>
  <si>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</si>
  <si>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</si>
  <si>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</si>
  <si>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</si>
  <si>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</si>
  <si>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</si>
  <si>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</si>
  <si>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</si>
  <si>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</si>
  <si>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</si>
  <si>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</si>
  <si>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</si>
  <si>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</si>
  <si>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</si>
  <si>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</si>
  <si>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</si>
  <si>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</si>
  <si>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</si>
  <si>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</si>
  <si>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</si>
  <si>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</si>
  <si>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</si>
  <si>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</si>
  <si>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</si>
  <si>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</si>
  <si>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</si>
  <si>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</si>
  <si>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</si>
  <si>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</si>
  <si>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</si>
  <si>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</si>
  <si>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</si>
  <si>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</si>
  <si>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</si>
  <si>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</si>
  <si>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</si>
  <si>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</si>
  <si>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</si>
  <si>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</si>
  <si>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</si>
  <si>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</si>
  <si>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</si>
  <si>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</si>
  <si>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</si>
  <si>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</si>
  <si>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</si>
  <si>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</si>
  <si>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</si>
  <si>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</si>
  <si>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</si>
  <si>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</si>
  <si>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</si>
  <si>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</si>
  <si>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</si>
  <si>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</si>
  <si>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</si>
  <si>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</si>
  <si>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</si>
  <si>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</si>
  <si>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</si>
  <si>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</si>
  <si>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</si>
  <si>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</si>
  <si>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</si>
  <si>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</si>
  <si>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</si>
  <si>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</si>
  <si>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</si>
  <si>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</si>
  <si>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</si>
  <si>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</si>
  <si>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</si>
  <si>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</si>
  <si>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</si>
  <si>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</si>
  <si>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</si>
  <si>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</si>
  <si>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</si>
  <si>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</si>
  <si>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</si>
  <si>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</si>
  <si>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</si>
  <si>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</si>
  <si>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</si>
  <si>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</si>
  <si>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</si>
  <si>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</si>
  <si>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</si>
  <si>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</si>
  <si>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</si>
  <si>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</si>
  <si>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</si>
  <si>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</si>
  <si>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</si>
  <si>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</si>
  <si>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</si>
  <si>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</si>
  <si>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</si>
  <si>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</si>
  <si>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</si>
  <si>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</si>
  <si>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</si>
  <si>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</si>
  <si>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</si>
  <si>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</si>
  <si>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</si>
  <si>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</si>
  <si>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</si>
  <si>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</si>
  <si>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</si>
  <si>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</si>
  <si>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</si>
  <si>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</si>
  <si>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</si>
  <si>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</si>
  <si>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</si>
  <si>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</si>
  <si>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</si>
  <si>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</si>
  <si>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</si>
  <si>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</si>
  <si>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</si>
  <si>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</si>
  <si>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</si>
  <si>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</si>
  <si>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</si>
  <si>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</si>
  <si>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</si>
  <si>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</si>
  <si>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</si>
  <si>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</si>
  <si>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</si>
  <si>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</si>
  <si>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</si>
  <si>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</si>
  <si>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</si>
  <si>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</si>
  <si>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</si>
  <si>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</si>
  <si>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</si>
  <si>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</si>
  <si>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</si>
  <si>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</si>
  <si>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</si>
  <si>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</si>
  <si>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</si>
  <si>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</si>
  <si>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</si>
  <si>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</si>
  <si>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</si>
  <si>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</si>
  <si>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</si>
  <si>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</si>
  <si>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</si>
  <si>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</si>
  <si>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</si>
  <si>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</si>
  <si>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</si>
  <si>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</si>
  <si>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</si>
  <si>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</si>
  <si>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</si>
  <si>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</si>
  <si>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</si>
  <si>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</si>
  <si>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</si>
  <si>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</si>
  <si>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</si>
  <si>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</si>
  <si>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</si>
  <si>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</si>
  <si>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</si>
  <si>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</si>
  <si>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</si>
  <si>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</si>
  <si>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</si>
  <si>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</si>
  <si>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</si>
  <si>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</si>
  <si>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</si>
  <si>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</si>
  <si>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</si>
  <si>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</si>
  <si>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</si>
  <si>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</si>
  <si>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</si>
  <si>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</si>
  <si>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</si>
  <si>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</si>
  <si>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</si>
  <si>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</si>
  <si>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</si>
  <si>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</si>
  <si>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</si>
  <si>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</si>
  <si>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</si>
  <si>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</si>
  <si>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</si>
  <si>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</si>
  <si>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</si>
  <si>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</si>
  <si>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</si>
  <si>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</si>
  <si>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</si>
  <si>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</si>
  <si>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</si>
  <si>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</si>
  <si>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</si>
  <si>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</si>
  <si>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</si>
  <si>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</si>
  <si>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</si>
  <si>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</si>
  <si>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</si>
  <si>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</si>
  <si>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</si>
  <si>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</si>
  <si>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</si>
  <si>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</si>
  <si>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</si>
  <si>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</si>
  <si>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</si>
  <si>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</si>
  <si>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</si>
  <si>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</si>
  <si>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</si>
  <si>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</si>
  <si>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</si>
  <si>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</si>
  <si>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</si>
  <si>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</si>
  <si>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</si>
  <si>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</si>
  <si>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</si>
  <si>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</si>
  <si>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</si>
  <si>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</si>
  <si>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</si>
  <si>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</si>
  <si>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</si>
  <si>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</si>
  <si>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</si>
  <si>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</si>
  <si>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</si>
  <si>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</si>
  <si>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</si>
  <si>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</si>
  <si>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</si>
  <si>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</si>
  <si>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</si>
  <si>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</si>
  <si>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</si>
  <si>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</si>
  <si>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</si>
  <si>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</si>
  <si>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</si>
  <si>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</si>
  <si>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</si>
  <si>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</si>
  <si>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</si>
  <si>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</si>
  <si>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</si>
  <si>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</si>
  <si>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</si>
  <si>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</si>
  <si>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</si>
  <si>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</si>
  <si>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</si>
  <si>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</si>
  <si>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</si>
  <si>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</si>
  <si>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</si>
  <si>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</si>
  <si>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</si>
  <si>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</si>
  <si>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</si>
  <si>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</si>
  <si>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</si>
  <si>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</si>
  <si>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</si>
  <si>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</si>
  <si>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</si>
  <si>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</si>
  <si>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</si>
  <si>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</si>
  <si>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</si>
  <si>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</si>
  <si>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</si>
  <si>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</si>
  <si>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</si>
  <si>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</si>
  <si>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</si>
  <si>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</si>
  <si>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</si>
  <si>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</si>
  <si>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</si>
  <si>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</si>
  <si>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</si>
  <si>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</si>
  <si>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</si>
  <si>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</si>
  <si>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</si>
  <si>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</si>
  <si>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</si>
  <si>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</si>
  <si>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</si>
  <si>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</si>
  <si>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</si>
  <si>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</si>
  <si>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</si>
  <si>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</si>
  <si>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</si>
  <si>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</si>
  <si>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</si>
  <si>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</si>
  <si>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</si>
  <si>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</si>
  <si>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</si>
  <si>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</si>
  <si>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</si>
  <si>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</si>
  <si>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</si>
  <si>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</si>
  <si>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</si>
  <si>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</si>
  <si>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</si>
  <si>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</si>
  <si>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</si>
  <si>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</si>
  <si>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</si>
  <si>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</si>
  <si>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</si>
  <si>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</si>
  <si>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</si>
  <si>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</si>
  <si>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</si>
  <si>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</si>
  <si>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</si>
  <si>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</si>
  <si>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</si>
  <si>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</si>
  <si>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</si>
  <si>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</si>
  <si>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</si>
  <si>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</si>
  <si>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</si>
  <si>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</si>
  <si>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</si>
  <si>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</si>
  <si>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</si>
  <si>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</si>
  <si>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</si>
  <si>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</si>
  <si>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</si>
  <si>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</si>
  <si>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</si>
  <si>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</si>
  <si>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</si>
  <si>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</si>
  <si>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</si>
  <si>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</si>
  <si>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</si>
  <si>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</si>
  <si>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</si>
  <si>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</si>
  <si>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</si>
  <si>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</si>
  <si>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</si>
  <si>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</si>
  <si>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</si>
  <si>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</si>
  <si>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</si>
  <si>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</si>
  <si>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</si>
  <si>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</si>
  <si>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</si>
  <si>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</si>
  <si>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</si>
  <si>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</si>
  <si>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</si>
  <si>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</si>
  <si>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</si>
  <si>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</si>
  <si>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</si>
  <si>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</si>
  <si>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</si>
  <si>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</si>
  <si>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</si>
  <si>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</si>
  <si>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</si>
  <si>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</si>
  <si>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</si>
  <si>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</si>
  <si>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</si>
  <si>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</si>
  <si>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</si>
  <si>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</si>
  <si>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</si>
  <si>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</si>
  <si>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</si>
  <si>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</si>
  <si>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</si>
  <si>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</si>
  <si>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</si>
  <si>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</si>
  <si>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</si>
  <si>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</si>
  <si>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</si>
  <si>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</si>
  <si>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</si>
  <si>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</si>
  <si>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</si>
  <si>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</si>
  <si>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</si>
  <si>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</si>
  <si>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</si>
  <si>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</si>
  <si>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</si>
  <si>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</si>
  <si>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</si>
  <si>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</si>
  <si>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</si>
  <si>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</si>
  <si>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</si>
  <si>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</si>
  <si>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</si>
  <si>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</si>
  <si>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</si>
  <si>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</si>
  <si>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</si>
  <si>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</si>
  <si>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</si>
  <si>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</si>
  <si>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</si>
  <si>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</si>
  <si>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</si>
  <si>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</si>
  <si>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</si>
  <si>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</si>
  <si>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</si>
  <si>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</si>
  <si>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</si>
  <si>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</si>
  <si>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</si>
  <si>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</si>
  <si>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</si>
  <si>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</si>
  <si>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</si>
  <si>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</si>
  <si>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</si>
  <si>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</si>
  <si>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</si>
  <si>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</si>
  <si>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</si>
  <si>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</si>
  <si>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</si>
  <si>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</si>
  <si>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</si>
  <si>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</si>
  <si>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</si>
  <si>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</si>
  <si>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</si>
  <si>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</si>
  <si>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</si>
  <si>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</si>
  <si>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</si>
  <si>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</si>
  <si>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</si>
  <si>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</si>
  <si>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</si>
  <si>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</si>
  <si>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</si>
  <si>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</si>
  <si>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</si>
  <si>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</si>
  <si>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</si>
  <si>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</si>
  <si>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</si>
  <si>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</si>
  <si>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</si>
  <si>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</si>
  <si>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</si>
  <si>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</si>
  <si>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</si>
  <si>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</si>
  <si>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</si>
  <si>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</si>
  <si>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</si>
  <si>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</si>
  <si>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</si>
  <si>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</si>
  <si>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</si>
  <si>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</si>
  <si>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</si>
  <si>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</si>
  <si>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</si>
  <si>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</si>
  <si>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</si>
  <si>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</si>
  <si>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</si>
  <si>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</si>
  <si>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</si>
  <si>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</si>
  <si>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</si>
  <si>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</si>
  <si>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</si>
  <si>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</si>
  <si>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</si>
  <si>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</si>
  <si>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</si>
  <si>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</si>
  <si>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</si>
  <si>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</si>
  <si>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</si>
  <si>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</si>
  <si>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</si>
  <si>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</si>
  <si>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</si>
  <si>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</si>
  <si>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</si>
  <si>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</si>
  <si>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</si>
  <si>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</si>
  <si>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</si>
  <si>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</si>
  <si>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</si>
  <si>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</si>
  <si>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</si>
  <si>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</si>
  <si>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</si>
  <si>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</si>
  <si>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</si>
  <si>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</si>
  <si>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</si>
  <si>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</si>
  <si>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</si>
  <si>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</si>
  <si>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</si>
  <si>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</si>
  <si>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</si>
  <si>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</si>
  <si>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</si>
  <si>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</si>
  <si>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</si>
  <si>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</si>
  <si>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</si>
  <si>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</si>
  <si>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</si>
  <si>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</si>
  <si>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</si>
  <si>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</si>
  <si>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</si>
  <si>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</si>
  <si>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</si>
  <si>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</si>
  <si>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</si>
  <si>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</si>
  <si>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</si>
  <si>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</si>
  <si>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</si>
  <si>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</si>
  <si>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</si>
  <si>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</si>
  <si>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</si>
  <si>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</si>
  <si>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</si>
  <si>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</si>
  <si>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</si>
  <si>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</si>
  <si>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</si>
  <si>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</si>
  <si>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</si>
  <si>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</si>
  <si>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</si>
  <si>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</si>
  <si>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</si>
  <si>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</si>
  <si>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</si>
  <si>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</si>
  <si>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</si>
  <si>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</si>
  <si>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</si>
  <si>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</si>
  <si>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</si>
  <si>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</si>
  <si>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</si>
  <si>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</si>
  <si>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</si>
  <si>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</si>
  <si>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</si>
  <si>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</si>
  <si>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</si>
  <si>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</si>
  <si>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</si>
  <si>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</si>
  <si>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</si>
  <si>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</si>
  <si>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</si>
  <si>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</si>
  <si>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</si>
  <si>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</si>
  <si>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</si>
  <si>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</si>
  <si>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</si>
  <si>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</si>
  <si>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</si>
  <si>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</si>
  <si>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</si>
  <si>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</si>
  <si>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</si>
  <si>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</si>
  <si>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</si>
  <si>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</si>
  <si>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</si>
  <si>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</si>
  <si>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</si>
  <si>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</si>
  <si>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</si>
  <si>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</si>
  <si>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</si>
  <si>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</si>
  <si>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</si>
  <si>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</si>
  <si>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</si>
  <si>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</si>
  <si>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</si>
  <si>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</si>
  <si>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</si>
  <si>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</si>
  <si>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</si>
  <si>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</si>
  <si>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</si>
  <si>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</si>
  <si>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</si>
  <si>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</si>
  <si>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</si>
  <si>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</si>
  <si>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</si>
  <si>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</si>
  <si>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</si>
  <si>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</si>
  <si>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</si>
  <si>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</si>
  <si>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</si>
  <si>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</si>
  <si>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</si>
  <si>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</si>
  <si>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</si>
  <si>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</si>
  <si>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</si>
  <si>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</si>
  <si>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</si>
  <si>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</si>
  <si>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</si>
  <si>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</si>
  <si>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</si>
  <si>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</si>
  <si>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</si>
  <si>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</si>
  <si>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</si>
  <si>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</si>
  <si>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</si>
  <si>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</si>
  <si>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</si>
  <si>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</si>
  <si>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</si>
  <si>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</si>
  <si>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</si>
  <si>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</si>
  <si>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</si>
  <si>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</si>
  <si>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</si>
  <si>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</si>
  <si>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</si>
  <si>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</si>
  <si>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</si>
  <si>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</si>
  <si>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</si>
  <si>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</si>
  <si>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</si>
  <si>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</si>
  <si>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</si>
  <si>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</si>
  <si>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</si>
  <si>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</si>
  <si>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</si>
  <si>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</si>
  <si>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</si>
  <si>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</si>
  <si>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</si>
  <si>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</si>
  <si>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</si>
  <si>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</si>
  <si>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</si>
  <si>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</si>
  <si>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</si>
  <si>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</si>
  <si>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</si>
  <si>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</si>
  <si>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</si>
  <si>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</si>
  <si>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</si>
  <si>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</si>
  <si>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</si>
  <si>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</si>
  <si>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</si>
  <si>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</si>
  <si>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</si>
  <si>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</si>
  <si>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</si>
  <si>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</si>
  <si>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</si>
  <si>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</si>
  <si>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</si>
  <si>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</si>
  <si>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</si>
  <si>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</si>
  <si>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</si>
  <si>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</si>
  <si>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</si>
  <si>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</si>
  <si>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</si>
  <si>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</si>
  <si>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</si>
  <si>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</si>
  <si>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</si>
  <si>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</si>
  <si>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</si>
  <si>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</si>
  <si>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</si>
  <si>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</si>
  <si>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</si>
  <si>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</si>
  <si>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</si>
  <si>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</si>
  <si>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</si>
  <si>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</si>
  <si>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</si>
  <si>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</si>
  <si>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</si>
  <si>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</si>
  <si>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</si>
  <si>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</si>
  <si>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</si>
  <si>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</si>
  <si>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</si>
  <si>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</si>
  <si>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</si>
  <si>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</si>
  <si>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</si>
  <si>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</si>
  <si>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</si>
  <si>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</si>
  <si>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</si>
  <si>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</si>
  <si>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</si>
  <si>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</si>
  <si>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</si>
  <si>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</si>
  <si>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</si>
  <si>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</si>
  <si>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</si>
  <si>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</si>
  <si>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</si>
  <si>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</si>
  <si>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</si>
  <si>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</si>
  <si>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</si>
  <si>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</si>
  <si>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</si>
  <si>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</si>
  <si>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</si>
  <si>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</si>
  <si>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</si>
  <si>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</si>
  <si>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</si>
  <si>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</si>
  <si>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</si>
  <si>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</si>
  <si>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</si>
  <si>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</si>
  <si>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</si>
  <si>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</si>
  <si>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</si>
  <si>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</si>
  <si>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</si>
  <si>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</si>
  <si>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</si>
  <si>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</si>
  <si>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</si>
  <si>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</si>
  <si>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</si>
  <si>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</si>
  <si>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</si>
  <si>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</si>
  <si>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</si>
  <si>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</si>
  <si>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</si>
  <si>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</si>
  <si>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</si>
  <si>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</si>
  <si>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</si>
  <si>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</si>
  <si>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</si>
  <si>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</si>
  <si>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</si>
  <si>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</si>
  <si>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</si>
  <si>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</si>
  <si>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</si>
  <si>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</si>
  <si>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</si>
  <si>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</si>
  <si>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</si>
  <si>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</si>
  <si>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</si>
  <si>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</si>
  <si>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</si>
  <si>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</si>
  <si>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</si>
  <si>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</si>
  <si>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</si>
  <si>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</si>
  <si>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</si>
  <si>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</si>
  <si>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</si>
  <si>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</si>
  <si>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</si>
  <si>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</si>
  <si>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</si>
  <si>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</si>
  <si>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</si>
  <si>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</si>
  <si>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</si>
  <si>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</si>
  <si>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</si>
  <si>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</si>
  <si>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</si>
  <si>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</si>
  <si>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</si>
  <si>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</si>
  <si>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</si>
  <si>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</si>
  <si>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</si>
  <si>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</si>
  <si>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</si>
  <si>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</si>
  <si>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</si>
  <si>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</si>
  <si>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</si>
  <si>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</si>
  <si>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</si>
  <si>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</si>
  <si>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</si>
  <si>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</si>
  <si>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</si>
  <si>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</si>
  <si>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</si>
  <si>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</si>
  <si>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</si>
  <si>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</si>
  <si>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</si>
  <si>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</si>
  <si>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</si>
  <si>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</si>
  <si>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</si>
  <si>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</si>
  <si>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</si>
  <si>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</si>
  <si>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</si>
  <si>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</si>
  <si>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</si>
  <si>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</si>
  <si>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</si>
  <si>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</si>
  <si>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</si>
  <si>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</si>
  <si>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</si>
  <si>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</si>
  <si>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</si>
  <si>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</si>
  <si>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</si>
  <si>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</si>
  <si>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</si>
  <si>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</si>
  <si>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</si>
  <si>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</si>
  <si>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</si>
  <si>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</si>
  <si>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</si>
  <si>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</si>
  <si>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</si>
  <si>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</si>
  <si>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</si>
  <si>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</si>
  <si>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</si>
  <si>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</si>
  <si>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</si>
  <si>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</si>
  <si>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</si>
  <si>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</si>
  <si>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</si>
  <si>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</si>
  <si>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</si>
  <si>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</si>
  <si>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</si>
  <si>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</si>
  <si>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</si>
  <si>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</si>
  <si>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</si>
  <si>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</si>
  <si>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</si>
  <si>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</si>
  <si>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</si>
  <si>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</si>
  <si>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</si>
  <si>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</si>
  <si>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</si>
  <si>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</si>
  <si>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</si>
  <si>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</si>
  <si>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</si>
  <si>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</si>
  <si>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</si>
  <si>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</si>
  <si>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</si>
  <si>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</si>
  <si>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</si>
  <si>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</si>
  <si>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</si>
  <si>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</si>
  <si>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</si>
  <si>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</si>
  <si>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</si>
  <si>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</si>
  <si>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</si>
  <si>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</si>
  <si>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</si>
  <si>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</si>
  <si>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</si>
  <si>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</si>
  <si>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</si>
  <si>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</si>
  <si>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</si>
  <si>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</si>
  <si>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</si>
  <si>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</si>
  <si>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</si>
  <si>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</si>
  <si>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</si>
  <si>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</si>
  <si>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</si>
  <si>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</si>
  <si>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</si>
  <si>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</si>
  <si>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</si>
  <si>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</si>
  <si>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</si>
  <si>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</si>
  <si>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</si>
  <si>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</si>
  <si>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</si>
  <si>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</si>
  <si>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</si>
  <si>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</si>
  <si>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</si>
  <si>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</si>
  <si>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</si>
  <si>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</si>
  <si>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</si>
  <si>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</si>
  <si>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</si>
  <si>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</si>
  <si>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</si>
  <si>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</si>
  <si>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</si>
  <si>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</si>
  <si>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</si>
  <si>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</si>
  <si>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</si>
  <si>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</si>
  <si>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</si>
  <si>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</si>
  <si>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</si>
  <si>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</si>
  <si>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</si>
  <si>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</si>
  <si>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</si>
  <si>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</si>
  <si>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</si>
  <si>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</si>
  <si>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</si>
  <si>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</si>
  <si>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</si>
  <si>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</si>
  <si>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</si>
  <si>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</si>
  <si>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</si>
  <si>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</si>
  <si>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</si>
  <si>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</si>
  <si>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</si>
  <si>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</si>
  <si>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</si>
  <si>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</si>
  <si>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</si>
  <si>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</si>
  <si>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</si>
  <si>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</si>
  <si>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</si>
  <si>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</si>
  <si>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</si>
  <si>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</si>
  <si>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</si>
  <si>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</si>
  <si>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</si>
  <si>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</si>
  <si>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</si>
  <si>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</si>
  <si>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</si>
  <si>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</si>
  <si>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</si>
  <si>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</si>
  <si>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</si>
  <si>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</si>
  <si>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</si>
  <si>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</si>
  <si>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</si>
  <si>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</si>
  <si>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</si>
  <si>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</si>
  <si>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</si>
  <si>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</si>
  <si>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</si>
  <si>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</si>
  <si>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</si>
  <si>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</si>
  <si>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</si>
  <si>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</si>
  <si>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</si>
  <si>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</si>
  <si>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</si>
  <si>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</si>
  <si>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</si>
  <si>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</si>
  <si>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</si>
  <si>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</si>
  <si>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</si>
  <si>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</si>
  <si>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</si>
  <si>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</si>
  <si>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</si>
  <si>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</si>
  <si>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</si>
  <si>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</si>
  <si>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</si>
  <si>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</si>
  <si>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</si>
  <si>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</si>
  <si>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</si>
  <si>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</si>
  <si>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</si>
  <si>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</si>
  <si>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</si>
  <si>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</si>
  <si>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</si>
  <si>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</si>
  <si>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</si>
  <si>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</si>
  <si>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</si>
  <si>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</si>
  <si>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</si>
  <si>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</si>
  <si>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</si>
  <si>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</si>
  <si>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</si>
  <si>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</si>
  <si>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</si>
  <si>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</si>
  <si>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</si>
  <si>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</si>
  <si>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</si>
  <si>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</si>
  <si>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</si>
  <si>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</si>
  <si>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</si>
  <si>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</si>
  <si>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</si>
  <si>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</si>
  <si>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</si>
  <si>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</si>
  <si>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</si>
  <si>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</si>
  <si>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</si>
  <si>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</si>
  <si>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</si>
  <si>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</si>
  <si>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</si>
  <si>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</si>
  <si>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</si>
  <si>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</si>
  <si>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</si>
  <si>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</si>
  <si>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</si>
  <si>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</si>
  <si>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</si>
  <si>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</si>
  <si>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</si>
  <si>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</si>
  <si>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</si>
  <si>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</si>
  <si>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</si>
  <si>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</si>
  <si>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</si>
  <si>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</si>
  <si>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</si>
  <si>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</si>
  <si>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</si>
  <si>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</si>
  <si>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</si>
  <si>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</si>
  <si>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</si>
  <si>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</si>
  <si>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</si>
  <si>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</si>
  <si>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</si>
  <si>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</si>
  <si>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</si>
  <si>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</si>
  <si>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</si>
  <si>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</si>
  <si>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</si>
  <si>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</si>
  <si>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</si>
  <si>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</si>
  <si>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</si>
  <si>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</si>
  <si>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</si>
  <si>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</si>
  <si>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</si>
  <si>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</si>
  <si>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</si>
  <si>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</si>
  <si>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</si>
  <si>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</si>
  <si>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</si>
  <si>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</si>
  <si>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</si>
  <si>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</si>
  <si>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</si>
  <si>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</si>
  <si>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</si>
  <si>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</si>
  <si>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</si>
  <si>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</si>
  <si>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</si>
  <si>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</si>
  <si>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</si>
  <si>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</si>
  <si>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</si>
  <si>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</si>
  <si>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</si>
  <si>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</si>
  <si>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</si>
  <si>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</si>
  <si>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</si>
  <si>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</si>
  <si>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</si>
  <si>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</si>
  <si>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</si>
  <si>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</si>
  <si>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</si>
  <si>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</si>
  <si>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</si>
  <si>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</si>
  <si>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</si>
  <si>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</si>
  <si>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</si>
  <si>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</si>
  <si>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</si>
  <si>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</si>
  <si>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</si>
  <si>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</si>
  <si>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</si>
  <si>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</si>
  <si>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</si>
  <si>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</si>
  <si>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</si>
  <si>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</si>
  <si>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</si>
  <si>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</si>
  <si>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</si>
  <si>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</si>
  <si>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</si>
  <si>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</si>
  <si>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</si>
  <si>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</si>
  <si>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</si>
  <si>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</si>
  <si>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</si>
  <si>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</si>
  <si>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</si>
  <si>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</si>
  <si>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</si>
  <si>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</si>
  <si>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</si>
  <si>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</si>
  <si>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</si>
  <si>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</si>
  <si>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</si>
  <si>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</si>
  <si>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</si>
  <si>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</si>
  <si>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</si>
  <si>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</si>
  <si>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</si>
  <si>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</si>
  <si>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</si>
  <si>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</si>
  <si>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</si>
  <si>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</si>
  <si>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</si>
  <si>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</si>
  <si>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</si>
  <si>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</si>
  <si>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</si>
  <si>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</si>
  <si>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</si>
  <si>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</si>
  <si>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</si>
  <si>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</si>
  <si>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</si>
  <si>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</si>
  <si>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</si>
  <si>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</si>
  <si>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</si>
  <si>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</si>
  <si>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</si>
  <si>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</si>
  <si>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</si>
  <si>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</si>
  <si>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</si>
  <si>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</si>
  <si>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</si>
  <si>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</si>
  <si>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</si>
  <si>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</si>
  <si>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</si>
  <si>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</si>
  <si>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</si>
  <si>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</si>
  <si>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</si>
  <si>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</si>
  <si>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</si>
  <si>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</si>
  <si>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</si>
  <si>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</si>
  <si>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</si>
  <si>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</si>
  <si>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</si>
  <si>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</si>
  <si>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</si>
  <si>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</si>
  <si>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</si>
  <si>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</si>
  <si>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</si>
  <si>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</si>
  <si>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</si>
  <si>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</si>
  <si>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</si>
  <si>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</si>
  <si>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</si>
  <si>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</si>
  <si>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</si>
  <si>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</si>
  <si>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</si>
  <si>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</si>
  <si>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</si>
  <si>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</si>
  <si>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</si>
  <si>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</si>
  <si>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</si>
  <si>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</si>
  <si>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</si>
  <si>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</si>
  <si>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</si>
  <si>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</si>
  <si>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</si>
  <si>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</si>
  <si>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</si>
  <si>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</si>
  <si>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</si>
  <si>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</si>
  <si>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</si>
  <si>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</si>
  <si>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</si>
  <si>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</si>
  <si>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</si>
  <si>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</si>
  <si>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</si>
  <si>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</si>
  <si>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</si>
  <si>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</si>
  <si>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</si>
  <si>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</si>
  <si>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</si>
  <si>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</si>
  <si>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</si>
  <si>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</si>
  <si>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</si>
  <si>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</si>
  <si>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</si>
  <si>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</si>
  <si>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</si>
  <si>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</si>
  <si>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</si>
  <si>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</si>
  <si>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</si>
  <si>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</si>
  <si>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</si>
  <si>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</si>
  <si>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</si>
  <si>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</si>
  <si>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</si>
  <si>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</si>
  <si>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</si>
  <si>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</si>
  <si>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</si>
  <si>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</si>
  <si>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</si>
  <si>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</si>
  <si>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</si>
  <si>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</si>
  <si>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</si>
  <si>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</si>
  <si>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</si>
  <si>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</si>
  <si>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</si>
  <si>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</si>
  <si>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</si>
  <si>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</si>
  <si>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</si>
  <si>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</si>
  <si>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</si>
  <si>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</si>
  <si>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</si>
  <si>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</si>
  <si>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</si>
  <si>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</si>
  <si>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</si>
  <si>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</si>
  <si>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</si>
  <si>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</si>
  <si>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</si>
  <si>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</si>
  <si>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</si>
  <si>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</si>
  <si>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</si>
  <si>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</si>
  <si>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</si>
  <si>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</si>
  <si>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</si>
  <si>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</si>
  <si>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</si>
  <si>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</si>
  <si>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</si>
  <si>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</si>
  <si>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</si>
  <si>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</si>
  <si>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</si>
  <si>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</si>
  <si>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</si>
  <si>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</si>
  <si>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</si>
  <si>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</si>
  <si>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</si>
  <si>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</si>
  <si>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</si>
  <si>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</si>
  <si>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</si>
  <si>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</si>
  <si>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</si>
  <si>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</si>
  <si>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</si>
  <si>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</si>
  <si>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</si>
  <si>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</si>
  <si>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</si>
  <si>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</si>
  <si>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</si>
  <si>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</si>
  <si>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</si>
  <si>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</si>
  <si>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</si>
  <si>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</si>
  <si>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</si>
  <si>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</si>
  <si>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</si>
  <si>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</si>
  <si>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</si>
  <si>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</si>
  <si>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</si>
  <si>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</si>
  <si>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</si>
  <si>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</si>
  <si>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</si>
  <si>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</si>
  <si>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</si>
  <si>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</si>
  <si>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</si>
  <si>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</si>
  <si>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</si>
  <si>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</si>
  <si>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</si>
  <si>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</si>
  <si>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</si>
  <si>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</si>
  <si>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</si>
  <si>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</si>
  <si>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</si>
  <si>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</si>
  <si>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</si>
  <si>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</si>
  <si>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</si>
  <si>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</si>
  <si>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</si>
  <si>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</si>
  <si>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</si>
  <si>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</si>
  <si>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</si>
  <si>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</si>
  <si>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</si>
  <si>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</si>
  <si>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</si>
  <si>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</si>
  <si>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</si>
  <si>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</si>
  <si>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</si>
  <si>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</si>
  <si>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</si>
  <si>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</si>
  <si>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</si>
  <si>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</si>
  <si>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</si>
  <si>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</si>
  <si>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</si>
  <si>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</si>
  <si>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</si>
  <si>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</si>
  <si>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</si>
  <si>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</si>
  <si>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</si>
  <si>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</si>
  <si>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</si>
  <si>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</si>
  <si>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</si>
  <si>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</si>
  <si>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</si>
  <si>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</si>
  <si>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</si>
  <si>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</si>
  <si>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</si>
  <si>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</si>
  <si>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</si>
  <si>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</si>
  <si>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</si>
  <si>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</si>
  <si>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</si>
  <si>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</si>
  <si>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</si>
  <si>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</si>
  <si>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</si>
  <si>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</si>
  <si>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</si>
  <si>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</si>
  <si>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</si>
  <si>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</si>
  <si>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</si>
  <si>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</si>
  <si>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</si>
  <si>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</si>
  <si>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</si>
  <si>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</si>
  <si>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</si>
  <si>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</si>
  <si>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</si>
  <si>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</si>
  <si>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</si>
  <si>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</si>
  <si>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</si>
  <si>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</si>
  <si>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</si>
  <si>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</si>
  <si>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</si>
  <si>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</si>
  <si>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</si>
  <si>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</si>
  <si>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</si>
  <si>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</si>
  <si>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</si>
  <si>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</si>
  <si>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</si>
  <si>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</si>
  <si>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</si>
  <si>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</si>
  <si>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</si>
  <si>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</si>
  <si>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</si>
  <si>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</si>
  <si>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</si>
  <si>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</si>
  <si>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</si>
  <si>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</si>
  <si>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</si>
  <si>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</si>
  <si>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</si>
  <si>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</si>
  <si>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</si>
  <si>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</si>
  <si>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</si>
  <si>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</si>
  <si>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</si>
  <si>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</si>
  <si>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</si>
  <si>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</si>
  <si>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</si>
  <si>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</si>
  <si>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</si>
  <si>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</si>
  <si>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</si>
  <si>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</si>
  <si>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</si>
  <si>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</si>
  <si>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</si>
  <si>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</si>
  <si>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</si>
  <si>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</si>
  <si>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</si>
  <si>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</si>
  <si>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</si>
  <si>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</si>
  <si>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</si>
  <si>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</si>
  <si>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</si>
  <si>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</si>
  <si>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</si>
  <si>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</si>
  <si>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</si>
  <si>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</si>
  <si>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</si>
  <si>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</si>
  <si>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</si>
  <si>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</si>
  <si>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</si>
  <si>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</si>
  <si>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</si>
  <si>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</si>
  <si>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</si>
  <si>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</si>
  <si>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</si>
  <si>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</si>
  <si>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</si>
  <si>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</si>
  <si>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</si>
  <si>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</si>
  <si>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</si>
  <si>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</si>
  <si>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</si>
  <si>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</si>
  <si>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</si>
  <si>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</si>
  <si>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</si>
  <si>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</si>
  <si>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</si>
  <si>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</si>
  <si>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</si>
  <si>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</si>
  <si>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</si>
  <si>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</si>
  <si>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</si>
  <si>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</si>
  <si>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</si>
  <si>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</si>
  <si>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</si>
  <si>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</si>
  <si>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</si>
  <si>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</si>
  <si>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</si>
  <si>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</si>
  <si>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</si>
  <si>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</si>
  <si>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</si>
  <si>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</si>
  <si>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</si>
  <si>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</si>
  <si>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</si>
  <si>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</si>
  <si>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</si>
  <si>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</si>
  <si>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</si>
  <si>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</si>
  <si>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</si>
  <si>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</si>
  <si>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</si>
  <si>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</si>
  <si>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</si>
  <si>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</si>
  <si>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</si>
  <si>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</si>
  <si>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</si>
  <si>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</si>
  <si>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</si>
  <si>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</si>
  <si>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</si>
  <si>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</si>
  <si>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</si>
  <si>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</si>
  <si>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</si>
  <si>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</si>
  <si>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</si>
  <si>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</si>
  <si>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</si>
  <si>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</si>
  <si>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</si>
  <si>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</si>
  <si>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</si>
  <si>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</si>
  <si>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</si>
  <si>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</si>
  <si>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</si>
  <si>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</si>
  <si>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</si>
  <si>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</si>
  <si>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</si>
  <si>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</si>
  <si>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</si>
  <si>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</si>
  <si>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</si>
  <si>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</si>
  <si>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</si>
  <si>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</si>
  <si>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</si>
  <si>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</si>
  <si>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</si>
  <si>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</si>
  <si>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</si>
  <si>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</si>
  <si>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</si>
  <si>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</si>
  <si>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</si>
  <si>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</si>
  <si>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</si>
  <si>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</si>
  <si>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</si>
  <si>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</si>
  <si>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</si>
  <si>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</si>
  <si>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</si>
  <si>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</si>
  <si>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</si>
  <si>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</si>
  <si>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</si>
  <si>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</si>
  <si>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</si>
  <si>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</si>
  <si>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</si>
  <si>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</si>
  <si>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</si>
  <si>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</si>
  <si>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</si>
  <si>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</si>
  <si>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</si>
  <si>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</si>
  <si>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</si>
  <si>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</si>
  <si>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</si>
  <si>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</si>
  <si>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</si>
  <si>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</si>
  <si>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</si>
  <si>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</si>
  <si>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</si>
  <si>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</si>
  <si>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</si>
  <si>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</si>
  <si>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</si>
  <si>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</si>
  <si>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</si>
  <si>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</si>
  <si>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</si>
  <si>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</si>
  <si>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</si>
  <si>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</si>
  <si>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</si>
  <si>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</si>
  <si>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</si>
  <si>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</si>
  <si>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</si>
  <si>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</si>
  <si>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</si>
  <si>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</si>
  <si>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</si>
  <si>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</si>
  <si>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</si>
  <si>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</si>
  <si>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</si>
  <si>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</si>
  <si>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</si>
  <si>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</si>
  <si>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</si>
  <si>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</si>
  <si>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</si>
  <si>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</si>
  <si>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</si>
  <si>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</si>
  <si>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</si>
  <si>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</si>
  <si>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</si>
  <si>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</si>
  <si>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</si>
  <si>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</si>
  <si>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</si>
  <si>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</si>
  <si>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</si>
  <si>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</si>
  <si>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</si>
  <si>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</si>
  <si>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</si>
  <si>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</si>
  <si>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</si>
  <si>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</si>
  <si>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</si>
  <si>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</si>
  <si>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</si>
  <si>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</si>
  <si>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</si>
  <si>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</si>
  <si>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</si>
  <si>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</si>
  <si>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</si>
  <si>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</si>
  <si>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</si>
  <si>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</si>
  <si>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</si>
  <si>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</si>
  <si>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</si>
  <si>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</si>
  <si>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</si>
  <si>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</si>
  <si>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</si>
  <si>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</si>
  <si>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</si>
  <si>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</si>
  <si>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</si>
  <si>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</si>
  <si>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</si>
  <si>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</si>
  <si>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</si>
  <si>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</si>
  <si>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</si>
  <si>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</si>
  <si>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</si>
  <si>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</si>
  <si>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</si>
  <si>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</si>
  <si>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</si>
  <si>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</si>
  <si>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</si>
  <si>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</si>
  <si>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</si>
  <si>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</si>
  <si>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</si>
  <si>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</si>
  <si>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</si>
  <si>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</si>
  <si>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</si>
  <si>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</si>
  <si>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</si>
  <si>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</si>
  <si>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</si>
  <si>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</si>
  <si>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</si>
  <si>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</si>
  <si>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</si>
  <si>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</si>
  <si>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</si>
  <si>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</si>
  <si>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</si>
  <si>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</si>
  <si>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</si>
  <si>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</si>
  <si>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</si>
  <si>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</si>
  <si>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</si>
  <si>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</si>
  <si>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</si>
  <si>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</si>
  <si>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</si>
  <si>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</si>
  <si>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</si>
  <si>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</si>
  <si>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</si>
  <si>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</si>
  <si>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</si>
  <si>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</si>
  <si>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</si>
  <si>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</si>
  <si>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</si>
  <si>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</si>
  <si>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</si>
  <si>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</si>
  <si>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</si>
  <si>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</si>
  <si>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</si>
  <si>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</si>
  <si>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</si>
  <si>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</si>
  <si>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</si>
  <si>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</si>
  <si>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</si>
  <si>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</si>
  <si>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</si>
  <si>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</si>
  <si>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</si>
  <si>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</si>
  <si>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</si>
  <si>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</si>
  <si>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</si>
  <si>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</si>
  <si>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</si>
  <si>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</si>
  <si>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</si>
  <si>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</si>
  <si>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</si>
  <si>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</si>
  <si>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</si>
  <si>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</si>
  <si>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</si>
  <si>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</si>
  <si>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</si>
  <si>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</si>
  <si>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</si>
  <si>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</si>
  <si>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</si>
  <si>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</si>
  <si>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</si>
  <si>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</si>
  <si>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</si>
  <si>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</si>
  <si>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</si>
  <si>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</si>
  <si>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</si>
  <si>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</si>
  <si>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</si>
  <si>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</si>
  <si>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</si>
  <si>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</si>
  <si>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</si>
  <si>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</si>
  <si>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</si>
  <si>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</si>
  <si>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</si>
  <si>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</si>
  <si>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</si>
  <si>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</si>
  <si>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</si>
  <si>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</si>
  <si>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</si>
  <si>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</si>
  <si>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</si>
  <si>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</si>
  <si>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</si>
  <si>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</si>
  <si>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</si>
  <si>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</si>
  <si>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</si>
  <si>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</si>
  <si>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</si>
  <si>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</si>
  <si>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</si>
  <si>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</si>
  <si>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</si>
  <si>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</si>
  <si>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</si>
  <si>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</si>
  <si>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</si>
  <si>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</si>
  <si>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</si>
  <si>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</si>
  <si>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</si>
  <si>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</si>
  <si>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</si>
  <si>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</si>
  <si>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</si>
  <si>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</si>
  <si>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</si>
  <si>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</si>
  <si>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</si>
  <si>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</si>
  <si>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</si>
  <si>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</si>
  <si>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</si>
  <si>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</si>
  <si>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</si>
  <si>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</si>
  <si>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</si>
  <si>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</si>
  <si>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</si>
  <si>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</si>
  <si>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</si>
  <si>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</si>
  <si>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</si>
  <si>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</si>
  <si>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</si>
  <si>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</si>
  <si>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</si>
  <si>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</si>
  <si>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</si>
  <si>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</si>
  <si>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</si>
  <si>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</si>
  <si>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</si>
  <si>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</si>
  <si>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</si>
  <si>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</si>
  <si>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</si>
  <si>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</si>
  <si>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</si>
  <si>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</si>
  <si>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</si>
  <si>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</si>
  <si>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</si>
  <si>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</si>
  <si>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</si>
  <si>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</si>
  <si>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</si>
  <si>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</si>
  <si>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</si>
  <si>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</si>
  <si>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</si>
  <si>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</si>
  <si>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</si>
  <si>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</si>
  <si>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</si>
  <si>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</si>
  <si>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</si>
  <si>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</si>
  <si>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</si>
  <si>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</si>
  <si>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</si>
  <si>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</si>
  <si>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</si>
  <si>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</si>
  <si>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</si>
  <si>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</si>
  <si>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</si>
  <si>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</si>
  <si>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</si>
  <si>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</si>
  <si>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</si>
  <si>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</si>
  <si>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</si>
  <si>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</si>
  <si>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</si>
  <si>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</si>
  <si>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</si>
  <si>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</si>
  <si>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</si>
  <si>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</si>
  <si>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</si>
  <si>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</si>
  <si>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</si>
  <si>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</si>
  <si>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</si>
  <si>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</si>
  <si>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</si>
  <si>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</si>
  <si>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</si>
  <si>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</si>
  <si>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</si>
  <si>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</si>
  <si>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</si>
  <si>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</si>
  <si>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</si>
  <si>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</si>
  <si>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</si>
  <si>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</si>
  <si>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</si>
  <si>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</si>
  <si>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</si>
  <si>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</si>
  <si>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</si>
  <si>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</si>
  <si>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</si>
  <si>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</si>
  <si>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</si>
  <si>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</si>
  <si>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</si>
  <si>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</si>
  <si>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</si>
  <si>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</si>
  <si>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</si>
  <si>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</si>
  <si>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</si>
  <si>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</si>
  <si>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</si>
  <si>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</si>
  <si>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</si>
  <si>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</si>
  <si>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</si>
  <si>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</si>
  <si>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</si>
  <si>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</si>
  <si>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</si>
  <si>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</si>
  <si>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</si>
  <si>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</si>
  <si>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</si>
  <si>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</si>
  <si>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</si>
  <si>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</si>
  <si>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</si>
  <si>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</si>
  <si>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</si>
  <si>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</si>
  <si>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</si>
  <si>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</si>
  <si>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</si>
  <si>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</si>
  <si>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</si>
  <si>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</si>
  <si>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</si>
  <si>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</si>
  <si>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</si>
  <si>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</si>
  <si>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</si>
  <si>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</si>
  <si>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</si>
  <si>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</si>
  <si>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</si>
  <si>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</si>
  <si>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</si>
  <si>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</si>
  <si>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</si>
  <si>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</si>
  <si>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</si>
  <si>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</si>
  <si>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</si>
  <si>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</si>
  <si>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</si>
  <si>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</si>
  <si>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</si>
  <si>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</si>
  <si>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</si>
  <si>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</si>
  <si>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</si>
  <si>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</si>
  <si>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</si>
  <si>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</si>
  <si>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</si>
  <si>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</si>
  <si>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</si>
  <si>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</si>
  <si>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</si>
  <si>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</si>
  <si>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</si>
  <si>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</si>
  <si>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</si>
  <si>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</si>
  <si>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</si>
  <si>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</si>
  <si>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</si>
  <si>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</si>
  <si>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</si>
  <si>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</si>
  <si>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</si>
  <si>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</si>
  <si>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</si>
  <si>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</si>
  <si>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</si>
  <si>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</si>
  <si>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</si>
  <si>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</si>
  <si>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</si>
  <si>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</si>
  <si>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</si>
  <si>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</si>
  <si>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</si>
  <si>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</si>
  <si>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</si>
  <si>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</si>
  <si>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</si>
  <si>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</si>
  <si>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</si>
  <si>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</si>
  <si>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</si>
  <si>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</si>
  <si>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</si>
  <si>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</si>
  <si>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</si>
  <si>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</si>
  <si>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</si>
  <si>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</si>
  <si>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</si>
  <si>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</si>
  <si>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</si>
  <si>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</si>
  <si>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</si>
  <si>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</si>
  <si>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</si>
  <si>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</si>
  <si>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</si>
  <si>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</si>
  <si>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</si>
  <si>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</si>
  <si>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</si>
  <si>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</si>
  <si>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</si>
  <si>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</si>
  <si>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</si>
  <si>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</si>
  <si>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</si>
  <si>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</si>
  <si>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</si>
  <si>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</si>
  <si>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</si>
  <si>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</si>
  <si>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</si>
  <si>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</si>
  <si>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</si>
  <si>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</si>
  <si>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</si>
  <si>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</si>
  <si>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</si>
  <si>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</si>
  <si>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</si>
  <si>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</si>
  <si>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</si>
  <si>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</si>
  <si>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</si>
  <si>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</si>
  <si>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</si>
  <si>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</si>
  <si>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</si>
  <si>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</si>
  <si>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</si>
  <si>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</si>
  <si>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</si>
  <si>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</si>
  <si>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</si>
  <si>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</si>
  <si>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</si>
  <si>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</si>
  <si>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</si>
  <si>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</si>
  <si>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</si>
  <si>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</si>
  <si>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</si>
  <si>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</si>
  <si>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</si>
  <si>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</si>
  <si>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</si>
  <si>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</si>
  <si>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</si>
  <si>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</si>
  <si>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</si>
  <si>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</si>
  <si>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</si>
  <si>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</si>
  <si>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</si>
  <si>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</si>
  <si>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</si>
  <si>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</si>
  <si>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</si>
  <si>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</si>
  <si>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</si>
  <si>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</si>
  <si>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</si>
  <si>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</si>
  <si>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</si>
  <si>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</si>
  <si>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</si>
  <si>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</si>
  <si>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</si>
  <si>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</si>
  <si>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</si>
  <si>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</si>
  <si>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</si>
  <si>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</si>
  <si>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</si>
  <si>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</si>
  <si>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</si>
  <si>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</si>
  <si>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</si>
  <si>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</si>
  <si>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</si>
  <si>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</si>
  <si>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</si>
  <si>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</si>
  <si>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</si>
  <si>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</si>
  <si>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</si>
  <si>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</si>
  <si>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</si>
  <si>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</si>
  <si>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</si>
  <si>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</si>
  <si>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</si>
  <si>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</si>
  <si>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</si>
  <si>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</si>
  <si>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</si>
  <si>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</si>
  <si>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</si>
  <si>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</si>
  <si>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</si>
  <si>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</si>
  <si>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</si>
  <si>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</si>
  <si>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</si>
  <si>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</si>
  <si>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</si>
  <si>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</si>
  <si>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</si>
  <si>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</si>
  <si>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</si>
  <si>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</si>
  <si>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</si>
  <si>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</si>
  <si>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</si>
  <si>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</si>
  <si>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</si>
  <si>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</si>
  <si>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</si>
  <si>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</si>
  <si>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</si>
  <si>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</si>
  <si>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</si>
  <si>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</si>
  <si>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</si>
  <si>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</si>
  <si>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</si>
  <si>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</si>
  <si>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</si>
  <si>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</si>
  <si>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</si>
  <si>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</si>
  <si>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</si>
  <si>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</si>
  <si>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</si>
  <si>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</si>
  <si>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</si>
  <si>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</si>
  <si>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</si>
  <si>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</si>
  <si>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</si>
  <si>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</si>
  <si>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</si>
  <si>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</si>
  <si>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</si>
  <si>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</si>
  <si>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</si>
  <si>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</si>
  <si>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</si>
  <si>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</si>
  <si>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</si>
  <si>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</si>
  <si>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</si>
  <si>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</si>
  <si>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</si>
  <si>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</si>
  <si>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</si>
  <si>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</si>
  <si>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</si>
  <si>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</si>
  <si>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</si>
  <si>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</si>
  <si>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</si>
  <si>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</si>
  <si>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</si>
  <si>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</si>
  <si>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</si>
  <si>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</si>
  <si>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</si>
  <si>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</si>
  <si>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</si>
  <si>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</si>
  <si>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</si>
  <si>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</si>
  <si>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</si>
  <si>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</si>
  <si>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</si>
  <si>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</si>
  <si>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</si>
  <si>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</si>
  <si>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</si>
  <si>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</si>
  <si>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</si>
  <si>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</si>
  <si>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</si>
  <si>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</si>
  <si>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</si>
  <si>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</si>
  <si>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</si>
  <si>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</si>
  <si>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</si>
  <si>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</si>
  <si>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</si>
  <si>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</si>
  <si>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</si>
  <si>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</si>
  <si>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</si>
  <si>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</si>
  <si>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</si>
  <si>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</si>
  <si>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</si>
  <si>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</si>
  <si>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</si>
  <si>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</si>
  <si>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</si>
  <si>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</si>
  <si>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</si>
  <si>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</si>
  <si>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</si>
  <si>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</si>
  <si>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</si>
  <si>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</si>
  <si>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</si>
  <si>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</si>
  <si>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</si>
  <si>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</si>
  <si>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</si>
  <si>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</si>
  <si>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</si>
  <si>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</si>
  <si>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</si>
  <si>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</si>
  <si>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</si>
  <si>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</si>
  <si>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</si>
  <si>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</si>
  <si>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</si>
  <si>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</si>
  <si>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</si>
  <si>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</si>
  <si>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</si>
  <si>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</si>
  <si>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</si>
  <si>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</si>
  <si>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</si>
  <si>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</si>
  <si>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</si>
  <si>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</si>
  <si>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</si>
  <si>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</si>
  <si>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</si>
  <si>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</si>
  <si>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</si>
  <si>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</si>
  <si>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</si>
  <si>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</si>
  <si>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</si>
  <si>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</si>
  <si>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</si>
  <si>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</si>
  <si>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</si>
  <si>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</si>
  <si>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</si>
  <si>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</si>
  <si>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</si>
  <si>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</si>
  <si>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</si>
  <si>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</si>
  <si>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</si>
  <si>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</si>
  <si>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</si>
  <si>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</si>
  <si>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</si>
  <si>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</si>
  <si>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</si>
  <si>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</si>
  <si>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</si>
  <si>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</si>
  <si>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</si>
  <si>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</si>
  <si>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</si>
  <si>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</si>
  <si>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</si>
  <si>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</si>
  <si>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</si>
  <si>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</si>
  <si>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</si>
  <si>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</si>
  <si>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</si>
  <si>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</si>
  <si>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</si>
  <si>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</si>
  <si>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</si>
  <si>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</si>
  <si>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</si>
  <si>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</si>
  <si>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</si>
  <si>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</si>
  <si>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</si>
  <si>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</si>
  <si>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</si>
  <si>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</si>
  <si>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</si>
  <si>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</si>
  <si>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</si>
  <si>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</si>
  <si>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</si>
  <si>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</si>
  <si>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</si>
  <si>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</si>
  <si>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</si>
  <si>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</si>
  <si>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</si>
  <si>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</si>
  <si>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</si>
  <si>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</si>
  <si>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</si>
  <si>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</si>
  <si>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</si>
  <si>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</si>
  <si>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</si>
  <si>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</si>
  <si>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</si>
  <si>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</si>
  <si>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</si>
  <si>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</si>
  <si>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</si>
  <si>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</si>
  <si>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</si>
  <si>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</si>
  <si>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</si>
  <si>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</si>
  <si>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</si>
  <si>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</si>
  <si>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</si>
  <si>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</si>
  <si>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</si>
  <si>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</si>
  <si>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</si>
  <si>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</si>
  <si>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</si>
  <si>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</si>
  <si>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</si>
  <si>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</si>
  <si>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</si>
  <si>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</si>
  <si>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</si>
  <si>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</si>
  <si>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</si>
  <si>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</si>
  <si>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</si>
  <si>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</si>
  <si>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</si>
  <si>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</si>
  <si>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</si>
  <si>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</si>
  <si>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</si>
  <si>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</si>
  <si>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</si>
  <si>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</si>
  <si>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</si>
  <si>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</si>
  <si>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</si>
  <si>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</si>
  <si>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</si>
  <si>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</si>
  <si>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</si>
  <si>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</si>
  <si>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</si>
  <si>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</si>
  <si>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</si>
  <si>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</si>
  <si>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</si>
  <si>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</si>
  <si>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</si>
  <si>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</si>
  <si>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</si>
  <si>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</si>
  <si>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</si>
  <si>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</si>
  <si>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</si>
  <si>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</si>
  <si>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</si>
  <si>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</si>
  <si>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</si>
  <si>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</si>
  <si>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</si>
  <si>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</si>
  <si>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</si>
  <si>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</si>
  <si>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</si>
  <si>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</si>
  <si>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</si>
  <si>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</si>
  <si>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</si>
  <si>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</si>
  <si>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</si>
  <si>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</si>
  <si>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</si>
  <si>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</si>
  <si>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</si>
  <si>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</si>
  <si>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</si>
  <si>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</si>
  <si>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</si>
  <si>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</si>
  <si>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</si>
  <si>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</si>
  <si>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</si>
  <si>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</si>
  <si>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</si>
  <si>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</si>
  <si>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</si>
  <si>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</si>
  <si>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</si>
  <si>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</si>
  <si>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</si>
  <si>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</si>
  <si>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</si>
  <si>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</si>
  <si>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</si>
  <si>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</si>
  <si>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</si>
  <si>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</si>
  <si>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</si>
  <si>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</si>
  <si>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</si>
  <si>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</si>
  <si>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</si>
  <si>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</si>
  <si>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</si>
  <si>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</si>
  <si>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</si>
  <si>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</si>
  <si>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</si>
  <si>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</si>
  <si>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</si>
  <si>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</si>
  <si>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</si>
  <si>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</si>
  <si>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</si>
  <si>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</si>
  <si>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</si>
  <si>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</si>
  <si>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</si>
  <si>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</si>
  <si>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</si>
  <si>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</si>
  <si>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</si>
  <si>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</si>
  <si>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</si>
  <si>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</si>
  <si>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</si>
  <si>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</si>
  <si>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</si>
  <si>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</si>
  <si>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</si>
  <si>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</si>
  <si>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</si>
  <si>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</si>
  <si>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</si>
  <si>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</si>
  <si>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</si>
  <si>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</si>
  <si>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</si>
  <si>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</si>
  <si>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</si>
  <si>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</si>
  <si>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</si>
  <si>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</si>
  <si>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</si>
  <si>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</si>
  <si>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</si>
  <si>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</si>
  <si>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</si>
  <si>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</si>
  <si>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</si>
  <si>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</si>
  <si>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</si>
  <si>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</si>
  <si>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</si>
  <si>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</si>
  <si>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</si>
  <si>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</si>
  <si>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</si>
  <si>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</si>
  <si>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</si>
  <si>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</si>
  <si>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</si>
  <si>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</si>
  <si>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</si>
  <si>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</si>
  <si>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</si>
  <si>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</si>
  <si>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</si>
  <si>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</si>
  <si>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</si>
  <si>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</si>
  <si>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</si>
  <si>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</si>
  <si>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</si>
  <si>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</si>
  <si>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</si>
  <si>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</si>
  <si>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</si>
  <si>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</si>
  <si>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</si>
  <si>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</si>
  <si>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</si>
  <si>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</si>
  <si>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</si>
  <si>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</si>
  <si>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</si>
  <si>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</si>
  <si>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</si>
  <si>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</si>
  <si>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</si>
  <si>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</si>
  <si>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</si>
  <si>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</si>
  <si>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</si>
  <si>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</si>
  <si>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</si>
  <si>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</si>
  <si>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</si>
  <si>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</si>
  <si>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</si>
  <si>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</si>
  <si>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</si>
  <si>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</si>
  <si>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</si>
  <si>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</si>
  <si>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</si>
  <si>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</si>
  <si>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</si>
  <si>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</si>
  <si>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</si>
  <si>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</si>
  <si>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</si>
  <si>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</si>
  <si>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</si>
  <si>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</si>
  <si>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</si>
  <si>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</si>
  <si>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</si>
  <si>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</si>
  <si>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</si>
  <si>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</si>
  <si>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</si>
  <si>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</si>
  <si>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</si>
  <si>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</si>
  <si>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</si>
  <si>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</si>
  <si>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</si>
  <si>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</si>
  <si>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</si>
  <si>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</si>
  <si>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</si>
  <si>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</si>
  <si>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</si>
  <si>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</si>
  <si>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</si>
  <si>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</si>
  <si>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</si>
  <si>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</si>
  <si>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</si>
  <si>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</si>
  <si>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</si>
  <si>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</si>
  <si>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</si>
  <si>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</si>
  <si>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</si>
  <si>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</si>
  <si>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</si>
  <si>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</si>
  <si>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</si>
  <si>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</si>
  <si>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</si>
  <si>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</si>
  <si>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</si>
  <si>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</si>
  <si>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</si>
  <si>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</si>
  <si>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</si>
  <si>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</si>
  <si>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</si>
  <si>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</si>
  <si>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</si>
  <si>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</si>
  <si>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</si>
  <si>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</si>
  <si>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</si>
  <si>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</si>
  <si>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</si>
  <si>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</si>
  <si>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</si>
  <si>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</si>
  <si>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</si>
  <si>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</si>
  <si>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</si>
  <si>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</si>
  <si>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</si>
  <si>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</si>
  <si>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</si>
  <si>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</si>
  <si>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</si>
  <si>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</si>
  <si>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</si>
  <si>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</si>
  <si>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</si>
  <si>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</si>
  <si>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</si>
  <si>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</si>
  <si>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</si>
  <si>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</si>
  <si>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</si>
  <si>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</si>
  <si>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</si>
  <si>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</si>
  <si>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</si>
  <si>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</si>
  <si>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</si>
  <si>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</si>
  <si>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</si>
  <si>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</si>
  <si>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</si>
  <si>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</si>
  <si>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</si>
  <si>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</si>
  <si>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</si>
  <si>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</si>
  <si>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</si>
  <si>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</si>
  <si>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</si>
  <si>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</si>
  <si>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</si>
  <si>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</si>
  <si>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</si>
  <si>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</si>
  <si>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</si>
  <si>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</si>
  <si>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</si>
  <si>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</si>
  <si>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</si>
  <si>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</si>
  <si>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</si>
  <si>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</si>
  <si>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</si>
  <si>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</si>
  <si>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</si>
  <si>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</si>
  <si>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</si>
  <si>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</si>
  <si>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</si>
  <si>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</si>
  <si>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</si>
  <si>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</si>
  <si>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</si>
  <si>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</si>
  <si>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</si>
  <si>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</si>
  <si>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</si>
  <si>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</si>
  <si>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</si>
  <si>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</si>
  <si>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</si>
  <si>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</si>
  <si>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</si>
  <si>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</si>
  <si>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</si>
  <si>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</si>
  <si>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</si>
  <si>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</si>
  <si>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</si>
  <si>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</si>
  <si>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</si>
  <si>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</si>
  <si>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</si>
  <si>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</si>
  <si>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</si>
  <si>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</si>
  <si>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</si>
  <si>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</si>
  <si>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</si>
  <si>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</si>
  <si>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</si>
  <si>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</si>
  <si>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</si>
  <si>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</si>
  <si>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</si>
  <si>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</si>
  <si>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</si>
  <si>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</si>
  <si>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</si>
  <si>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</si>
  <si>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</si>
  <si>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</si>
  <si>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</si>
  <si>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</si>
  <si>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</si>
  <si>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</si>
  <si>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</si>
  <si>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</si>
  <si>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</si>
  <si>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</si>
  <si>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</si>
  <si>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</si>
  <si>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</si>
  <si>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</si>
  <si>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</si>
  <si>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</si>
  <si>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</si>
  <si>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</si>
  <si>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</si>
  <si>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</si>
  <si>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</si>
  <si>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</si>
  <si>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</si>
  <si>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</si>
  <si>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</si>
  <si>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</si>
  <si>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</si>
  <si>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</si>
  <si>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</si>
  <si>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</si>
  <si>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</si>
  <si>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</si>
  <si>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</si>
  <si>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</si>
  <si>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</si>
  <si>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</si>
  <si>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</si>
  <si>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</si>
  <si>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</si>
  <si>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</si>
  <si>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</si>
  <si>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</si>
  <si>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</si>
  <si>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</si>
  <si>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</si>
  <si>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</si>
  <si>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</si>
  <si>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</si>
  <si>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</si>
  <si>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</si>
  <si>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</si>
  <si>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</si>
  <si>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</si>
  <si>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</si>
  <si>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</si>
  <si>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</si>
  <si>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</si>
  <si>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</si>
  <si>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</si>
  <si>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</si>
  <si>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</si>
  <si>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</si>
  <si>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</si>
  <si>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</si>
  <si>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</si>
  <si>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</si>
  <si>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</si>
  <si>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</si>
  <si>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</si>
  <si>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</si>
  <si>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</si>
  <si>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</si>
  <si>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</si>
  <si>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</si>
  <si>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</si>
  <si>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</si>
  <si>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</si>
  <si>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</si>
  <si>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</si>
  <si>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</si>
  <si>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</si>
  <si>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</si>
  <si>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</si>
  <si>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</si>
  <si>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</si>
  <si>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</si>
  <si>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</si>
  <si>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</si>
  <si>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</si>
  <si>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</si>
  <si>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</si>
  <si>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</si>
  <si>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</si>
  <si>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</si>
  <si>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</si>
  <si>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</si>
  <si>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</si>
  <si>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</si>
  <si>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</si>
  <si>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</si>
  <si>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</si>
  <si>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</si>
  <si>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</si>
  <si>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</si>
  <si>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</si>
  <si>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</si>
  <si>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</si>
  <si>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</si>
  <si>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</si>
  <si>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</si>
  <si>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</si>
  <si>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</si>
  <si>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</si>
  <si>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</si>
  <si>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</si>
  <si>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</si>
  <si>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</si>
  <si>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</si>
  <si>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</si>
  <si>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</si>
  <si>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</si>
  <si>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</si>
  <si>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</si>
  <si>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</si>
  <si>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</si>
  <si>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</si>
  <si>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</si>
  <si>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</si>
  <si>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</si>
  <si>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</si>
  <si>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</si>
  <si>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</si>
  <si>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</si>
  <si>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</si>
  <si>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</si>
  <si>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</si>
  <si>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</si>
  <si>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</si>
  <si>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</si>
  <si>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</si>
  <si>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</si>
  <si>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</si>
  <si>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</si>
  <si>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</si>
  <si>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</si>
  <si>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</si>
  <si>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</si>
  <si>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</si>
  <si>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</si>
  <si>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</si>
  <si>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</si>
  <si>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</si>
  <si>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</si>
  <si>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</si>
  <si>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</si>
  <si>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</si>
  <si>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</si>
  <si>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</si>
  <si>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</si>
  <si>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</si>
  <si>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</si>
  <si>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</si>
  <si>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</si>
  <si>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</si>
  <si>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</si>
  <si>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</si>
  <si>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</si>
  <si>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</si>
  <si>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</si>
  <si>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</si>
  <si>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</si>
  <si>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</si>
  <si>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</si>
  <si>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</si>
  <si>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</si>
  <si>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</si>
  <si>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</si>
  <si>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</si>
  <si>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</si>
  <si>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</si>
  <si>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</si>
  <si>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</si>
  <si>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</si>
  <si>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</si>
  <si>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</si>
  <si>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</si>
  <si>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</si>
  <si>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</si>
  <si>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</si>
  <si>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</si>
  <si>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</si>
  <si>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</si>
  <si>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</si>
  <si>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</si>
  <si>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</si>
  <si>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</si>
  <si>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</si>
  <si>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</si>
  <si>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</si>
  <si>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</si>
  <si>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</si>
  <si>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</si>
  <si>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</si>
  <si>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</si>
  <si>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</si>
  <si>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</si>
  <si>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</si>
  <si>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</si>
  <si>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</si>
  <si>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</si>
  <si>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</si>
  <si>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</si>
  <si>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</si>
  <si>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</si>
  <si>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</si>
  <si>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</si>
  <si>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</si>
  <si>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</si>
  <si>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</si>
  <si>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</si>
  <si>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</si>
  <si>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</si>
  <si>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</si>
  <si>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</si>
  <si>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</si>
  <si>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</si>
  <si>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</si>
  <si>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</si>
  <si>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</si>
  <si>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</si>
  <si>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</si>
  <si>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</si>
  <si>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</si>
  <si>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</si>
  <si>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</si>
  <si>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</si>
  <si>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</si>
  <si>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</si>
  <si>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</si>
  <si>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</si>
  <si>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</si>
  <si>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</si>
  <si>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</si>
  <si>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</si>
  <si>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</si>
  <si>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</si>
  <si>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</si>
  <si>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</si>
  <si>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</si>
  <si>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</si>
  <si>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</si>
  <si>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</si>
  <si>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</si>
  <si>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</si>
  <si>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</si>
  <si>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</si>
  <si>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</si>
  <si>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</si>
  <si>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</si>
  <si>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</si>
  <si>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</si>
  <si>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</si>
  <si>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</si>
  <si>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</si>
  <si>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</si>
  <si>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</si>
  <si>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</si>
  <si>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</si>
  <si>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</si>
  <si>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</si>
  <si>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</si>
  <si>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</si>
  <si>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</si>
  <si>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</si>
  <si>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</si>
  <si>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</si>
  <si>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</si>
  <si>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</si>
  <si>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</si>
  <si>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</si>
  <si>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</si>
  <si>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</si>
  <si>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</si>
  <si>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</si>
  <si>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</si>
  <si>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</si>
  <si>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</si>
  <si>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</si>
  <si>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</si>
  <si>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</si>
  <si>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</si>
  <si>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</si>
  <si>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</si>
  <si>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</si>
  <si>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</si>
  <si>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</si>
  <si>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</si>
  <si>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</si>
  <si>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</si>
  <si>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</si>
  <si>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</si>
  <si>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</si>
  <si>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</si>
  <si>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</si>
  <si>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</si>
  <si>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</si>
  <si>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</si>
  <si>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</si>
  <si>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</si>
  <si>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</si>
  <si>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</si>
  <si>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</si>
  <si>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</si>
  <si>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</si>
  <si>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</si>
  <si>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</si>
  <si>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</si>
  <si>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</si>
  <si>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</si>
  <si>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</si>
  <si>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</si>
  <si>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</si>
  <si>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</si>
  <si>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</si>
  <si>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</si>
  <si>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</si>
  <si>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</si>
  <si>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</si>
  <si>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</si>
  <si>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</si>
  <si>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</si>
  <si>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</si>
  <si>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</si>
  <si>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</si>
  <si>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</si>
  <si>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</si>
  <si>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</si>
  <si>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</si>
  <si>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</si>
  <si>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</si>
  <si>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</si>
  <si>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</si>
  <si>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</si>
  <si>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</si>
  <si>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</si>
  <si>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</si>
  <si>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</si>
  <si>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</si>
  <si>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</si>
  <si>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</si>
  <si>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</si>
  <si>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</si>
  <si>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</si>
  <si>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</si>
  <si>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</si>
  <si>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</si>
  <si>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</si>
  <si>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</si>
  <si>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</si>
  <si>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</si>
  <si>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</si>
  <si>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</si>
  <si>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</si>
  <si>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</si>
  <si>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</si>
  <si>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</si>
  <si>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</si>
  <si>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</si>
  <si>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</si>
  <si>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</si>
  <si>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</si>
  <si>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</si>
  <si>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</si>
  <si>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</si>
  <si>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</si>
  <si>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</si>
  <si>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</si>
  <si>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</si>
  <si>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</si>
  <si>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</si>
  <si>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</si>
  <si>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</si>
  <si>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</si>
  <si>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</si>
  <si>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</si>
  <si>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</si>
  <si>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</si>
  <si>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</si>
  <si>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</si>
  <si>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</si>
  <si>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</si>
  <si>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</si>
  <si>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</si>
  <si>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</si>
  <si>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</si>
  <si>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</si>
  <si>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</si>
  <si>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</si>
  <si>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</si>
  <si>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</si>
  <si>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</si>
  <si>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</si>
  <si>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</si>
  <si>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</si>
  <si>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</si>
  <si>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</si>
  <si>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</si>
  <si>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</si>
  <si>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</si>
  <si>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</si>
  <si>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</si>
  <si>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</si>
  <si>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</si>
  <si>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</si>
  <si>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</si>
  <si>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</si>
  <si>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</si>
  <si>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</si>
  <si>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</si>
  <si>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</si>
  <si>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</si>
  <si>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</si>
  <si>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</si>
  <si>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</si>
  <si>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</si>
  <si>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</si>
  <si>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</si>
  <si>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</si>
  <si>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</si>
  <si>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</si>
  <si>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</si>
  <si>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</si>
  <si>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</si>
  <si>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</si>
  <si>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</si>
  <si>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</si>
  <si>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</si>
  <si>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</si>
  <si>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</si>
  <si>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</si>
  <si>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</si>
  <si>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</si>
  <si>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</si>
  <si>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</si>
  <si>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</si>
  <si>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</si>
  <si>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</si>
  <si>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</si>
  <si>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</si>
  <si>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</si>
  <si>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</si>
  <si>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</si>
  <si>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</si>
  <si>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</si>
  <si>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</si>
  <si>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</si>
  <si>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</si>
  <si>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</si>
  <si>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</si>
  <si>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</si>
  <si>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</si>
  <si>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</si>
  <si>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</si>
  <si>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</si>
  <si>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</si>
  <si>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</si>
  <si>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</si>
  <si>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</si>
  <si>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</si>
  <si>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</si>
  <si>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</si>
  <si>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</si>
  <si>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</si>
  <si>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</si>
  <si>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</si>
  <si>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</si>
  <si>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</si>
  <si>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</si>
  <si>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</si>
  <si>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</si>
  <si>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</si>
  <si>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</si>
  <si>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</si>
  <si>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</si>
  <si>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</si>
  <si>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</si>
  <si>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</si>
  <si>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</si>
  <si>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</si>
  <si>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</si>
  <si>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</si>
  <si>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</si>
  <si>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</si>
  <si>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</si>
  <si>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</si>
  <si>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</si>
  <si>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</si>
  <si>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</si>
  <si>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</si>
  <si>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</si>
  <si>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</si>
  <si>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</si>
  <si>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</si>
  <si>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</si>
  <si>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</si>
  <si>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</si>
  <si>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</si>
  <si>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</si>
  <si>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</si>
  <si>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</si>
  <si>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</si>
  <si>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</si>
  <si>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</si>
  <si>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</si>
  <si>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</si>
  <si>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</si>
  <si>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</si>
  <si>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</si>
  <si>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</si>
  <si>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</si>
  <si>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</si>
  <si>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</si>
  <si>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</si>
  <si>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</si>
  <si>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</si>
  <si>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</si>
  <si>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</si>
  <si>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</si>
  <si>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</si>
  <si>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</si>
  <si>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</si>
  <si>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</si>
  <si>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</si>
  <si>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</si>
  <si>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</si>
  <si>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</si>
  <si>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</si>
  <si>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</si>
  <si>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</si>
  <si>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</si>
  <si>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</si>
  <si>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</si>
  <si>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</si>
  <si>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</si>
  <si>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</si>
  <si>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</si>
  <si>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</si>
  <si>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</si>
  <si>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</si>
  <si>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</si>
  <si>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</si>
  <si>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</si>
  <si>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</si>
  <si>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</si>
  <si>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</si>
  <si>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</si>
  <si>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</si>
  <si>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</si>
  <si>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</si>
  <si>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</si>
  <si>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</si>
  <si>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</si>
  <si>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</si>
  <si>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</si>
  <si>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</si>
  <si>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</si>
  <si>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</si>
  <si>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</si>
  <si>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</si>
  <si>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</si>
  <si>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</si>
  <si>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</si>
  <si>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</si>
  <si>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</si>
  <si>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</si>
  <si>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</si>
  <si>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</si>
  <si>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</si>
  <si>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</si>
  <si>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</si>
  <si>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</si>
  <si>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</si>
  <si>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</si>
  <si>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</si>
  <si>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</si>
  <si>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</si>
  <si>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</si>
  <si>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</si>
  <si>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</si>
  <si>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</si>
  <si>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</si>
  <si>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</si>
  <si>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</si>
  <si>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</si>
  <si>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</si>
  <si>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</si>
  <si>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</si>
  <si>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</si>
  <si>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</si>
  <si>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</si>
  <si>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</si>
  <si>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</si>
  <si>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</si>
  <si>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</si>
  <si>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</si>
  <si>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</si>
  <si>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</si>
  <si>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</si>
  <si>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</si>
  <si>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</si>
  <si>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</si>
  <si>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</si>
  <si>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</si>
  <si>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</si>
  <si>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</si>
  <si>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</si>
  <si>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</si>
  <si>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</si>
  <si>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</si>
  <si>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</si>
  <si>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</si>
  <si>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</si>
  <si>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</si>
  <si>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</si>
  <si>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</si>
  <si>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</si>
  <si>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</si>
  <si>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</si>
  <si>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</si>
  <si>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</si>
  <si>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</si>
  <si>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</si>
  <si>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</si>
  <si>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</si>
  <si>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</si>
  <si>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</si>
  <si>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</si>
  <si>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</si>
  <si>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</si>
  <si>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</si>
  <si>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</si>
  <si>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</si>
  <si>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</si>
  <si>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</si>
  <si>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</si>
  <si>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</si>
  <si>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</si>
  <si>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</si>
  <si>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</si>
  <si>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</si>
  <si>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</si>
  <si>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</si>
  <si>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</si>
  <si>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</si>
  <si>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</si>
  <si>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</si>
  <si>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</si>
  <si>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</si>
  <si>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</si>
  <si>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</si>
  <si>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</si>
  <si>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</si>
  <si>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</si>
  <si>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</si>
  <si>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</si>
  <si>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</si>
  <si>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</si>
  <si>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</si>
  <si>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</si>
  <si>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</si>
  <si>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</si>
  <si>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</si>
  <si>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</si>
  <si>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</si>
  <si>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</si>
  <si>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</si>
  <si>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</si>
  <si>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</si>
  <si>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</si>
  <si>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</si>
  <si>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</si>
  <si>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</si>
  <si>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</si>
  <si>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</si>
  <si>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</si>
  <si>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</si>
  <si>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</si>
  <si>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</si>
  <si>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</si>
  <si>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</si>
  <si>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</si>
  <si>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</si>
  <si>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</si>
  <si>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</si>
  <si>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</si>
  <si>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</si>
  <si>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</si>
  <si>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</si>
  <si>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</si>
  <si>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</si>
  <si>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</si>
  <si>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</si>
  <si>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</si>
  <si>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</si>
  <si>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</si>
  <si>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</si>
  <si>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</si>
  <si>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</si>
  <si>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</si>
  <si>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</si>
  <si>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</si>
  <si>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</si>
  <si>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</si>
  <si>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</si>
  <si>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</si>
  <si>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</si>
  <si>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</si>
  <si>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</si>
  <si>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</si>
  <si>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</si>
  <si>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</si>
  <si>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</si>
  <si>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</si>
  <si>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</si>
  <si>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</si>
  <si>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</si>
  <si>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</si>
  <si>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</si>
  <si>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</si>
  <si>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</si>
  <si>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</si>
  <si>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</si>
  <si>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</si>
  <si>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</si>
  <si>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</si>
  <si>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</si>
  <si>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</si>
  <si>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</si>
  <si>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</si>
  <si>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</si>
  <si>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</si>
  <si>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</si>
  <si>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</si>
  <si>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</si>
  <si>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</si>
  <si>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</si>
  <si>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</si>
  <si>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</si>
  <si>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</si>
  <si>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</si>
  <si>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</si>
  <si>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</si>
  <si>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</si>
  <si>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</si>
  <si>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</si>
  <si>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</si>
  <si>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</si>
  <si>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</si>
  <si>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</si>
  <si>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</si>
  <si>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</si>
  <si>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</si>
  <si>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</si>
  <si>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</si>
  <si>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</si>
  <si>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</si>
  <si>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</si>
  <si>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</si>
  <si>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</si>
  <si>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</si>
  <si>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</si>
  <si>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</si>
  <si>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</si>
  <si>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</si>
  <si>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</si>
  <si>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</si>
  <si>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</si>
  <si>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</si>
  <si>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</si>
  <si>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</si>
  <si>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</si>
  <si>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</si>
  <si>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</si>
  <si>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</si>
  <si>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</si>
  <si>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</si>
  <si>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</si>
  <si>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</si>
  <si>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</si>
  <si>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</si>
  <si>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</si>
  <si>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</si>
  <si>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</si>
  <si>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</si>
  <si>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</si>
  <si>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</si>
  <si>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</si>
  <si>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</si>
  <si>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</si>
  <si>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</si>
  <si>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</si>
  <si>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</si>
  <si>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</si>
  <si>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</si>
  <si>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</si>
  <si>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</si>
  <si>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</si>
  <si>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</si>
  <si>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</si>
  <si>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</si>
  <si>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</si>
  <si>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</si>
  <si>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</si>
  <si>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</si>
  <si>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</si>
  <si>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</si>
  <si>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</si>
  <si>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</si>
  <si>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</si>
  <si>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</si>
  <si>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</si>
  <si>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</si>
  <si>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</si>
  <si>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</si>
  <si>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</si>
  <si>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</si>
  <si>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</si>
  <si>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</si>
  <si>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</si>
  <si>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</si>
  <si>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</si>
  <si>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</si>
  <si>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</si>
  <si>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</si>
  <si>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</si>
  <si>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</si>
  <si>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</si>
  <si>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</si>
  <si>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</si>
  <si>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</si>
  <si>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</si>
  <si>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</si>
  <si>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</si>
  <si>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</si>
  <si>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</si>
  <si>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</si>
  <si>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</si>
  <si>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</si>
  <si>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</si>
  <si>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</si>
  <si>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</si>
  <si>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</si>
  <si>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</si>
  <si>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</si>
  <si>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</si>
  <si>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</si>
  <si>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</si>
  <si>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</si>
  <si>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</si>
  <si>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</si>
  <si>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</si>
  <si>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</si>
  <si>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</si>
  <si>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</si>
  <si>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</si>
  <si>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</si>
  <si>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</si>
  <si>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</si>
  <si>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</si>
  <si>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</si>
  <si>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</si>
  <si>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</si>
  <si>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</si>
  <si>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</si>
  <si>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</si>
  <si>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</si>
  <si>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</si>
  <si>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</si>
  <si>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</si>
  <si>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</si>
  <si>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</si>
  <si>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</si>
  <si>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</si>
  <si>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</si>
  <si>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</si>
  <si>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</si>
  <si>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</si>
  <si>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</si>
  <si>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</si>
  <si>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</si>
  <si>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</si>
  <si>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</si>
  <si>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</si>
  <si>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</si>
  <si>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</si>
  <si>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</si>
  <si>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</si>
  <si>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</si>
  <si>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</si>
  <si>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</si>
  <si>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</si>
  <si>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</si>
  <si>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</si>
  <si>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</si>
  <si>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</si>
  <si>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</si>
  <si>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</si>
  <si>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</si>
  <si>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</si>
  <si>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</si>
  <si>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</si>
  <si>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</si>
  <si>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</si>
  <si>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</si>
  <si>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</si>
  <si>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</si>
  <si>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</si>
  <si>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</si>
  <si>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</si>
  <si>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</si>
  <si>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</si>
  <si>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</si>
  <si>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</si>
  <si>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</si>
  <si>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</si>
  <si>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</si>
  <si>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</si>
  <si>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</si>
  <si>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</si>
  <si>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</si>
  <si>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</si>
  <si>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</si>
  <si>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</si>
  <si>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</si>
  <si>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</si>
  <si>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</si>
  <si>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</si>
  <si>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</si>
  <si>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</si>
  <si>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</si>
  <si>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</si>
  <si>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</si>
  <si>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</si>
  <si>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</si>
  <si>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</si>
  <si>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</si>
  <si>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</si>
  <si>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</si>
  <si>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</si>
  <si>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</si>
  <si>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</si>
  <si>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</si>
  <si>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</si>
  <si>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</si>
  <si>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</si>
  <si>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</si>
  <si>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</si>
  <si>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</si>
  <si>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</si>
  <si>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</si>
  <si>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</si>
  <si>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</si>
  <si>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</si>
  <si>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</si>
  <si>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</si>
  <si>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</si>
  <si>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</si>
  <si>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</si>
  <si>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</si>
  <si>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</si>
  <si>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</si>
  <si>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</si>
  <si>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</si>
  <si>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</si>
  <si>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</si>
  <si>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</si>
  <si>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</si>
  <si>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</si>
  <si>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</si>
  <si>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</si>
  <si>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</si>
  <si>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</si>
  <si>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</si>
  <si>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</si>
  <si>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</si>
  <si>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</si>
  <si>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</si>
  <si>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</si>
  <si>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</si>
  <si>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</si>
  <si>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</si>
  <si>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</si>
  <si>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</si>
  <si>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</si>
  <si>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</si>
  <si>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</si>
  <si>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</si>
  <si>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</si>
  <si>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</si>
  <si>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</si>
  <si>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</si>
  <si>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</si>
  <si>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</si>
  <si>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</si>
  <si>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</si>
  <si>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</si>
  <si>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</si>
  <si>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</si>
  <si>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</si>
  <si>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</si>
  <si>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</si>
  <si>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</si>
  <si>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</si>
  <si>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</si>
  <si>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</si>
  <si>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</si>
  <si>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</si>
  <si>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</si>
  <si>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</si>
  <si>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</si>
  <si>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</si>
  <si>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</si>
  <si>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</si>
  <si>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</si>
  <si>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</si>
  <si>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</si>
  <si>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</si>
  <si>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</si>
  <si>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</si>
  <si>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</si>
  <si>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</si>
  <si>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</si>
  <si>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</si>
  <si>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</si>
  <si>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</si>
  <si>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</si>
  <si>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</si>
  <si>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</si>
  <si>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</si>
  <si>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</si>
  <si>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</si>
  <si>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</si>
  <si>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</si>
  <si>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</si>
  <si>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</si>
  <si>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</si>
  <si>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</si>
  <si>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</si>
  <si>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</si>
  <si>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</si>
  <si>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</si>
  <si>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</si>
  <si>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</si>
  <si>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</si>
  <si>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</si>
  <si>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</si>
  <si>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</si>
  <si>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</si>
  <si>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</si>
  <si>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</si>
  <si>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</si>
  <si>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</si>
  <si>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</si>
  <si>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</si>
  <si>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</si>
  <si>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</si>
  <si>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</si>
  <si>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</si>
  <si>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</si>
  <si>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</si>
  <si>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</si>
  <si>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</si>
  <si>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</si>
  <si>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</si>
  <si>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</si>
  <si>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</si>
  <si>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</si>
  <si>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</si>
  <si>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</si>
  <si>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</si>
  <si>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</si>
  <si>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</si>
  <si>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</si>
  <si>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</si>
  <si>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</si>
  <si>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</si>
  <si>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</si>
  <si>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</si>
  <si>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</si>
  <si>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</si>
  <si>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</si>
  <si>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</si>
  <si>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</si>
  <si>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</si>
  <si>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</si>
  <si>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</si>
  <si>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</si>
  <si>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</si>
  <si>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</si>
  <si>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</si>
  <si>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</si>
  <si>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</si>
  <si>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</si>
  <si>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</si>
  <si>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</si>
  <si>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</si>
  <si>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</si>
  <si>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</si>
  <si>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</si>
  <si>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</si>
  <si>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</si>
  <si>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</si>
  <si>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</si>
  <si>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</si>
  <si>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</si>
  <si>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</si>
  <si>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</si>
  <si>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</si>
  <si>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</si>
  <si>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</si>
  <si>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</si>
  <si>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</si>
  <si>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</si>
  <si>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</si>
  <si>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</si>
  <si>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</si>
  <si>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</si>
  <si>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</si>
  <si>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</si>
  <si>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</si>
  <si>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</si>
  <si>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</si>
  <si>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</si>
  <si>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</si>
  <si>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</si>
  <si>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</si>
  <si>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</si>
  <si>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</si>
  <si>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</si>
  <si>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</si>
  <si>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</si>
  <si>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</si>
  <si>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</si>
  <si>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</si>
  <si>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</si>
  <si>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</si>
  <si>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</si>
  <si>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</si>
  <si>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</si>
  <si>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</si>
  <si>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</si>
  <si>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</si>
  <si>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</si>
  <si>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</si>
  <si>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</si>
  <si>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</si>
  <si>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</si>
  <si>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</si>
  <si>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</si>
  <si>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</si>
  <si>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</si>
  <si>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</si>
  <si>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</si>
  <si>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</si>
  <si>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</si>
  <si>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</si>
  <si>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</si>
  <si>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</si>
  <si>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</si>
  <si>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</si>
  <si>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</si>
  <si>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</si>
  <si>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</si>
  <si>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</si>
  <si>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</si>
  <si>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</si>
  <si>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</si>
  <si>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</si>
  <si>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</si>
  <si>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</si>
  <si>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</si>
  <si>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</si>
  <si>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</si>
  <si>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</si>
  <si>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</si>
  <si>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</si>
  <si>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</si>
  <si>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</si>
  <si>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</si>
  <si>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</si>
  <si>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</si>
  <si>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</si>
  <si>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</si>
  <si>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</si>
  <si>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</si>
  <si>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</si>
  <si>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</si>
  <si>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</si>
  <si>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</si>
  <si>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</si>
  <si>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</si>
  <si>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</si>
  <si>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</si>
  <si>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</si>
  <si>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</si>
  <si>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</si>
  <si>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</si>
  <si>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</si>
  <si>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</si>
  <si>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</si>
  <si>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</si>
  <si>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</si>
  <si>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</si>
  <si>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</si>
  <si>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</si>
  <si>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</si>
  <si>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</si>
  <si>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</si>
  <si>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</si>
  <si>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</si>
  <si>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</si>
  <si>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</si>
  <si>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</si>
  <si>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</si>
  <si>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</si>
  <si>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</si>
  <si>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</si>
  <si>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</si>
  <si>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</si>
  <si>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</si>
  <si>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</si>
  <si>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</si>
  <si>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</si>
  <si>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</si>
  <si>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</si>
  <si>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</si>
  <si>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</si>
  <si>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</si>
  <si>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</si>
  <si>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</si>
  <si>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</si>
  <si>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</si>
  <si>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</si>
  <si>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</si>
  <si>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</si>
  <si>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</si>
  <si>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</si>
  <si>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</si>
  <si>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</si>
  <si>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</si>
  <si>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</si>
  <si>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</si>
  <si>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</si>
  <si>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</si>
  <si>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</si>
  <si>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</si>
  <si>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</si>
  <si>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</si>
  <si>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</si>
  <si>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</si>
  <si>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</si>
  <si>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</si>
  <si>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</si>
  <si>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</si>
  <si>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</si>
  <si>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</si>
  <si>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</si>
  <si>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</si>
  <si>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</si>
  <si>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</si>
  <si>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</si>
  <si>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</si>
  <si>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</si>
  <si>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</si>
  <si>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</si>
  <si>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</si>
  <si>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</si>
  <si>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</si>
  <si>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</si>
  <si>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</si>
  <si>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</si>
  <si>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</si>
  <si>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</si>
  <si>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</si>
  <si>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</si>
  <si>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</si>
  <si>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</si>
  <si>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</si>
  <si>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</si>
  <si>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</si>
  <si>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</si>
  <si>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</si>
  <si>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</si>
  <si>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</si>
  <si>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</si>
  <si>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</si>
  <si>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</si>
  <si>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</si>
  <si>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</si>
  <si>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</si>
  <si>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</si>
  <si>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</si>
  <si>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</si>
  <si>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</si>
  <si>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</si>
  <si>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</si>
  <si>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</si>
  <si>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</si>
  <si>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</si>
  <si>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</si>
  <si>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</si>
  <si>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</si>
  <si>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</si>
  <si>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</si>
  <si>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</si>
  <si>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</si>
  <si>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</si>
  <si>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</si>
  <si>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</si>
  <si>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</si>
  <si>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</si>
  <si>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</si>
  <si>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</si>
  <si>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</si>
  <si>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</si>
  <si>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</si>
  <si>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</si>
  <si>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</si>
  <si>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</si>
  <si>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</si>
  <si>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</si>
  <si>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</si>
  <si>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</si>
  <si>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</si>
  <si>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</si>
  <si>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</si>
  <si>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</si>
  <si>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</si>
  <si>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</si>
  <si>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</si>
  <si>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</si>
  <si>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</si>
  <si>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</si>
  <si>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</si>
  <si>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</si>
  <si>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</si>
  <si>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</si>
  <si>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</si>
  <si>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</si>
  <si>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</si>
  <si>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</si>
  <si>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</si>
  <si>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</si>
  <si>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</si>
  <si>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</si>
  <si>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</si>
  <si>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</si>
  <si>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</si>
  <si>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</si>
  <si>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</si>
  <si>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</si>
  <si>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</si>
  <si>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</si>
  <si>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</si>
  <si>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</si>
  <si>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</si>
  <si>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</si>
  <si>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</si>
  <si>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</si>
  <si>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</si>
  <si>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</si>
  <si>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</si>
  <si>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</si>
  <si>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</si>
  <si>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</si>
  <si>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</si>
  <si>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</si>
  <si>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</si>
  <si>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</si>
  <si>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</si>
  <si>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</si>
  <si>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</si>
  <si>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</si>
  <si>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</si>
  <si>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</si>
  <si>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</si>
  <si>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</si>
  <si>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</si>
  <si>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</si>
  <si>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</si>
  <si>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</si>
  <si>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</si>
  <si>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</si>
  <si>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</si>
  <si>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</si>
  <si>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</si>
  <si>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</si>
  <si>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</si>
  <si>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</si>
  <si>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</si>
  <si>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</si>
  <si>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</si>
  <si>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</si>
  <si>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</si>
  <si>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</si>
  <si>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</si>
  <si>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</si>
  <si>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</si>
  <si>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</si>
  <si>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</si>
  <si>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</si>
  <si>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</si>
  <si>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</si>
  <si>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</si>
  <si>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</si>
  <si>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</si>
  <si>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</si>
  <si>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</si>
  <si>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</si>
  <si>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</si>
  <si>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</si>
  <si>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</si>
  <si>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</si>
  <si>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</si>
  <si>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</si>
  <si>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</si>
  <si>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</si>
  <si>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</si>
  <si>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</si>
  <si>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</si>
  <si>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</si>
  <si>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</si>
  <si>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</si>
  <si>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</si>
  <si>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</si>
  <si>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</si>
  <si>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</si>
  <si>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</si>
  <si>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</si>
  <si>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</si>
  <si>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</si>
  <si>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</si>
  <si>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</si>
  <si>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</si>
  <si>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</si>
  <si>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</si>
  <si>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</si>
  <si>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</si>
  <si>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</si>
  <si>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</si>
  <si>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</si>
  <si>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</si>
  <si>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</si>
  <si>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</si>
  <si>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</si>
  <si>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</si>
  <si>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</si>
  <si>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</si>
  <si>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</si>
  <si>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</si>
  <si>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</si>
  <si>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</si>
  <si>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</si>
  <si>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</si>
  <si>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</si>
  <si>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</si>
  <si>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</si>
  <si>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</si>
  <si>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</si>
  <si>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</si>
  <si>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</si>
  <si>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</si>
  <si>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</si>
  <si>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</si>
  <si>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</si>
  <si>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</si>
  <si>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</si>
  <si>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</si>
  <si>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</si>
  <si>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</si>
  <si>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</si>
  <si>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</si>
  <si>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</si>
  <si>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</si>
  <si>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</si>
  <si>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</si>
  <si>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</si>
  <si>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</si>
  <si>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</si>
  <si>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</si>
  <si>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</si>
  <si>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</si>
  <si>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</si>
  <si>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</si>
  <si>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</si>
  <si>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</si>
  <si>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</si>
  <si>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</si>
  <si>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</si>
  <si>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</si>
  <si>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</si>
  <si>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</si>
  <si>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</si>
  <si>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</si>
  <si>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</si>
  <si>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</si>
  <si>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</si>
  <si>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</si>
  <si>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</si>
  <si>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</si>
  <si>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</si>
  <si>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</si>
  <si>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</si>
  <si>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</si>
  <si>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</si>
  <si>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</si>
  <si>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</si>
  <si>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</si>
  <si>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</si>
  <si>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</si>
  <si>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</si>
  <si>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</si>
  <si>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</si>
  <si>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</si>
  <si>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</si>
  <si>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</si>
  <si>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</si>
  <si>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</si>
  <si>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</si>
  <si>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</si>
  <si>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</si>
  <si>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</si>
  <si>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</si>
  <si>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</si>
  <si>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</si>
  <si>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</si>
  <si>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</si>
  <si>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</si>
  <si>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</si>
  <si>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</si>
  <si>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</si>
  <si>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</si>
  <si>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</si>
  <si>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</si>
  <si>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</si>
  <si>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</si>
  <si>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</si>
  <si>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</si>
  <si>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</si>
  <si>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</si>
  <si>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</si>
  <si>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</si>
  <si>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</si>
  <si>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</si>
  <si>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</si>
  <si>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</si>
  <si>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</si>
  <si>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</si>
  <si>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</si>
  <si>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</si>
  <si>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</si>
  <si>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</si>
  <si>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</si>
  <si>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</si>
  <si>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</si>
  <si>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</si>
  <si>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</si>
  <si>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</si>
  <si>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</si>
  <si>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</si>
  <si>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</si>
  <si>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</si>
  <si>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</si>
  <si>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</si>
  <si>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</si>
  <si>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</si>
  <si>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</si>
  <si>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</si>
  <si>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</si>
  <si>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</si>
  <si>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</si>
  <si>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</si>
  <si>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</si>
  <si>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</si>
  <si>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</si>
  <si>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</si>
  <si>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</si>
  <si>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</si>
  <si>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</si>
  <si>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</si>
  <si>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</si>
  <si>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</si>
  <si>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</si>
  <si>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</si>
  <si>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</si>
  <si>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</si>
  <si>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</si>
  <si>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</si>
  <si>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</si>
  <si>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</si>
  <si>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</si>
  <si>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</si>
  <si>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</si>
  <si>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</si>
  <si>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</si>
  <si>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</si>
  <si>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</si>
  <si>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</si>
  <si>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</si>
  <si>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</si>
  <si>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</si>
  <si>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</si>
  <si>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</si>
  <si>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</si>
  <si>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</si>
  <si>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</si>
  <si>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</si>
  <si>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</si>
  <si>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</si>
  <si>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</si>
  <si>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</si>
  <si>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</si>
  <si>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</si>
  <si>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</si>
  <si>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</si>
  <si>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</si>
  <si>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</si>
  <si>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</si>
  <si>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</si>
  <si>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</si>
  <si>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</si>
  <si>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</si>
  <si>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</si>
  <si>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</si>
  <si>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</si>
  <si>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</si>
  <si>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</si>
  <si>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</si>
  <si>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</si>
  <si>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</si>
  <si>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</si>
  <si>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</si>
  <si>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</si>
  <si>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</si>
  <si>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</si>
  <si>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</si>
  <si>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</si>
  <si>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</si>
  <si>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</si>
  <si>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</si>
  <si>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</si>
  <si>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</si>
  <si>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</si>
  <si>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</si>
  <si>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</si>
  <si>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</si>
  <si>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</si>
  <si>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</si>
  <si>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</si>
  <si>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</si>
  <si>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</si>
  <si>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</si>
  <si>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</si>
  <si>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</si>
  <si>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</si>
  <si>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</si>
  <si>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</si>
  <si>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</si>
  <si>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</si>
  <si>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</si>
  <si>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</si>
  <si>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</si>
  <si>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</si>
  <si>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</si>
  <si>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</si>
  <si>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</si>
  <si>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</si>
  <si>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</si>
  <si>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</si>
  <si>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</si>
  <si>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</si>
  <si>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</si>
  <si>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</si>
  <si>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</si>
  <si>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</si>
  <si>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</si>
  <si>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</si>
  <si>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</si>
  <si>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</si>
  <si>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</si>
  <si>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</si>
  <si>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</si>
  <si>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</si>
  <si>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</si>
  <si>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</si>
  <si>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</si>
  <si>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</si>
  <si>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</si>
  <si>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</si>
  <si>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</si>
  <si>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</si>
  <si>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</si>
  <si>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</si>
  <si>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</si>
  <si>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</si>
  <si>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</si>
  <si>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</si>
  <si>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</si>
  <si>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</si>
  <si>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</si>
  <si>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</si>
  <si>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</si>
  <si>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</si>
  <si>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</si>
  <si>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</si>
  <si>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</si>
  <si>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</si>
  <si>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</si>
  <si>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</si>
  <si>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</si>
  <si>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</si>
  <si>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</si>
  <si>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</si>
  <si>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</si>
  <si>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</si>
  <si>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</si>
  <si>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</si>
  <si>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</si>
  <si>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</si>
  <si>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</si>
  <si>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</si>
  <si>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</si>
  <si>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</si>
  <si>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</si>
  <si>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</si>
  <si>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</si>
  <si>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</si>
  <si>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</si>
  <si>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</si>
  <si>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</si>
  <si>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</si>
  <si>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</si>
  <si>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</si>
  <si>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</si>
  <si>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</si>
  <si>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</si>
  <si>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</si>
  <si>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</si>
  <si>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</si>
  <si>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</si>
  <si>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</si>
  <si>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</si>
  <si>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</si>
  <si>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</si>
  <si>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</si>
  <si>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</si>
  <si>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</si>
  <si>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</si>
  <si>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</si>
  <si>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</si>
  <si>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</si>
  <si>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</si>
  <si>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</si>
  <si>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</si>
  <si>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</si>
  <si>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</si>
  <si>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</si>
  <si>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</si>
  <si>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</si>
  <si>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</si>
  <si>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</si>
  <si>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</si>
  <si>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</si>
  <si>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</si>
  <si>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</si>
  <si>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</si>
  <si>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</si>
  <si>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</si>
  <si>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</si>
  <si>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</si>
  <si>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</si>
  <si>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</si>
  <si>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</si>
  <si>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</si>
  <si>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</si>
  <si>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</si>
  <si>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</si>
  <si>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</si>
  <si>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</si>
  <si>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</si>
  <si>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</si>
  <si>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</si>
  <si>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</si>
  <si>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</si>
  <si>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</si>
  <si>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</si>
  <si>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</si>
  <si>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</si>
  <si>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</si>
  <si>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</si>
  <si>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</si>
  <si>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</si>
  <si>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</si>
  <si>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</si>
  <si>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</si>
  <si>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</si>
  <si>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</si>
  <si>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</si>
  <si>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</si>
  <si>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</si>
  <si>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</si>
  <si>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</si>
  <si>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</si>
  <si>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</si>
  <si>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</si>
  <si>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</si>
  <si>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</si>
  <si>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</si>
  <si>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</si>
  <si>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</si>
  <si>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</si>
  <si>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</si>
  <si>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</si>
  <si>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</si>
  <si>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</si>
  <si>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</si>
  <si>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</si>
  <si>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</si>
  <si>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</si>
  <si>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</si>
  <si>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</si>
  <si>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</si>
  <si>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</si>
  <si>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</si>
  <si>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</si>
  <si>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</si>
  <si>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</si>
  <si>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</si>
  <si>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</si>
  <si>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</si>
  <si>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</si>
  <si>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</si>
  <si>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</si>
  <si>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</si>
  <si>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</si>
  <si>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</si>
  <si>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</si>
  <si>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</si>
  <si>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</si>
  <si>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</si>
  <si>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</si>
  <si>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</si>
  <si>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</si>
  <si>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</si>
  <si>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</si>
  <si>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</si>
  <si>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</si>
  <si>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</si>
  <si>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</si>
  <si>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</si>
  <si>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</si>
  <si>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</si>
  <si>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</si>
  <si>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</si>
  <si>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</si>
  <si>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</si>
  <si>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</si>
  <si>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</si>
  <si>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</si>
  <si>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</si>
  <si>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</si>
  <si>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</si>
  <si>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</si>
  <si>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</si>
  <si>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</si>
  <si>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</si>
  <si>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</si>
  <si>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</si>
  <si>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</si>
  <si>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</si>
  <si>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</si>
  <si>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</si>
  <si>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</si>
  <si>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</si>
  <si>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</si>
  <si>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</si>
  <si>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</si>
  <si>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</si>
  <si>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</si>
  <si>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</si>
  <si>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</si>
  <si>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</si>
  <si>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</si>
  <si>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</si>
  <si>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</si>
  <si>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</si>
  <si>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</si>
  <si>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</si>
  <si>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</si>
  <si>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</si>
  <si>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</si>
  <si>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</si>
  <si>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</si>
  <si>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</si>
  <si>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</si>
  <si>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</si>
  <si>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</si>
  <si>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</si>
  <si>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</si>
  <si>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</si>
  <si>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</si>
  <si>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</si>
  <si>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</si>
  <si>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</si>
  <si>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</si>
  <si>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</si>
  <si>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</si>
  <si>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</si>
  <si>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</si>
  <si>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</si>
  <si>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</si>
  <si>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</si>
  <si>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</si>
  <si>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</si>
  <si>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</si>
  <si>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</si>
  <si>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</si>
  <si>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</si>
  <si>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</si>
  <si>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</si>
  <si>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</si>
  <si>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</si>
  <si>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</si>
  <si>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</si>
  <si>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</si>
  <si>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</si>
  <si>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</si>
  <si>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</si>
  <si>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</si>
  <si>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</si>
  <si>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</si>
  <si>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</si>
  <si>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</si>
  <si>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</si>
  <si>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</si>
  <si>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</si>
  <si>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</si>
  <si>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</si>
  <si>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</si>
  <si>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</si>
  <si>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</si>
  <si>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</si>
  <si>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</si>
  <si>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</si>
  <si>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</si>
  <si>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</si>
  <si>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</si>
  <si>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</si>
  <si>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</si>
  <si>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</si>
  <si>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</si>
  <si>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</si>
  <si>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</si>
  <si>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</si>
  <si>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</si>
  <si>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</si>
  <si>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</si>
  <si>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</si>
  <si>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</si>
  <si>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</si>
  <si>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</si>
  <si>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</si>
  <si>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</si>
  <si>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</si>
  <si>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</si>
  <si>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</si>
  <si>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</si>
  <si>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</si>
  <si>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</si>
  <si>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</si>
  <si>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</si>
  <si>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</si>
  <si>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</si>
  <si>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</si>
  <si>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</si>
  <si>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</si>
  <si>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</si>
  <si>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</si>
  <si>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</si>
  <si>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</si>
  <si>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</si>
  <si>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</si>
  <si>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</si>
  <si>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</si>
  <si>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</si>
  <si>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</si>
  <si>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</si>
  <si>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</si>
  <si>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</si>
  <si>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</si>
  <si>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</si>
  <si>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</si>
  <si>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</si>
  <si>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</si>
  <si>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</si>
  <si>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</si>
  <si>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</si>
  <si>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</si>
  <si>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</si>
  <si>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</si>
  <si>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</si>
  <si>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</si>
  <si>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</si>
  <si>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</si>
  <si>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</si>
  <si>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</si>
  <si>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</si>
  <si>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</si>
  <si>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</si>
  <si>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</si>
  <si>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</si>
  <si>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</si>
  <si>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</si>
  <si>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</si>
  <si>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</si>
  <si>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</si>
  <si>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</si>
  <si>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</si>
  <si>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</si>
  <si>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</si>
  <si>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</si>
  <si>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</si>
  <si>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</si>
  <si>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</si>
  <si>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</si>
  <si>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</si>
  <si>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</si>
  <si>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</si>
  <si>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</si>
  <si>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</si>
  <si>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</si>
  <si>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</si>
  <si>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</si>
  <si>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</si>
  <si>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</si>
  <si>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</si>
  <si>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</si>
  <si>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</si>
  <si>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</si>
  <si>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</si>
  <si>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</si>
  <si>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</si>
  <si>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</si>
  <si>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</si>
  <si>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</si>
  <si>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</si>
  <si>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</si>
  <si>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</si>
  <si>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</si>
  <si>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</si>
  <si>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</si>
  <si>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</si>
  <si>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</si>
  <si>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</si>
  <si>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</si>
  <si>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</si>
  <si>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</si>
  <si>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</si>
  <si>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</si>
  <si>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</si>
  <si>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</si>
  <si>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</si>
  <si>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</si>
  <si>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</si>
  <si>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</si>
  <si>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</si>
  <si>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</si>
  <si>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</si>
  <si>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</si>
  <si>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</si>
  <si>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</si>
  <si>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</si>
  <si>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</si>
  <si>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</si>
  <si>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</si>
  <si>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</si>
  <si>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</si>
  <si>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</si>
  <si>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</si>
  <si>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</si>
  <si>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</si>
  <si>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</si>
  <si>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</si>
  <si>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</si>
  <si>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</si>
  <si>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</si>
  <si>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</si>
  <si>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</si>
  <si>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</si>
  <si>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</si>
  <si>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</si>
  <si>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</si>
  <si>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</si>
  <si>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</si>
  <si>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</si>
  <si>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</si>
  <si>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</si>
  <si>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</si>
  <si>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</si>
  <si>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</si>
  <si>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</si>
  <si>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</si>
  <si>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</si>
  <si>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</si>
  <si>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</si>
  <si>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</si>
  <si>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</si>
  <si>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</si>
  <si>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</si>
  <si>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</si>
  <si>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</si>
  <si>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</si>
  <si>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</si>
  <si>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</si>
  <si>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</si>
  <si>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</si>
  <si>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</si>
  <si>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</si>
  <si>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</si>
  <si>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</si>
  <si>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</si>
  <si>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</si>
  <si>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</si>
  <si>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</si>
  <si>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</si>
  <si>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</si>
  <si>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</si>
  <si>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</si>
  <si>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</si>
  <si>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</si>
  <si>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</si>
  <si>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</si>
  <si>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</si>
  <si>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</si>
  <si>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</si>
  <si>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</si>
  <si>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</si>
  <si>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</si>
  <si>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</si>
  <si>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</si>
  <si>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</si>
  <si>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</si>
  <si>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</si>
  <si>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</si>
  <si>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</si>
  <si>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</si>
  <si>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</si>
  <si>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</si>
  <si>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</si>
  <si>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</si>
  <si>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</si>
  <si>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</si>
  <si>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</si>
  <si>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</si>
  <si>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</si>
  <si>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</si>
  <si>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</si>
  <si>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</si>
  <si>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</si>
  <si>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</si>
  <si>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</si>
  <si>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</si>
  <si>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</si>
  <si>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</si>
  <si>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</si>
  <si>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</si>
  <si>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</si>
  <si>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</si>
  <si>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</si>
  <si>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</si>
  <si>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</si>
  <si>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</si>
  <si>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</si>
  <si>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</si>
  <si>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</si>
  <si>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</si>
  <si>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</si>
  <si>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</si>
  <si>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</si>
  <si>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</si>
  <si>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</si>
  <si>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</si>
  <si>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</si>
  <si>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</si>
  <si>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</si>
  <si>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</si>
  <si>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</si>
  <si>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</si>
  <si>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</si>
  <si>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</si>
  <si>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</si>
  <si>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</si>
  <si>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</si>
  <si>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</si>
  <si>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</si>
  <si>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</si>
  <si>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</si>
  <si>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</si>
  <si>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</si>
  <si>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</si>
  <si>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</si>
  <si>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</si>
  <si>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</si>
  <si>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</si>
  <si>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</si>
  <si>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</si>
  <si>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</si>
  <si>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</si>
  <si>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</si>
  <si>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</si>
  <si>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</si>
  <si>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</si>
  <si>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</si>
  <si>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</si>
  <si>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</si>
  <si>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</si>
  <si>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</si>
  <si>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</si>
  <si>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</si>
  <si>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</si>
  <si>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</si>
  <si>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</si>
  <si>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</si>
  <si>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</si>
  <si>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</si>
  <si>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</si>
  <si>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</si>
  <si>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</si>
  <si>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</si>
  <si>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</si>
  <si>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</si>
  <si>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</si>
  <si>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</si>
  <si>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</si>
  <si>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</si>
  <si>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</si>
  <si>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</si>
  <si>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</si>
  <si>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</si>
  <si>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</si>
  <si>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</si>
  <si>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</si>
  <si>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</si>
  <si>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</si>
  <si>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</si>
  <si>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</si>
  <si>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</si>
  <si>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</si>
  <si>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</si>
  <si>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</si>
  <si>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</si>
  <si>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</si>
  <si>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</si>
  <si>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</si>
  <si>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</si>
  <si>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</si>
  <si>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</si>
  <si>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</si>
  <si>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</si>
  <si>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</si>
  <si>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</si>
  <si>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</si>
  <si>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</si>
  <si>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</si>
  <si>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</si>
  <si>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</si>
  <si>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</si>
  <si>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</si>
  <si>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</si>
  <si>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</si>
  <si>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</si>
  <si>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</si>
  <si>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</si>
  <si>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</si>
  <si>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</si>
  <si>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</si>
  <si>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</si>
  <si>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</si>
  <si>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</si>
  <si>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</si>
  <si>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</si>
  <si>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</si>
  <si>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</si>
  <si>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</si>
  <si>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</si>
  <si>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</si>
  <si>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</si>
  <si>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</si>
  <si>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</si>
  <si>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</si>
  <si>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</si>
  <si>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</si>
  <si>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</si>
  <si>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</si>
  <si>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</si>
  <si>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</si>
  <si>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</si>
  <si>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</si>
  <si>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</si>
  <si>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</si>
  <si>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</si>
  <si>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</si>
  <si>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</si>
  <si>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</si>
  <si>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</si>
  <si>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</si>
  <si>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</si>
  <si>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</si>
  <si>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</si>
  <si>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</si>
  <si>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</si>
  <si>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</si>
  <si>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</si>
  <si>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</si>
  <si>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</si>
  <si>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</si>
  <si>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</si>
  <si>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</si>
  <si>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</si>
  <si>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</si>
  <si>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</si>
  <si>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</si>
  <si>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</si>
  <si>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</si>
  <si>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</si>
  <si>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</si>
  <si>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</si>
  <si>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</si>
  <si>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</si>
  <si>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</si>
  <si>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</si>
  <si>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</si>
  <si>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</si>
  <si>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</si>
  <si>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</si>
  <si>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</si>
  <si>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</si>
  <si>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</si>
  <si>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</si>
  <si>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</si>
  <si>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</si>
  <si>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</si>
  <si>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</si>
  <si>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</si>
  <si>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</si>
  <si>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</si>
  <si>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</si>
  <si>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</si>
  <si>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</si>
  <si>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</si>
  <si>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</si>
  <si>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</si>
  <si>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</si>
  <si>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</si>
  <si>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</si>
  <si>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</si>
  <si>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</si>
  <si>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</si>
  <si>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</si>
  <si>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</si>
  <si>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</si>
  <si>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</si>
  <si>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</si>
  <si>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</si>
  <si>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</si>
  <si>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</si>
  <si>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</si>
  <si>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</si>
  <si>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</si>
  <si>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</si>
  <si>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</si>
  <si>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</si>
  <si>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</si>
  <si>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</si>
  <si>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</si>
  <si>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</si>
  <si>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</si>
  <si>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</si>
  <si>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</si>
  <si>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</si>
  <si>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</si>
  <si>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</si>
  <si>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</si>
  <si>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</si>
  <si>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</si>
  <si>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</si>
  <si>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</si>
  <si>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</si>
  <si>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</si>
  <si>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</si>
  <si>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</si>
  <si>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</si>
  <si>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</si>
  <si>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</si>
  <si>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</si>
  <si>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</si>
  <si>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</si>
  <si>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</si>
  <si>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</si>
  <si>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</si>
  <si>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</si>
  <si>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</si>
  <si>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</si>
  <si>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</si>
  <si>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</si>
  <si>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</si>
  <si>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</si>
  <si>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</si>
  <si>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</si>
  <si>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</si>
  <si>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</si>
  <si>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</si>
  <si>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</si>
  <si>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</si>
  <si>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</si>
  <si>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</si>
  <si>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</si>
  <si>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</si>
  <si>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</si>
  <si>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</si>
  <si>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</si>
  <si>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</si>
  <si>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</si>
  <si>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</si>
  <si>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</si>
  <si>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</si>
  <si>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</si>
  <si>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</si>
  <si>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</si>
  <si>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</si>
  <si>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</si>
  <si>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</si>
  <si>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</si>
  <si>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</si>
  <si>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</si>
  <si>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</si>
  <si>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</si>
  <si>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</si>
  <si>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</si>
  <si>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</si>
  <si>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</si>
  <si>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</si>
  <si>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</si>
  <si>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</si>
  <si>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</si>
  <si>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</si>
  <si>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</si>
  <si>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</si>
  <si>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</si>
  <si>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</si>
  <si>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</si>
  <si>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</si>
  <si>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</si>
  <si>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</si>
  <si>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</si>
  <si>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</si>
  <si>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</si>
  <si>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</si>
  <si>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</si>
  <si>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</si>
  <si>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</si>
  <si>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</si>
  <si>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</si>
  <si>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</si>
  <si>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</si>
  <si>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</si>
  <si>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</si>
  <si>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</si>
  <si>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</si>
  <si>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</si>
  <si>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</si>
  <si>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</si>
  <si>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</si>
  <si>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</si>
  <si>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</si>
  <si>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</si>
  <si>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</si>
  <si>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</si>
  <si>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</si>
  <si>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</si>
  <si>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</si>
  <si>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</si>
  <si>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</si>
  <si>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</si>
  <si>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</si>
  <si>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</si>
  <si>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</si>
  <si>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</si>
  <si>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</si>
  <si>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</si>
  <si>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</si>
  <si>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</si>
  <si>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</si>
  <si>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</si>
  <si>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</si>
  <si>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</si>
  <si>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</si>
  <si>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</si>
  <si>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</si>
  <si>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</si>
  <si>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</si>
  <si>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</si>
  <si>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</si>
  <si>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</si>
  <si>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</si>
  <si>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</si>
  <si>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</si>
  <si>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</si>
  <si>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</si>
  <si>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</si>
  <si>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</si>
  <si>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</si>
  <si>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</si>
  <si>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</si>
  <si>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</si>
  <si>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</si>
  <si>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</si>
  <si>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</si>
  <si>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</si>
  <si>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</si>
  <si>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</si>
  <si>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</si>
  <si>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</si>
  <si>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</si>
  <si>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</si>
  <si>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</si>
  <si>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</si>
  <si>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</si>
  <si>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</si>
  <si>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</si>
  <si>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</si>
  <si>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</si>
  <si>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</si>
  <si>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</si>
  <si>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</si>
  <si>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</si>
  <si>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</si>
  <si>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</si>
  <si>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</si>
  <si>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</si>
  <si>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</si>
  <si>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</si>
  <si>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</si>
  <si>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</si>
  <si>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</si>
  <si>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</si>
  <si>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</si>
  <si>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</si>
  <si>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</si>
  <si>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</si>
  <si>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</si>
  <si>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</si>
  <si>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</si>
  <si>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</si>
  <si>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</si>
  <si>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</si>
  <si>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</si>
  <si>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</si>
  <si>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</si>
  <si>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</si>
  <si>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</si>
  <si>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</si>
  <si>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</si>
  <si>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</si>
  <si>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</si>
  <si>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</si>
  <si>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</si>
  <si>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</si>
  <si>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</si>
  <si>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</si>
  <si>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</si>
  <si>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</si>
  <si>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</si>
  <si>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</si>
  <si>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</si>
  <si>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</si>
  <si>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</si>
  <si>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</si>
  <si>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</si>
  <si>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</si>
  <si>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</si>
  <si>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</si>
  <si>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</si>
  <si>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</si>
  <si>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</si>
  <si>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</si>
  <si>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</si>
  <si>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</si>
  <si>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</si>
  <si>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</si>
  <si>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</si>
  <si>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</si>
  <si>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</si>
  <si>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</si>
  <si>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</si>
  <si>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</si>
  <si>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</si>
  <si>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</si>
  <si>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</si>
  <si>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</si>
  <si>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</si>
  <si>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</si>
  <si>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</si>
  <si>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</si>
  <si>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</si>
  <si>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</si>
  <si>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</si>
  <si>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</si>
  <si>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</si>
  <si>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</si>
  <si>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</si>
  <si>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</si>
  <si>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</si>
  <si>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</si>
  <si>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</si>
  <si>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</si>
  <si>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</si>
  <si>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</si>
  <si>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</si>
  <si>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</si>
  <si>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</si>
  <si>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</si>
  <si>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</si>
  <si>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</si>
  <si>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</si>
  <si>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</si>
  <si>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</si>
  <si>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</si>
  <si>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</si>
  <si>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</si>
  <si>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</si>
  <si>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</si>
  <si>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</si>
  <si>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</si>
  <si>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</si>
  <si>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</si>
  <si>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</si>
  <si>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</si>
  <si>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</si>
  <si>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</si>
  <si>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</si>
  <si>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</si>
  <si>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</si>
  <si>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</si>
  <si>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</si>
  <si>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</si>
  <si>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</si>
  <si>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</si>
  <si>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</si>
  <si>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</si>
  <si>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</si>
  <si>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</si>
  <si>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</si>
  <si>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</si>
  <si>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</si>
  <si>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</si>
  <si>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</si>
  <si>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</si>
  <si>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</si>
  <si>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</si>
  <si>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</si>
  <si>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</si>
  <si>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</si>
  <si>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</si>
  <si>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</si>
  <si>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</si>
  <si>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</si>
  <si>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</si>
  <si>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</si>
  <si>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</si>
  <si>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</si>
  <si>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</si>
  <si>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</si>
  <si>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</si>
  <si>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</si>
  <si>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</si>
  <si>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</si>
  <si>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</si>
  <si>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</si>
  <si>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</si>
  <si>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</si>
  <si>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</si>
  <si>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</si>
  <si>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</si>
  <si>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</si>
  <si>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</si>
  <si>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</si>
  <si>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</si>
  <si>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</si>
  <si>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</si>
  <si>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</si>
  <si>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</si>
  <si>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</si>
  <si>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</si>
  <si>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</si>
  <si>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</si>
  <si>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</si>
  <si>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</si>
  <si>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</si>
  <si>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</si>
  <si>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</si>
  <si>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</si>
  <si>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</si>
  <si>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</si>
  <si>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</si>
  <si>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</si>
  <si>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</si>
  <si>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</si>
  <si>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</si>
  <si>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</si>
  <si>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</si>
  <si>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</si>
  <si>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</si>
  <si>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</si>
  <si>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</si>
  <si>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</si>
  <si>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</si>
  <si>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</si>
  <si>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</si>
  <si>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</si>
  <si>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</si>
  <si>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</si>
  <si>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</si>
  <si>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</si>
  <si>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</si>
  <si>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</si>
  <si>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</si>
  <si>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</si>
  <si>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</si>
  <si>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</si>
  <si>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</si>
  <si>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</si>
  <si>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</si>
  <si>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</si>
  <si>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</si>
  <si>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</si>
  <si>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</si>
  <si>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</si>
  <si>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</si>
  <si>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</si>
  <si>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</si>
  <si>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</si>
  <si>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</si>
  <si>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</si>
  <si>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</si>
  <si>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</si>
  <si>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</si>
  <si>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</si>
  <si>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</si>
  <si>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</si>
  <si>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</si>
  <si>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</si>
  <si>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</si>
  <si>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</si>
  <si>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</si>
  <si>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</si>
  <si>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</si>
  <si>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</si>
  <si>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</si>
  <si>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</si>
  <si>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</si>
  <si>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</si>
  <si>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</si>
  <si>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</si>
  <si>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</si>
  <si>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</si>
  <si>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</si>
  <si>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</si>
  <si>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</si>
  <si>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</si>
  <si>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</si>
  <si>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</si>
  <si>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</si>
  <si>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</si>
  <si>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</si>
  <si>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</si>
  <si>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</si>
  <si>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</si>
  <si>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</si>
  <si>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</si>
  <si>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</si>
  <si>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</si>
  <si>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</si>
  <si>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</si>
  <si>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</si>
  <si>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</si>
  <si>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</si>
  <si>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</si>
  <si>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</si>
  <si>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</si>
  <si>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</si>
  <si>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</si>
  <si>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</si>
  <si>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</si>
  <si>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</si>
  <si>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</si>
  <si>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</si>
  <si>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</si>
  <si>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</si>
  <si>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</si>
  <si>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</si>
  <si>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</si>
  <si>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</si>
  <si>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</si>
  <si>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</si>
  <si>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</si>
  <si>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</si>
  <si>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</si>
  <si>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</si>
  <si>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</si>
  <si>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</si>
  <si>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</si>
  <si>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</si>
  <si>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</si>
  <si>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</si>
  <si>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</si>
  <si>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</si>
  <si>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</si>
  <si>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</si>
  <si>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</si>
  <si>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</si>
  <si>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</si>
  <si>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</si>
  <si>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</si>
  <si>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</si>
  <si>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</si>
  <si>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</si>
  <si>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</si>
  <si>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</si>
  <si>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</si>
  <si>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</si>
  <si>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</si>
  <si>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</si>
  <si>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</si>
  <si>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</si>
  <si>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</si>
  <si>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</si>
  <si>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</si>
  <si>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</si>
  <si>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</si>
  <si>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</si>
  <si>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</si>
  <si>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</si>
  <si>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</si>
  <si>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</si>
  <si>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</si>
  <si>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</si>
  <si>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</si>
  <si>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</si>
  <si>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</si>
  <si>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</si>
  <si>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</si>
  <si>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</si>
  <si>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</si>
  <si>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</si>
  <si>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</si>
  <si>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</si>
  <si>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</si>
  <si>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</si>
  <si>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</si>
  <si>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</si>
  <si>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</si>
  <si>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</si>
  <si>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</si>
  <si>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</si>
  <si>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</si>
  <si>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</si>
  <si>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</si>
  <si>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</si>
  <si>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</si>
  <si>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</si>
  <si>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</si>
  <si>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</si>
  <si>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</si>
  <si>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</si>
  <si>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</si>
  <si>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</si>
  <si>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</si>
  <si>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</si>
  <si>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</si>
  <si>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</si>
  <si>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</si>
  <si>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</si>
  <si>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</si>
  <si>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</si>
  <si>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</si>
  <si>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</si>
  <si>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</si>
  <si>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</si>
  <si>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</si>
  <si>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</si>
  <si>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</si>
  <si>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</si>
  <si>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</si>
  <si>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</si>
  <si>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</si>
  <si>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</si>
  <si>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</si>
  <si>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</si>
  <si>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</si>
  <si>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</si>
  <si>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</si>
  <si>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</si>
  <si>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</si>
  <si>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</si>
  <si>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</si>
  <si>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</si>
  <si>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</si>
  <si>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</si>
  <si>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</si>
  <si>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</si>
  <si>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</si>
  <si>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</si>
  <si>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</si>
  <si>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</si>
  <si>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</si>
  <si>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</si>
  <si>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</si>
  <si>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</si>
  <si>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</si>
  <si>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</si>
  <si>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</si>
  <si>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</si>
  <si>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</si>
  <si>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</si>
  <si>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</si>
  <si>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</si>
  <si>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</si>
  <si>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</si>
  <si>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</si>
  <si>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</si>
  <si>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</si>
  <si>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</si>
  <si>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</si>
  <si>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</si>
  <si>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</si>
  <si>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</si>
  <si>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</si>
  <si>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</si>
  <si>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</si>
  <si>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</si>
  <si>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</si>
  <si>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</si>
  <si>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</si>
  <si>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</si>
  <si>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</si>
  <si>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</si>
  <si>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</si>
  <si>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</si>
  <si>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</si>
  <si>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</si>
  <si>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</si>
  <si>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</si>
  <si>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</si>
  <si>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</si>
  <si>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</si>
  <si>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</si>
  <si>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</si>
  <si>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</si>
  <si>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</si>
  <si>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</si>
  <si>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</si>
  <si>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</si>
  <si>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</si>
  <si>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</si>
  <si>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</si>
  <si>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</si>
  <si>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</si>
  <si>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</si>
  <si>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</si>
  <si>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</si>
  <si>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</si>
  <si>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</si>
  <si>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</si>
  <si>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</si>
  <si>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</si>
  <si>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</si>
  <si>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</si>
  <si>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</si>
  <si>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</si>
  <si>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</si>
  <si>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</si>
  <si>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</si>
  <si>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</si>
  <si>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</si>
  <si>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</si>
  <si>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</si>
  <si>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</si>
  <si>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</si>
  <si>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</si>
  <si>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</si>
  <si>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</si>
  <si>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</si>
  <si>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</si>
  <si>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</si>
  <si>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</si>
  <si>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</si>
  <si>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</si>
  <si>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</si>
  <si>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</si>
  <si>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</si>
  <si>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</si>
  <si>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</si>
  <si>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</si>
  <si>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</si>
  <si>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</si>
  <si>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</si>
  <si>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</si>
  <si>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</si>
  <si>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</si>
  <si>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</si>
  <si>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</si>
  <si>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</si>
  <si>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</si>
  <si>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</si>
  <si>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</si>
  <si>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</si>
  <si>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</si>
  <si>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</si>
  <si>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</si>
  <si>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</si>
  <si>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</si>
  <si>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</si>
  <si>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</si>
  <si>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</si>
  <si>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</si>
  <si>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</si>
  <si>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</si>
  <si>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</si>
  <si>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</si>
  <si>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</si>
  <si>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</si>
  <si>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</si>
  <si>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</si>
  <si>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</si>
  <si>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</si>
  <si>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</si>
  <si>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</si>
  <si>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</si>
  <si>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</si>
  <si>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</si>
  <si>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</si>
  <si>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</si>
  <si>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</si>
  <si>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</si>
  <si>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</si>
  <si>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</si>
  <si>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</si>
  <si>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</si>
  <si>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</si>
  <si>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</si>
  <si>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</si>
  <si>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</si>
  <si>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</si>
  <si>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</si>
  <si>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</si>
  <si>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</si>
  <si>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</si>
  <si>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</si>
  <si>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</si>
  <si>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</si>
  <si>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</si>
  <si>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</si>
  <si>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</si>
  <si>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</si>
  <si>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</si>
  <si>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</si>
  <si>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</si>
  <si>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</si>
  <si>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</si>
  <si>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</si>
  <si>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</si>
  <si>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</si>
  <si>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</si>
  <si>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</si>
  <si>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</si>
  <si>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</si>
  <si>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</si>
  <si>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</si>
  <si>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</si>
  <si>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</si>
  <si>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</si>
  <si>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</si>
  <si>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</si>
  <si>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</si>
  <si>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</si>
  <si>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</si>
  <si>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</si>
  <si>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</si>
  <si>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</si>
  <si>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</si>
  <si>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</si>
  <si>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</si>
  <si>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</si>
  <si>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</si>
  <si>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</si>
  <si>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</si>
  <si>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</si>
  <si>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</si>
  <si>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</si>
  <si>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</si>
  <si>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</si>
  <si>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</si>
  <si>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</si>
  <si>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</si>
  <si>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</si>
  <si>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</si>
  <si>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</si>
  <si>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</si>
  <si>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</si>
  <si>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</si>
  <si>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</si>
  <si>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</si>
  <si>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</si>
  <si>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</si>
  <si>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</si>
  <si>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</si>
  <si>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</si>
  <si>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</si>
  <si>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</si>
  <si>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</si>
  <si>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</si>
  <si>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</si>
  <si>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</si>
  <si>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</si>
  <si>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</si>
  <si>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</si>
  <si>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</si>
  <si>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</si>
  <si>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</si>
  <si>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</si>
  <si>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</si>
  <si>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</si>
  <si>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</si>
  <si>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</si>
  <si>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</si>
  <si>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</si>
  <si>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</si>
  <si>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</si>
  <si>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</si>
  <si>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</si>
  <si>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</si>
  <si>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</si>
  <si>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</si>
  <si>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</si>
  <si>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</si>
  <si>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</si>
  <si>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</si>
  <si>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</si>
  <si>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</si>
  <si>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</si>
  <si>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</si>
  <si>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</si>
  <si>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</si>
  <si>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</si>
  <si>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</si>
  <si>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</si>
  <si>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</si>
  <si>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</si>
  <si>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</si>
  <si>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</si>
  <si>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</si>
  <si>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</si>
  <si>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</si>
  <si>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</si>
  <si>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</si>
  <si>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</si>
  <si>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</si>
  <si>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</si>
  <si>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</si>
  <si>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</si>
  <si>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</si>
  <si>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</si>
  <si>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</si>
  <si>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</si>
  <si>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</si>
  <si>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</si>
  <si>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</si>
  <si>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</si>
  <si>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</si>
  <si>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</si>
  <si>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</si>
  <si>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</si>
  <si>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</si>
  <si>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</si>
  <si>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</si>
  <si>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</si>
  <si>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</si>
  <si>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</si>
  <si>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</si>
  <si>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</si>
  <si>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</si>
  <si>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</si>
  <si>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</si>
  <si>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</si>
  <si>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</si>
  <si>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</si>
  <si>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</si>
  <si>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</si>
  <si>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</si>
  <si>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</si>
  <si>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</si>
  <si>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</si>
  <si>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</si>
  <si>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</si>
  <si>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</si>
  <si>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</si>
  <si>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</si>
  <si>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</si>
  <si>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</si>
  <si>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</si>
  <si>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</si>
  <si>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</si>
  <si>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</si>
  <si>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</si>
  <si>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</si>
  <si>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</si>
  <si>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</si>
  <si>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</si>
  <si>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</si>
  <si>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</si>
  <si>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</si>
  <si>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</si>
  <si>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</si>
  <si>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</si>
  <si>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</si>
  <si>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</si>
  <si>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</si>
  <si>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</si>
  <si>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</si>
  <si>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</si>
  <si>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</si>
  <si>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</si>
  <si>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</si>
  <si>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</si>
  <si>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</si>
  <si>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</si>
  <si>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</si>
  <si>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</si>
  <si>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</si>
  <si>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</si>
  <si>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</si>
  <si>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</si>
  <si>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</si>
  <si>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</si>
  <si>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</si>
  <si>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</si>
  <si>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</si>
  <si>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</si>
  <si>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</si>
  <si>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</si>
  <si>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</si>
  <si>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</si>
  <si>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</si>
  <si>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</si>
  <si>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</si>
  <si>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</si>
  <si>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</si>
  <si>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</si>
  <si>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</si>
  <si>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</si>
  <si>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</si>
  <si>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</si>
  <si>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</si>
  <si>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</si>
  <si>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</si>
  <si>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</si>
  <si>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</si>
  <si>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</si>
  <si>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</si>
  <si>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</si>
  <si>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</si>
  <si>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</si>
  <si>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</si>
  <si>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</si>
  <si>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</si>
  <si>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</si>
  <si>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</si>
  <si>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</si>
  <si>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</si>
  <si>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</si>
  <si>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</si>
  <si>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</si>
  <si>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</si>
  <si>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</si>
  <si>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</si>
  <si>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</si>
  <si>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</si>
  <si>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</si>
  <si>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</si>
  <si>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</si>
  <si>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</si>
  <si>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</si>
  <si>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</si>
  <si>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</si>
  <si>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</si>
  <si>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</si>
  <si>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</si>
  <si>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</si>
  <si>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</si>
  <si>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</si>
  <si>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</si>
  <si>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</si>
  <si>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</si>
  <si>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</si>
  <si>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</si>
  <si>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</si>
  <si>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</si>
  <si>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</si>
  <si>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</si>
  <si>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</si>
  <si>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</si>
  <si>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</si>
  <si>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</si>
  <si>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</si>
  <si>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</si>
  <si>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</si>
  <si>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</si>
  <si>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</si>
  <si>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</si>
  <si>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</si>
  <si>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</si>
  <si>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</si>
  <si>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</si>
  <si>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</si>
  <si>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</si>
  <si>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</si>
  <si>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</si>
  <si>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</si>
  <si>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</si>
  <si>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</si>
  <si>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</si>
  <si>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</si>
  <si>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</si>
  <si>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</si>
  <si>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</si>
  <si>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</si>
  <si>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</si>
  <si>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</si>
  <si>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</si>
  <si>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</si>
  <si>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</si>
  <si>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</si>
  <si>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</si>
  <si>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</si>
  <si>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</si>
  <si>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</si>
  <si>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</si>
  <si>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</si>
  <si>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</si>
  <si>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</si>
  <si>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</si>
  <si>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</si>
  <si>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</si>
  <si>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</si>
  <si>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</si>
  <si>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</si>
  <si>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</si>
  <si>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</si>
  <si>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</si>
  <si>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</si>
  <si>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</si>
  <si>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</si>
  <si>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</si>
  <si>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</si>
  <si>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</si>
  <si>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</si>
  <si>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</si>
  <si>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</si>
  <si>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</si>
  <si>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</si>
  <si>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</si>
  <si>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</si>
  <si>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</si>
  <si>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</si>
  <si>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</si>
  <si>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</si>
  <si>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</si>
  <si>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</si>
  <si>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</si>
  <si>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</si>
  <si>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</si>
  <si>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</si>
  <si>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</si>
  <si>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</si>
  <si>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</si>
  <si>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</si>
  <si>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</si>
  <si>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</si>
  <si>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</si>
  <si>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</si>
  <si>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</si>
  <si>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</si>
  <si>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</si>
  <si>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</si>
  <si>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</si>
  <si>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</si>
  <si>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</si>
  <si>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</si>
  <si>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</si>
  <si>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</si>
  <si>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</si>
  <si>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</si>
  <si>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</si>
  <si>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</si>
  <si>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</si>
  <si>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</si>
  <si>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</si>
  <si>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</si>
  <si>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</si>
  <si>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</si>
  <si>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</si>
  <si>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</si>
  <si>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</si>
  <si>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</si>
  <si>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</si>
  <si>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</si>
  <si>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</si>
  <si>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</si>
  <si>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</si>
  <si>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</si>
  <si>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</si>
  <si>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</si>
  <si>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</si>
  <si>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</si>
  <si>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</si>
  <si>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</si>
  <si>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</si>
  <si>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</si>
  <si>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</si>
  <si>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</si>
  <si>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</si>
  <si>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</si>
  <si>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</si>
  <si>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</si>
  <si>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</si>
  <si>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</si>
  <si>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</si>
  <si>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</si>
  <si>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</si>
  <si>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</si>
  <si>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</si>
  <si>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</si>
  <si>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</si>
  <si>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</si>
  <si>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</si>
  <si>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</si>
  <si>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</si>
  <si>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</si>
  <si>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</si>
  <si>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</si>
  <si>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</si>
  <si>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</si>
  <si>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</si>
  <si>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</si>
  <si>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</si>
  <si>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</si>
  <si>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</si>
  <si>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</si>
  <si>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</si>
  <si>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</si>
  <si>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</si>
  <si>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</si>
  <si>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</si>
  <si>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</si>
  <si>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</si>
  <si>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</si>
  <si>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</si>
  <si>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</si>
  <si>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</si>
  <si>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</si>
  <si>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</si>
  <si>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</si>
  <si>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</si>
  <si>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</si>
  <si>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</si>
  <si>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</si>
  <si>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</si>
  <si>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</si>
  <si>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</si>
  <si>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</si>
  <si>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</si>
  <si>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</si>
  <si>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</si>
  <si>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</si>
  <si>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</si>
  <si>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</si>
  <si>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</si>
  <si>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</si>
  <si>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</si>
  <si>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</si>
  <si>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</si>
  <si>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</si>
  <si>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</si>
  <si>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</si>
  <si>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</si>
  <si>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</si>
  <si>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</si>
  <si>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</si>
  <si>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</si>
  <si>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</si>
  <si>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</si>
  <si>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</si>
  <si>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</si>
  <si>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</si>
  <si>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</si>
  <si>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</si>
  <si>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</si>
  <si>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</si>
  <si>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</si>
  <si>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</si>
  <si>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</si>
  <si>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</si>
  <si>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</si>
  <si>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</si>
  <si>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</si>
  <si>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</si>
  <si>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</si>
  <si>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</si>
  <si>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</si>
  <si>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</si>
  <si>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</si>
  <si>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</si>
  <si>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</si>
  <si>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</si>
  <si>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</si>
  <si>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</si>
  <si>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</si>
  <si>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</si>
  <si>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</si>
  <si>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</si>
  <si>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</si>
  <si>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</si>
  <si>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</si>
  <si>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</si>
  <si>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</si>
  <si>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</si>
  <si>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</si>
  <si>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</si>
  <si>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</si>
  <si>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</si>
  <si>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</si>
  <si>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</si>
  <si>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</si>
  <si>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</si>
  <si>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</si>
  <si>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</si>
  <si>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</si>
  <si>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</si>
  <si>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</si>
  <si>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</si>
  <si>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</si>
  <si>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</si>
  <si>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</si>
  <si>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</si>
  <si>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</si>
  <si>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</si>
  <si>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</si>
  <si>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</si>
  <si>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</si>
  <si>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</si>
  <si>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</si>
  <si>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</si>
  <si>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</si>
  <si>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</si>
  <si>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</si>
  <si>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</si>
  <si>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</si>
  <si>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</si>
  <si>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</si>
  <si>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</si>
  <si>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</si>
  <si>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</si>
  <si>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</si>
  <si>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</si>
  <si>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</si>
  <si>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</si>
  <si>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</si>
  <si>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</si>
  <si>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</si>
  <si>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</si>
  <si>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</si>
  <si>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</si>
  <si>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</si>
  <si>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</si>
  <si>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</si>
  <si>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</si>
  <si>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</si>
  <si>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</si>
  <si>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</si>
  <si>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</si>
  <si>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</si>
  <si>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</si>
  <si>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</si>
  <si>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</si>
  <si>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</si>
  <si>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</si>
  <si>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</si>
  <si>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</si>
  <si>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</si>
  <si>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</si>
  <si>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</si>
  <si>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</si>
  <si>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</si>
  <si>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</si>
  <si>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</si>
  <si>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</si>
  <si>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</si>
  <si>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</si>
  <si>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</si>
  <si>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</si>
  <si>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</si>
  <si>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</si>
  <si>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</si>
  <si>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</si>
  <si>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</si>
  <si>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</si>
  <si>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</si>
  <si>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</si>
  <si>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</si>
  <si>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</si>
  <si>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</si>
  <si>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</si>
  <si>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</si>
  <si>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</si>
  <si>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</si>
  <si>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</si>
  <si>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</si>
  <si>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</si>
  <si>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</si>
  <si>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</si>
  <si>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</si>
  <si>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</si>
  <si>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</si>
  <si>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</si>
  <si>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</si>
  <si>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</si>
  <si>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</si>
  <si>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</si>
  <si>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</si>
  <si>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</si>
  <si>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</si>
  <si>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</si>
  <si>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</si>
  <si>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</si>
  <si>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</si>
  <si>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</si>
  <si>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</si>
  <si>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</si>
  <si>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</si>
  <si>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</si>
  <si>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</si>
  <si>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</si>
  <si>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</si>
  <si>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</si>
  <si>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</si>
  <si>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</si>
  <si>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</si>
  <si>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</si>
  <si>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</si>
  <si>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</si>
  <si>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</si>
  <si>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</si>
  <si>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</si>
  <si>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</si>
  <si>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</si>
  <si>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</si>
  <si>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</si>
  <si>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</si>
  <si>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</si>
  <si>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</si>
  <si>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</si>
  <si>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</si>
  <si>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</si>
  <si>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</si>
  <si>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</si>
  <si>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</si>
  <si>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</si>
  <si>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</si>
  <si>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</si>
  <si>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</si>
  <si>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</si>
  <si>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</si>
  <si>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</si>
  <si>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</si>
  <si>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</si>
  <si>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</si>
  <si>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</si>
  <si>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</si>
  <si>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</si>
  <si>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</si>
  <si>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</si>
  <si>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</si>
  <si>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</si>
  <si>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</si>
  <si>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</si>
  <si>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</si>
  <si>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</si>
  <si>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</si>
  <si>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</si>
  <si>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</si>
  <si>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</si>
  <si>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</si>
  <si>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</si>
  <si>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</si>
  <si>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</si>
  <si>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</si>
  <si>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</si>
  <si>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</si>
  <si>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</si>
  <si>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</si>
  <si>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</si>
  <si>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</si>
  <si>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</si>
  <si>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</si>
  <si>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</si>
  <si>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</si>
  <si>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</si>
  <si>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</si>
  <si>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</si>
  <si>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</si>
  <si>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</si>
  <si>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</si>
  <si>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</si>
  <si>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</si>
  <si>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</si>
  <si>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</si>
  <si>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</si>
  <si>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</si>
  <si>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</si>
  <si>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</si>
  <si>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</si>
  <si>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</si>
  <si>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</si>
  <si>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</si>
  <si>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</si>
  <si>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</si>
  <si>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</si>
  <si>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</si>
  <si>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</si>
  <si>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</si>
  <si>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</si>
  <si>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</si>
  <si>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</si>
  <si>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</si>
  <si>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</si>
  <si>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</si>
  <si>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</si>
  <si>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</si>
  <si>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</si>
  <si>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</si>
  <si>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</si>
  <si>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</si>
  <si>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</si>
  <si>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</si>
  <si>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</si>
  <si>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</si>
  <si>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</si>
  <si>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</si>
  <si>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</si>
  <si>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</si>
  <si>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</si>
  <si>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</si>
  <si>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</si>
  <si>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</si>
  <si>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</si>
  <si>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</si>
  <si>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</si>
  <si>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</si>
  <si>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</si>
  <si>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</si>
  <si>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</si>
  <si>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</si>
  <si>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</si>
  <si>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</si>
  <si>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</si>
  <si>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</si>
  <si>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</si>
  <si>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</si>
  <si>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</si>
  <si>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</si>
  <si>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</si>
  <si>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</si>
  <si>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</si>
  <si>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</si>
  <si>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</si>
  <si>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</si>
  <si>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</si>
  <si>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</si>
  <si>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</si>
  <si>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</si>
  <si>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</si>
  <si>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</si>
  <si>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</si>
  <si>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</si>
  <si>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</si>
  <si>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</si>
  <si>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</si>
  <si>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</si>
  <si>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</si>
  <si>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</si>
  <si>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</si>
  <si>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</si>
  <si>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</si>
  <si>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</si>
  <si>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</si>
  <si>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</si>
  <si>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</si>
  <si>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</si>
  <si>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</si>
  <si>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</si>
  <si>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</si>
  <si>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</si>
  <si>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</si>
  <si>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</si>
  <si>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</si>
  <si>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</si>
  <si>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</si>
  <si>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</si>
  <si>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</si>
  <si>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</si>
  <si>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</si>
  <si>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</si>
  <si>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</si>
  <si>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</si>
  <si>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</si>
  <si>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</si>
  <si>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</si>
  <si>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</si>
  <si>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</si>
  <si>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</si>
  <si>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</si>
  <si>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</si>
  <si>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</si>
  <si>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</si>
  <si>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</si>
  <si>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</si>
  <si>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</si>
  <si>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</si>
  <si>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</si>
  <si>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</si>
  <si>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</si>
  <si>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</si>
  <si>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</si>
  <si>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</si>
  <si>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</si>
  <si>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</si>
  <si>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</si>
  <si>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</si>
  <si>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</si>
  <si>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</si>
  <si>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</si>
  <si>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</si>
  <si>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</si>
  <si>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</si>
  <si>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</si>
  <si>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</si>
  <si>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</si>
  <si>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</si>
  <si>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</si>
  <si>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</si>
  <si>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</si>
  <si>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</si>
  <si>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</si>
  <si>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</si>
  <si>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</si>
  <si>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</si>
  <si>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</si>
  <si>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</si>
  <si>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</si>
  <si>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</si>
  <si>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</si>
  <si>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</si>
  <si>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</si>
  <si>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</si>
  <si>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</si>
  <si>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</si>
  <si>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</si>
  <si>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</si>
  <si>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</si>
  <si>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</si>
  <si>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</si>
  <si>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</si>
  <si>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</si>
  <si>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</si>
  <si>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</si>
  <si>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</si>
  <si>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</si>
  <si>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</si>
  <si>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</si>
  <si>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</si>
  <si>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</si>
  <si>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</si>
  <si>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</si>
  <si>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</si>
  <si>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</si>
  <si>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</si>
  <si>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</si>
  <si>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</si>
  <si>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</si>
  <si>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</si>
  <si>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</si>
  <si>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</si>
  <si>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</si>
  <si>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</si>
  <si>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</si>
  <si>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</si>
  <si>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</si>
  <si>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</si>
  <si>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</si>
  <si>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</si>
  <si>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</si>
  <si>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</si>
  <si>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</si>
  <si>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</si>
  <si>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</si>
  <si>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</si>
  <si>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</si>
  <si>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</si>
  <si>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</si>
  <si>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</si>
  <si>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</si>
  <si>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</si>
  <si>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</si>
  <si>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</si>
  <si>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</si>
  <si>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</si>
  <si>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</si>
  <si>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</si>
  <si>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</si>
  <si>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</si>
  <si>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</si>
  <si>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</si>
  <si>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</si>
  <si>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</si>
  <si>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</si>
  <si>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</si>
  <si>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</si>
  <si>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</si>
  <si>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</si>
  <si>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</si>
  <si>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</si>
  <si>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</si>
  <si>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</si>
  <si>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</si>
  <si>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</si>
  <si>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</si>
  <si>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</si>
  <si>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</si>
  <si>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</si>
  <si>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</si>
  <si>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</si>
  <si>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</si>
  <si>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</si>
  <si>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</si>
  <si>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</si>
  <si>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</si>
  <si>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</si>
  <si>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</si>
  <si>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</si>
  <si>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</si>
  <si>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</si>
  <si>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</si>
  <si>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</si>
  <si>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</si>
  <si>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</si>
  <si>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</si>
  <si>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</si>
  <si>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</si>
  <si>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</si>
  <si>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</si>
  <si>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</si>
  <si>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</si>
  <si>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</si>
  <si>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</si>
  <si>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</si>
  <si>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</si>
  <si>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</si>
  <si>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</si>
  <si>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</si>
  <si>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</si>
  <si>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</si>
  <si>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</si>
  <si>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</si>
  <si>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</si>
  <si>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</si>
  <si>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</si>
  <si>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</si>
  <si>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</si>
  <si>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</si>
  <si>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</si>
  <si>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</si>
  <si>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</si>
  <si>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</si>
  <si>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</si>
  <si>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</si>
  <si>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</si>
  <si>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</si>
  <si>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</si>
  <si>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</si>
  <si>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</si>
  <si>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</si>
  <si>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</si>
  <si>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</si>
  <si>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</si>
  <si>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</si>
  <si>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</si>
  <si>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</si>
  <si>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</si>
  <si>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</si>
  <si>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</si>
  <si>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</si>
  <si>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</si>
  <si>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</si>
  <si>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</si>
  <si>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</si>
  <si>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</si>
  <si>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</si>
  <si>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</si>
  <si>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</si>
  <si>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</si>
  <si>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</si>
  <si>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</si>
  <si>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</si>
  <si>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</si>
  <si>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</si>
  <si>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</si>
  <si>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</si>
  <si>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</si>
  <si>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</si>
  <si>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</si>
  <si>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</si>
  <si>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</si>
  <si>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</si>
  <si>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</si>
  <si>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</si>
  <si>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</si>
  <si>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</si>
  <si>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</si>
  <si>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</si>
  <si>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</si>
  <si>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</si>
  <si>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</si>
  <si>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</si>
  <si>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</si>
  <si>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</si>
  <si>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</si>
  <si>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</si>
  <si>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</si>
  <si>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</si>
  <si>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</si>
  <si>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</si>
  <si>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</si>
  <si>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</si>
  <si>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</si>
  <si>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</si>
  <si>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</si>
  <si>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</si>
  <si>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</si>
  <si>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</si>
  <si>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</si>
  <si>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</si>
  <si>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</si>
  <si>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</si>
  <si>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</si>
  <si>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</si>
  <si>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</si>
  <si>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</si>
  <si>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</si>
  <si>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</si>
  <si>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</si>
  <si>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</si>
  <si>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</si>
  <si>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</si>
  <si>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</si>
  <si>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</si>
  <si>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</si>
  <si>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</si>
  <si>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</si>
  <si>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</si>
  <si>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</si>
  <si>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</si>
  <si>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</si>
  <si>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</si>
  <si>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</si>
  <si>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</si>
  <si>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</si>
  <si>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</si>
  <si>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</si>
  <si>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</si>
  <si>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</si>
  <si>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</si>
  <si>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</si>
  <si>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</si>
  <si>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</si>
  <si>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</si>
  <si>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</si>
  <si>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</si>
  <si>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</si>
  <si>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</si>
  <si>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</si>
  <si>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</si>
  <si>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</si>
  <si>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</si>
  <si>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</si>
  <si>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</si>
  <si>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</si>
  <si>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</si>
  <si>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</si>
  <si>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</si>
  <si>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</si>
  <si>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</si>
  <si>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</si>
  <si>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</si>
  <si>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</si>
  <si>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</si>
  <si>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</si>
  <si>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</si>
  <si>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</si>
  <si>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</si>
  <si>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</si>
  <si>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</si>
  <si>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</si>
  <si>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</si>
  <si>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</si>
  <si>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</si>
  <si>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</si>
  <si>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</si>
  <si>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</si>
  <si>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</si>
  <si>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</si>
  <si>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</si>
  <si>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</si>
  <si>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</si>
  <si>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</si>
  <si>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</si>
  <si>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</si>
  <si>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</si>
  <si>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</si>
  <si>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</si>
  <si>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</si>
  <si>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</si>
  <si>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</si>
  <si>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</si>
  <si>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</si>
  <si>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</si>
  <si>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</si>
  <si>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</si>
  <si>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</si>
  <si>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</si>
  <si>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</si>
  <si>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</si>
  <si>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</si>
  <si>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</si>
  <si>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</si>
  <si>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</si>
  <si>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</si>
  <si>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</si>
  <si>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</si>
  <si>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</si>
  <si>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</si>
  <si>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</si>
  <si>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</si>
  <si>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</si>
  <si>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</si>
  <si>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</si>
  <si>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</si>
  <si>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</si>
  <si>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</si>
  <si>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</si>
  <si>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</si>
  <si>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</si>
  <si>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</si>
  <si>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</si>
  <si>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</si>
  <si>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</si>
  <si>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</si>
  <si>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</si>
  <si>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</si>
  <si>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</si>
  <si>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</si>
  <si>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</si>
  <si>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</si>
  <si>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</si>
  <si>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</si>
  <si>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</si>
  <si>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</si>
  <si>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</si>
  <si>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</si>
  <si>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</si>
  <si>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</si>
  <si>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</si>
  <si>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</si>
  <si>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</si>
  <si>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</si>
  <si>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</si>
  <si>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</si>
  <si>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</si>
  <si>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</si>
  <si>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</si>
  <si>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</si>
  <si>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</si>
  <si>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</si>
  <si>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</si>
  <si>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</si>
  <si>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</si>
  <si>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</si>
  <si>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</si>
  <si>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</si>
  <si>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</si>
  <si>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</si>
  <si>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</si>
  <si>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</si>
  <si>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</si>
  <si>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</si>
  <si>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</si>
  <si>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</si>
  <si>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</si>
  <si>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</si>
  <si>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</si>
  <si>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</si>
  <si>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</si>
  <si>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</si>
  <si>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</si>
  <si>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</si>
  <si>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</si>
  <si>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</si>
  <si>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</si>
  <si>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</si>
  <si>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</si>
  <si>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</si>
  <si>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</si>
  <si>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</si>
  <si>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</si>
  <si>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</si>
  <si>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</si>
  <si>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</si>
  <si>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</si>
  <si>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</si>
  <si>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</si>
  <si>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</si>
  <si>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</si>
  <si>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</si>
  <si>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</si>
  <si>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</si>
  <si>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</si>
  <si>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</si>
  <si>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</si>
  <si>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</si>
  <si>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</si>
  <si>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</si>
  <si>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</si>
  <si>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</si>
  <si>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</si>
  <si>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</si>
  <si>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</si>
  <si>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</si>
  <si>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</si>
  <si>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</si>
  <si>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</si>
  <si>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</si>
  <si>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</si>
  <si>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</si>
  <si>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</si>
  <si>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</si>
  <si>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</si>
  <si>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</si>
  <si>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</si>
  <si>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</si>
  <si>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</si>
  <si>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</si>
  <si>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</si>
  <si>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</si>
  <si>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</si>
  <si>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</si>
  <si>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</si>
  <si>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</si>
  <si>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</si>
  <si>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</si>
  <si>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</si>
  <si>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</si>
  <si>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</si>
  <si>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</si>
  <si>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</si>
  <si>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</si>
  <si>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</si>
  <si>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</si>
  <si>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</si>
  <si>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</si>
  <si>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</si>
  <si>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</si>
  <si>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</si>
  <si>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</si>
  <si>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</si>
  <si>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</si>
  <si>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</si>
  <si>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</si>
  <si>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</si>
  <si>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</si>
  <si>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</si>
  <si>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</si>
  <si>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</si>
  <si>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</si>
  <si>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</si>
  <si>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</si>
  <si>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</si>
  <si>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</si>
  <si>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</si>
  <si>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</si>
  <si>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</si>
  <si>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</si>
  <si>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</si>
  <si>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</si>
  <si>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</si>
  <si>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</si>
  <si>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</si>
  <si>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</si>
  <si>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</si>
  <si>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</si>
  <si>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</si>
  <si>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</si>
  <si>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</si>
  <si>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</si>
  <si>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</si>
  <si>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</si>
  <si>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</si>
  <si>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</si>
  <si>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</si>
  <si>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</si>
  <si>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</si>
  <si>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</si>
  <si>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</si>
  <si>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</si>
  <si>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</si>
  <si>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</si>
  <si>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</si>
  <si>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</si>
  <si>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</si>
  <si>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</si>
  <si>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</si>
  <si>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</si>
  <si>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</si>
  <si>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</si>
  <si>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</si>
  <si>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</si>
  <si>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</si>
  <si>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</si>
  <si>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</si>
  <si>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</si>
  <si>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</si>
  <si>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</si>
  <si>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</si>
  <si>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</si>
  <si>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</si>
  <si>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</si>
  <si>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</si>
  <si>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</si>
  <si>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</si>
  <si>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</si>
  <si>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</si>
  <si>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</si>
  <si>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</si>
  <si>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</si>
  <si>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</si>
  <si>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</si>
  <si>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</si>
  <si>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</si>
  <si>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</si>
  <si>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</si>
  <si>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</si>
  <si>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</si>
  <si>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</si>
  <si>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</si>
  <si>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</si>
  <si>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</si>
  <si>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</si>
  <si>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</si>
  <si>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</si>
  <si>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</si>
  <si>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</si>
  <si>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</si>
  <si>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</si>
  <si>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</si>
  <si>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</si>
  <si>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</si>
  <si>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</si>
  <si>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</si>
  <si>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</si>
  <si>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</si>
  <si>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</si>
  <si>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</si>
  <si>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</si>
  <si>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</si>
  <si>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</si>
  <si>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</si>
  <si>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</si>
  <si>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</si>
  <si>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</si>
  <si>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</si>
  <si>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</si>
  <si>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</si>
  <si>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</si>
  <si>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</si>
  <si>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</si>
  <si>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</si>
  <si>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</si>
  <si>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</si>
  <si>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</si>
  <si>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</si>
  <si>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</si>
  <si>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</si>
  <si>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</si>
  <si>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</si>
  <si>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</si>
  <si>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</si>
  <si>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</si>
  <si>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</si>
  <si>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</si>
  <si>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</si>
  <si>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</si>
  <si>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</si>
  <si>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</si>
  <si>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</si>
  <si>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</si>
  <si>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</si>
  <si>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</si>
  <si>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</si>
  <si>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</si>
  <si>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</si>
  <si>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</si>
  <si>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</si>
  <si>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</si>
  <si>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</si>
  <si>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</si>
  <si>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</si>
  <si>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</si>
  <si>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</si>
  <si>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</si>
  <si>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</si>
  <si>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</si>
  <si>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</si>
  <si>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</si>
  <si>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</si>
  <si>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</si>
  <si>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</si>
  <si>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</si>
  <si>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</si>
  <si>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</si>
  <si>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</si>
  <si>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</si>
  <si>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</si>
  <si>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</si>
  <si>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</si>
  <si>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</si>
  <si>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</si>
  <si>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</si>
  <si>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</si>
  <si>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</si>
  <si>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</si>
  <si>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</si>
  <si>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</si>
  <si>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</si>
  <si>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</si>
  <si>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</si>
  <si>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</si>
  <si>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</si>
  <si>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</si>
  <si>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</si>
  <si>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</si>
  <si>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</si>
  <si>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</si>
  <si>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</si>
  <si>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</si>
  <si>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</si>
  <si>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</si>
  <si>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</si>
  <si>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</si>
  <si>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</si>
  <si>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</si>
  <si>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</si>
  <si>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</si>
  <si>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</si>
  <si>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</si>
  <si>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</si>
  <si>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</si>
  <si>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</si>
  <si>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</si>
  <si>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</si>
  <si>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</si>
  <si>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</si>
  <si>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</si>
  <si>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</si>
  <si>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</si>
  <si>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</si>
  <si>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</si>
  <si>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</si>
  <si>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</si>
  <si>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</si>
  <si>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</si>
  <si>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</si>
  <si>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</si>
  <si>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</si>
  <si>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</si>
  <si>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</si>
  <si>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</si>
  <si>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</si>
  <si>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</si>
  <si>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</si>
  <si>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</si>
  <si>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</si>
  <si>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</si>
  <si>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</si>
  <si>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</si>
  <si>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</si>
  <si>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</si>
  <si>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</si>
  <si>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</si>
  <si>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</si>
  <si>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</si>
  <si>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</si>
  <si>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</si>
  <si>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</si>
  <si>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</si>
  <si>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</si>
  <si>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</si>
  <si>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</si>
  <si>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</si>
  <si>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</si>
  <si>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</si>
  <si>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</si>
  <si>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</si>
  <si>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</si>
  <si>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</si>
  <si>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</si>
  <si>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</si>
  <si>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</si>
  <si>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</si>
  <si>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</si>
  <si>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</si>
  <si>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</si>
  <si>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</si>
  <si>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</si>
  <si>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</si>
  <si>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</si>
  <si>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</si>
  <si>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</si>
  <si>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</si>
  <si>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</si>
  <si>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</si>
  <si>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</si>
  <si>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</si>
  <si>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</si>
  <si>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</si>
  <si>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</si>
  <si>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</si>
  <si>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</si>
  <si>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</si>
  <si>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</si>
  <si>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</si>
  <si>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</si>
  <si>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</si>
  <si>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</si>
  <si>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</si>
  <si>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</si>
  <si>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</si>
  <si>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</si>
  <si>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</si>
  <si>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</si>
  <si>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</si>
  <si>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</si>
  <si>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</si>
  <si>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</si>
  <si>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</si>
  <si>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</si>
  <si>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</si>
  <si>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</si>
  <si>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</si>
  <si>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</si>
  <si>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</si>
  <si>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</si>
  <si>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</si>
  <si>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</si>
  <si>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</si>
  <si>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</si>
  <si>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</si>
  <si>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</si>
  <si>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</si>
  <si>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</si>
  <si>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</si>
  <si>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</si>
  <si>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</si>
  <si>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</si>
  <si>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</si>
  <si>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</si>
  <si>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</si>
  <si>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</si>
  <si>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</si>
  <si>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</si>
  <si>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</si>
  <si>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</si>
  <si>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</si>
  <si>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</si>
  <si>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</si>
  <si>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</si>
  <si>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</si>
  <si>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</si>
  <si>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</si>
  <si>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</si>
  <si>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</si>
  <si>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</si>
  <si>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</si>
  <si>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</si>
  <si>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</si>
  <si>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</si>
  <si>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</si>
  <si>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</si>
  <si>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</si>
  <si>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</si>
  <si>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</si>
  <si>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</si>
  <si>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</si>
  <si>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</si>
  <si>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</si>
  <si>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</si>
  <si>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</si>
  <si>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</si>
  <si>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</si>
  <si>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</si>
  <si>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</si>
  <si>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</si>
  <si>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</si>
  <si>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</si>
  <si>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</si>
  <si>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</si>
  <si>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</si>
  <si>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</si>
  <si>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</si>
  <si>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</si>
  <si>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</si>
  <si>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</si>
  <si>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</si>
  <si>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</si>
  <si>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</si>
  <si>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</si>
  <si>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</si>
  <si>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</si>
  <si>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</si>
  <si>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</si>
  <si>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</si>
  <si>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</si>
  <si>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</si>
  <si>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</si>
  <si>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</si>
  <si>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</si>
  <si>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</si>
  <si>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</si>
  <si>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</si>
  <si>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</si>
  <si>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</si>
  <si>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</si>
  <si>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</si>
  <si>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</si>
  <si>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</si>
  <si>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</si>
  <si>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</si>
  <si>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</si>
  <si>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</si>
  <si>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</si>
  <si>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</si>
  <si>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</si>
  <si>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</si>
  <si>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</si>
  <si>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</si>
  <si>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</si>
  <si>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</si>
  <si>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</si>
  <si>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</si>
  <si>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</si>
  <si>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</si>
  <si>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</si>
  <si>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</si>
  <si>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</si>
  <si>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</si>
  <si>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</si>
  <si>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</si>
  <si>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</si>
  <si>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</si>
  <si>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</si>
  <si>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</si>
  <si>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</si>
  <si>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</si>
  <si>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</si>
  <si>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</si>
  <si>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</si>
  <si>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</si>
  <si>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</si>
  <si>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</si>
  <si>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</si>
  <si>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</si>
  <si>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</si>
  <si>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</si>
  <si>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</si>
  <si>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</si>
  <si>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</si>
  <si>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</si>
  <si>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</si>
  <si>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</si>
  <si>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</si>
  <si>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</si>
  <si>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</si>
  <si>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</si>
  <si>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</si>
  <si>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</si>
  <si>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</si>
  <si>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</si>
  <si>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</si>
  <si>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</si>
  <si>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</si>
  <si>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</si>
  <si>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</si>
  <si>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</si>
  <si>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</si>
  <si>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</si>
  <si>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</si>
  <si>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</si>
  <si>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</si>
  <si>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</si>
  <si>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</si>
  <si>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</si>
  <si>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</si>
  <si>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</si>
  <si>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</si>
  <si>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</si>
  <si>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</si>
  <si>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</si>
  <si>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</si>
  <si>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</si>
  <si>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</si>
  <si>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</si>
  <si>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</si>
  <si>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</si>
  <si>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</si>
  <si>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</si>
  <si>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</si>
  <si>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</si>
  <si>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</si>
  <si>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</si>
  <si>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</si>
  <si>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</si>
  <si>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</si>
  <si>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</si>
  <si>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</si>
  <si>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</si>
  <si>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</si>
  <si>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</si>
  <si>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</si>
  <si>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</si>
  <si>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</si>
  <si>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</si>
  <si>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</si>
  <si>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</si>
  <si>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</si>
  <si>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</si>
  <si>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</si>
  <si>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</si>
  <si>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</si>
  <si>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</si>
  <si>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</si>
  <si>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</si>
  <si>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</si>
  <si>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</si>
  <si>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</si>
  <si>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</si>
  <si>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</si>
  <si>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</si>
  <si>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</si>
  <si>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</si>
  <si>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</si>
  <si>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</si>
  <si>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</si>
  <si>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</si>
  <si>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</si>
  <si>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</si>
  <si>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</si>
  <si>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</si>
  <si>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</si>
  <si>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</si>
  <si>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</si>
  <si>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</si>
  <si>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</si>
  <si>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</si>
  <si>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</si>
  <si>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</si>
  <si>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</si>
  <si>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</si>
  <si>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</si>
  <si>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</si>
  <si>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</si>
  <si>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</si>
  <si>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</si>
  <si>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</si>
  <si>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</si>
  <si>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</si>
  <si>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</si>
  <si>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</si>
  <si>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</si>
  <si>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</si>
  <si>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</si>
  <si>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</si>
  <si>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</si>
  <si>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</si>
  <si>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</si>
  <si>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</si>
  <si>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</si>
  <si>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</si>
  <si>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</si>
  <si>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</si>
  <si>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</si>
  <si>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</si>
  <si>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</si>
  <si>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</si>
  <si>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</si>
  <si>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</si>
  <si>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</si>
  <si>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</si>
  <si>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</si>
  <si>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</si>
  <si>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</si>
  <si>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</si>
  <si>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</si>
  <si>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</si>
  <si>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</si>
  <si>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</si>
  <si>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</si>
  <si>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</si>
  <si>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</si>
  <si>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</si>
  <si>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</si>
  <si>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</si>
  <si>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</si>
  <si>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</si>
  <si>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</si>
  <si>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</si>
  <si>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</si>
  <si>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</si>
  <si>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</si>
  <si>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</si>
  <si>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</si>
  <si>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</si>
  <si>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</si>
  <si>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</si>
  <si>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</si>
  <si>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</si>
  <si>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</si>
  <si>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</si>
  <si>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</si>
  <si>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</si>
  <si>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</si>
  <si>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</si>
  <si>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</si>
  <si>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</si>
  <si>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</si>
  <si>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</si>
  <si>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</si>
  <si>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</si>
  <si>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</si>
  <si>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</si>
  <si>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</si>
  <si>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</si>
  <si>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</si>
  <si>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</si>
  <si>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</si>
  <si>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</si>
  <si>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</si>
  <si>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</si>
  <si>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</si>
  <si>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</si>
  <si>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</si>
  <si>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</si>
  <si>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</si>
  <si>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</si>
  <si>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</si>
  <si>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</si>
  <si>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</si>
  <si>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</si>
  <si>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</si>
  <si>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</si>
  <si>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</si>
  <si>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</si>
  <si>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</si>
  <si>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</si>
  <si>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</si>
  <si>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</si>
  <si>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</si>
  <si>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</si>
  <si>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</si>
  <si>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</si>
  <si>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</si>
  <si>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</si>
  <si>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</si>
  <si>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</si>
  <si>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</si>
  <si>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</si>
  <si>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</si>
  <si>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</si>
  <si>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</si>
  <si>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</si>
  <si>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</si>
  <si>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</si>
  <si>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</si>
  <si>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</si>
  <si>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</si>
  <si>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</si>
  <si>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</si>
  <si>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</si>
  <si>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</si>
  <si>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</si>
  <si>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</si>
  <si>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</si>
  <si>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</si>
  <si>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</si>
  <si>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</si>
  <si>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</si>
  <si>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</si>
  <si>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</si>
  <si>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</si>
  <si>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</si>
  <si>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</si>
  <si>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</si>
  <si>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</si>
  <si>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</si>
  <si>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</si>
  <si>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</si>
  <si>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</si>
  <si>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</si>
  <si>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</si>
  <si>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</si>
  <si>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</si>
  <si>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</si>
  <si>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</si>
  <si>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</si>
  <si>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</si>
  <si>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</si>
  <si>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</si>
  <si>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</si>
  <si>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</si>
  <si>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</si>
  <si>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</si>
  <si>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</si>
  <si>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</si>
  <si>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</si>
  <si>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</si>
  <si>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</si>
  <si>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</si>
  <si>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</si>
  <si>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</si>
  <si>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</si>
  <si>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</si>
  <si>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</si>
  <si>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</si>
  <si>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</si>
  <si>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</si>
  <si>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</si>
  <si>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</si>
  <si>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</si>
  <si>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</si>
  <si>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</si>
  <si>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</si>
  <si>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</si>
  <si>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</si>
  <si>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</si>
  <si>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</si>
  <si>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</si>
  <si>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</si>
  <si>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</si>
  <si>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</si>
  <si>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</si>
  <si>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</si>
  <si>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</si>
  <si>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</si>
  <si>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</si>
  <si>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</si>
  <si>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</si>
  <si>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</si>
  <si>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</si>
  <si>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</si>
  <si>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</si>
  <si>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</si>
  <si>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</si>
  <si>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</si>
  <si>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</si>
  <si>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</si>
  <si>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</si>
  <si>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</si>
  <si>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</si>
  <si>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</si>
  <si>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</si>
  <si>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</si>
  <si>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</si>
  <si>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</si>
  <si>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</si>
  <si>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</si>
  <si>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</si>
  <si>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</si>
  <si>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</si>
  <si>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</si>
  <si>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</si>
  <si>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</si>
  <si>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</si>
  <si>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</si>
  <si>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</si>
  <si>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</si>
  <si>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</si>
  <si>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</si>
  <si>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</si>
  <si>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</si>
  <si>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</si>
  <si>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</si>
  <si>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</si>
  <si>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</si>
  <si>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</si>
  <si>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</si>
  <si>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</si>
  <si>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</si>
  <si>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</si>
  <si>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</si>
  <si>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</si>
  <si>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</si>
  <si>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</si>
  <si>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</si>
  <si>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</si>
  <si>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</si>
  <si>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</si>
  <si>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</si>
  <si>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</si>
  <si>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</si>
  <si>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</si>
  <si>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</si>
  <si>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</si>
  <si>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</si>
  <si>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</si>
  <si>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</si>
  <si>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</si>
  <si>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</si>
  <si>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</si>
  <si>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</si>
  <si>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</si>
  <si>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</si>
  <si>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</si>
  <si>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</si>
  <si>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</si>
  <si>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</si>
  <si>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</si>
  <si>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</si>
  <si>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</si>
  <si>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</si>
  <si>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</si>
  <si>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</si>
  <si>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</si>
  <si>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</si>
  <si>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</si>
  <si>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</si>
  <si>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</si>
  <si>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</si>
  <si>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</si>
  <si>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</si>
  <si>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</si>
  <si>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</si>
  <si>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</si>
  <si>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</si>
  <si>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</si>
  <si>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</si>
  <si>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</si>
  <si>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</si>
  <si>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</si>
  <si>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</si>
  <si>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</si>
  <si>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</si>
  <si>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</si>
  <si>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</si>
  <si>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</si>
  <si>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</si>
  <si>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</si>
  <si>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</si>
  <si>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</si>
  <si>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</si>
  <si>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</si>
  <si>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</si>
  <si>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</si>
  <si>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</si>
  <si>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</si>
  <si>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</si>
  <si>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</si>
  <si>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</si>
  <si>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</si>
  <si>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</si>
  <si>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</si>
  <si>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</si>
  <si>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</si>
  <si>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</si>
  <si>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</si>
  <si>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</si>
  <si>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</si>
  <si>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</si>
  <si>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</si>
  <si>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</si>
  <si>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</si>
  <si>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</si>
  <si>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</si>
  <si>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</si>
  <si>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</si>
  <si>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</si>
  <si>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</si>
  <si>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</si>
  <si>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</si>
  <si>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</si>
  <si>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</si>
  <si>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</si>
  <si>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</si>
  <si>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</si>
  <si>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</si>
  <si>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</si>
  <si>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</si>
  <si>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</si>
  <si>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</si>
  <si>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</si>
  <si>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</si>
  <si>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</si>
  <si>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</si>
  <si>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</si>
  <si>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</si>
  <si>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</si>
  <si>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</si>
  <si>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</si>
  <si>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</si>
  <si>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</si>
  <si>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</si>
  <si>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</si>
  <si>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</si>
  <si>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</si>
  <si>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</si>
  <si>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</si>
  <si>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</si>
  <si>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</si>
  <si>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</si>
  <si>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</si>
  <si>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</si>
  <si>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</si>
  <si>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</si>
  <si>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</si>
  <si>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</si>
  <si>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</si>
  <si>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</si>
  <si>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</si>
  <si>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</si>
  <si>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</si>
  <si>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</si>
  <si>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</si>
  <si>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</si>
  <si>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</si>
  <si>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</si>
  <si>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</si>
  <si>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</si>
  <si>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</si>
  <si>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</si>
  <si>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</si>
  <si>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</si>
  <si>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</si>
  <si>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</si>
  <si>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</si>
  <si>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</si>
  <si>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</si>
  <si>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</si>
  <si>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</si>
  <si>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</si>
  <si>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</si>
  <si>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</si>
  <si>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</si>
  <si>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</si>
  <si>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</si>
  <si>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</si>
  <si>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</si>
  <si>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</si>
  <si>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</si>
  <si>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</si>
  <si>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</si>
  <si>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</si>
  <si>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</si>
  <si>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</si>
  <si>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</si>
  <si>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</si>
  <si>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</si>
  <si>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</si>
  <si>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</si>
  <si>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</si>
  <si>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</si>
  <si>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</si>
  <si>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</si>
  <si>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</si>
  <si>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</si>
  <si>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</si>
  <si>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</si>
  <si>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</si>
  <si>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</si>
  <si>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</si>
  <si>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</si>
  <si>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</si>
  <si>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</si>
  <si>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</si>
  <si>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</si>
  <si>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</si>
  <si>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</si>
  <si>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</si>
  <si>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</si>
  <si>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</si>
  <si>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</si>
  <si>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</si>
  <si>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</si>
  <si>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</si>
  <si>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</si>
  <si>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</si>
  <si>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</si>
  <si>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</si>
  <si>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</si>
  <si>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</si>
  <si>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</si>
  <si>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</si>
  <si>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</si>
  <si>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</si>
  <si>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</si>
  <si>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</si>
  <si>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</si>
  <si>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</si>
  <si>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</si>
  <si>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</si>
  <si>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</si>
  <si>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</si>
  <si>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</si>
  <si>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</si>
  <si>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</si>
  <si>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</si>
  <si>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</si>
  <si>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</si>
  <si>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</si>
  <si>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</si>
  <si>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</si>
  <si>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</si>
  <si>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</si>
  <si>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</si>
  <si>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</si>
  <si>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</si>
  <si>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</si>
  <si>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</si>
  <si>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</si>
  <si>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</si>
  <si>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</si>
  <si>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</si>
  <si>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</si>
  <si>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</si>
  <si>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</si>
  <si>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</si>
  <si>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</si>
  <si>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</si>
  <si>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</si>
  <si>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</si>
  <si>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</si>
  <si>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</si>
  <si>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</si>
  <si>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</si>
  <si>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</si>
  <si>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</si>
  <si>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</si>
  <si>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</si>
  <si>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</si>
  <si>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</si>
  <si>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</si>
  <si>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</si>
  <si>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</si>
  <si>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</si>
  <si>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</si>
  <si>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</si>
  <si>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</si>
  <si>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</si>
  <si>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</si>
  <si>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</si>
  <si>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</si>
  <si>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</si>
  <si>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</si>
  <si>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</si>
  <si>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</si>
  <si>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</si>
  <si>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</si>
  <si>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</si>
  <si>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</si>
  <si>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</si>
  <si>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</si>
  <si>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</si>
  <si>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</si>
  <si>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</si>
  <si>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</si>
  <si>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</si>
  <si>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</si>
  <si>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</si>
  <si>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</si>
  <si>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</si>
  <si>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</si>
  <si>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</si>
  <si>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</si>
  <si>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</si>
  <si>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</si>
  <si>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</si>
  <si>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</si>
  <si>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</si>
  <si>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</si>
  <si>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</si>
  <si>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</si>
  <si>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</si>
  <si>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</si>
  <si>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</si>
  <si>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</si>
  <si>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</si>
  <si>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</si>
  <si>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</si>
  <si>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</si>
  <si>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</si>
  <si>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</si>
  <si>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</si>
  <si>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</si>
  <si>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</si>
  <si>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</si>
  <si>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</si>
  <si>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</si>
  <si>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</si>
  <si>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</si>
  <si>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</si>
  <si>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</si>
  <si>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</si>
  <si>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</si>
  <si>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</si>
  <si>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</si>
  <si>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</si>
  <si>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</si>
  <si>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</si>
  <si>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</si>
  <si>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</si>
  <si>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</si>
  <si>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</si>
  <si>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</si>
  <si>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</si>
  <si>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</si>
  <si>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</si>
  <si>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</si>
  <si>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</si>
  <si>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</si>
  <si>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</si>
  <si>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</si>
  <si>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</si>
  <si>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</si>
  <si>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</si>
  <si>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</si>
  <si>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</si>
  <si>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</si>
  <si>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</si>
  <si>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</si>
  <si>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</si>
  <si>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</si>
  <si>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</si>
  <si>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</si>
  <si>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</si>
  <si>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</si>
  <si>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</si>
  <si>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</si>
  <si>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</si>
  <si>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</si>
  <si>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</si>
  <si>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</si>
  <si>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</si>
  <si>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</si>
  <si>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</si>
  <si>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</si>
  <si>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</si>
  <si>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</si>
  <si>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</si>
  <si>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</si>
  <si>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</si>
  <si>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</si>
  <si>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</si>
  <si>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</si>
  <si>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</si>
  <si>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</si>
  <si>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</si>
  <si>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</si>
  <si>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</si>
  <si>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</si>
  <si>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</si>
  <si>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</si>
  <si>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</si>
  <si>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</si>
  <si>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</si>
  <si>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</si>
  <si>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</si>
  <si>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</si>
  <si>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</si>
  <si>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</si>
  <si>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</si>
  <si>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</si>
  <si>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</si>
  <si>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</si>
  <si>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</si>
  <si>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</si>
  <si>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</si>
  <si>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</si>
  <si>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</si>
  <si>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</si>
  <si>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</si>
  <si>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</si>
  <si>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</si>
  <si>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</si>
  <si>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</si>
  <si>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</si>
  <si>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</si>
  <si>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</si>
  <si>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</si>
  <si>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</si>
  <si>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</si>
  <si>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</si>
  <si>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</si>
  <si>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</si>
  <si>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</si>
  <si>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</si>
  <si>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</si>
  <si>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</si>
  <si>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</si>
  <si>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</si>
  <si>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</si>
  <si>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</si>
  <si>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</si>
  <si>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</si>
  <si>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</si>
  <si>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</si>
  <si>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</si>
  <si>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</si>
  <si>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</si>
  <si>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</si>
  <si>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</si>
  <si>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</si>
  <si>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</si>
  <si>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</si>
  <si>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</si>
  <si>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</si>
  <si>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</si>
  <si>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</si>
  <si>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</si>
  <si>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</si>
  <si>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</si>
  <si>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</si>
  <si>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</si>
  <si>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</si>
  <si>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</si>
  <si>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</si>
  <si>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</si>
  <si>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</si>
  <si>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</si>
  <si>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</si>
  <si>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</si>
  <si>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</si>
  <si>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</si>
  <si>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</si>
  <si>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</si>
  <si>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</si>
  <si>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</si>
  <si>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</si>
  <si>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</si>
  <si>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</si>
  <si>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</si>
  <si>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</si>
  <si>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</si>
  <si>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</si>
  <si>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</si>
  <si>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</si>
  <si>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</si>
  <si>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</si>
  <si>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</si>
  <si>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</si>
  <si>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</si>
  <si>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</si>
  <si>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</si>
  <si>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</si>
  <si>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</si>
  <si>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</si>
  <si>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</si>
  <si>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</si>
  <si>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</si>
  <si>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</si>
  <si>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</si>
  <si>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</si>
  <si>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</si>
  <si>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</si>
  <si>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</si>
  <si>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</si>
  <si>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</si>
  <si>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</si>
  <si>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</si>
  <si>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</si>
  <si>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</si>
  <si>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</si>
  <si>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</si>
  <si>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</si>
  <si>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</si>
  <si>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</si>
  <si>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</si>
  <si>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</si>
  <si>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</si>
  <si>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</si>
  <si>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</si>
  <si>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</si>
  <si>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</si>
  <si>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</si>
  <si>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</si>
  <si>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</si>
  <si>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</si>
  <si>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</si>
  <si>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</si>
  <si>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</si>
  <si>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</si>
  <si>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</si>
  <si>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</si>
  <si>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</si>
  <si>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</si>
  <si>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</si>
  <si>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</si>
  <si>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</si>
  <si>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</si>
  <si>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</si>
  <si>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</si>
  <si>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</si>
  <si>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</si>
  <si>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</si>
  <si>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</si>
  <si>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</si>
  <si>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</si>
  <si>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</si>
  <si>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</si>
  <si>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</si>
  <si>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</si>
  <si>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</si>
  <si>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</si>
  <si>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</si>
  <si>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</si>
  <si>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</si>
  <si>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</si>
  <si>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</si>
  <si>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</si>
  <si>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</si>
  <si>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</si>
  <si>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</si>
  <si>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</si>
  <si>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</si>
  <si>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</si>
  <si>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</si>
  <si>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</si>
  <si>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</si>
  <si>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</si>
  <si>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</si>
  <si>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</si>
  <si>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</si>
  <si>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</si>
  <si>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</si>
  <si>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</si>
  <si>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</si>
  <si>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</si>
  <si>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</si>
  <si>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</si>
  <si>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</si>
  <si>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</si>
  <si>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</si>
  <si>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</si>
  <si>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</si>
  <si>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</si>
  <si>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</si>
  <si>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</si>
  <si>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</si>
  <si>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</si>
  <si>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</si>
  <si>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</si>
  <si>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</si>
  <si>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</si>
  <si>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</si>
  <si>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</si>
  <si>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</si>
  <si>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</si>
  <si>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</si>
  <si>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</si>
  <si>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</si>
  <si>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</si>
  <si>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</si>
  <si>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</si>
  <si>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</si>
  <si>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</si>
  <si>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</si>
  <si>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</si>
  <si>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</si>
  <si>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</si>
  <si>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</si>
  <si>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</si>
  <si>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</si>
  <si>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</si>
  <si>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</si>
  <si>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</si>
  <si>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</si>
  <si>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</si>
  <si>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</si>
  <si>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</si>
  <si>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</si>
  <si>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</si>
  <si>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</si>
  <si>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</si>
  <si>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</si>
  <si>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</si>
  <si>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</si>
  <si>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</si>
  <si>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</si>
  <si>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</si>
  <si>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</si>
  <si>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</si>
  <si>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</si>
  <si>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</si>
  <si>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</si>
  <si>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</si>
  <si>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</si>
  <si>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</si>
  <si>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</si>
  <si>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</si>
  <si>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</si>
  <si>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</si>
  <si>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</si>
  <si>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</si>
  <si>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</si>
  <si>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</si>
  <si>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</si>
  <si>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</si>
  <si>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</si>
  <si>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</si>
  <si>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</si>
  <si>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</si>
  <si>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</si>
  <si>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</si>
  <si>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</si>
  <si>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</si>
  <si>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</si>
  <si>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</si>
  <si>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</si>
  <si>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</si>
  <si>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</si>
  <si>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</si>
  <si>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</si>
  <si>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</si>
  <si>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</si>
  <si>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</si>
  <si>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</si>
  <si>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</si>
  <si>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</si>
  <si>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</si>
  <si>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</si>
  <si>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</si>
  <si>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</si>
  <si>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</si>
  <si>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</si>
  <si>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</si>
  <si>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</si>
  <si>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</si>
  <si>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</si>
  <si>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</si>
  <si>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</si>
  <si>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</si>
  <si>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</si>
  <si>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</si>
  <si>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</si>
  <si>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</si>
  <si>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</si>
  <si>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</si>
  <si>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</si>
  <si>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</si>
  <si>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</si>
  <si>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</si>
  <si>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</si>
  <si>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</si>
  <si>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</si>
  <si>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</si>
  <si>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</si>
  <si>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</si>
  <si>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</si>
  <si>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</si>
  <si>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</si>
  <si>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</si>
  <si>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</si>
  <si>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</si>
  <si>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</si>
  <si>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</si>
  <si>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</si>
  <si>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</si>
  <si>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</si>
  <si>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</si>
  <si>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</si>
  <si>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</si>
  <si>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</si>
  <si>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</si>
  <si>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</si>
  <si>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</si>
  <si>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</si>
  <si>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</si>
  <si>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</si>
  <si>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</si>
  <si>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</si>
  <si>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</si>
  <si>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</si>
  <si>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</si>
  <si>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</si>
  <si>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</si>
  <si>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</si>
  <si>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</si>
  <si>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</si>
  <si>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</si>
  <si>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</si>
  <si>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</si>
  <si>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</si>
  <si>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</si>
  <si>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</si>
  <si>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</si>
  <si>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</si>
  <si>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</si>
  <si>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</si>
  <si>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</si>
  <si>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</si>
  <si>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</si>
  <si>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</si>
  <si>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</si>
  <si>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</si>
  <si>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</si>
  <si>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</si>
  <si>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</si>
  <si>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</si>
  <si>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</si>
  <si>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</si>
  <si>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</si>
  <si>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</si>
  <si>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</si>
  <si>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</si>
  <si>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</si>
  <si>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</si>
  <si>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</si>
  <si>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</si>
  <si>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</si>
  <si>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</si>
  <si>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</si>
  <si>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</si>
  <si>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</si>
  <si>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</si>
  <si>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</si>
  <si>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</si>
  <si>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</si>
  <si>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</si>
  <si>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</si>
  <si>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</si>
  <si>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</si>
  <si>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</si>
  <si>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</si>
  <si>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</si>
  <si>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</si>
  <si>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</si>
  <si>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</si>
  <si>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</si>
  <si>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</si>
  <si>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</si>
  <si>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</si>
  <si>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</si>
  <si>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</si>
  <si>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</si>
  <si>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</si>
  <si>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</si>
  <si>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</si>
  <si>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</si>
  <si>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</si>
  <si>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</si>
  <si>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</si>
  <si>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</si>
  <si>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</si>
  <si>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</si>
  <si>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</si>
  <si>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</si>
  <si>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</si>
  <si>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</si>
  <si>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</si>
  <si>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</si>
  <si>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</si>
  <si>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</si>
  <si>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</si>
  <si>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</si>
  <si>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</si>
  <si>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</si>
  <si>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</si>
  <si>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</si>
  <si>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</si>
  <si>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</si>
  <si>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</si>
  <si>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</si>
  <si>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</si>
  <si>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</si>
  <si>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</si>
  <si>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</si>
  <si>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</si>
  <si>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</si>
  <si>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</si>
  <si>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</si>
  <si>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</si>
  <si>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</si>
  <si>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</si>
  <si>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</si>
  <si>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</si>
  <si>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</si>
  <si>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</si>
  <si>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</si>
  <si>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</si>
  <si>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</si>
  <si>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</si>
  <si>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</si>
  <si>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</si>
  <si>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</si>
  <si>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</si>
  <si>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</si>
  <si>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</si>
  <si>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</si>
  <si>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</si>
  <si>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</si>
  <si>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</si>
  <si>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</si>
  <si>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</si>
  <si>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</si>
  <si>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</si>
  <si>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</si>
  <si>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</si>
  <si>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</si>
  <si>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</si>
  <si>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</si>
  <si>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</si>
  <si>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</si>
  <si>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</si>
  <si>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</si>
  <si>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</si>
  <si>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</si>
  <si>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</si>
  <si>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</si>
  <si>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</si>
  <si>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</si>
  <si>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</si>
  <si>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</si>
  <si>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</si>
  <si>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</si>
  <si>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</si>
  <si>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</si>
  <si>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</si>
  <si>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</si>
  <si>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</si>
  <si>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</si>
  <si>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</si>
  <si>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</si>
  <si>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</si>
  <si>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</si>
  <si>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</si>
  <si>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</si>
  <si>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</si>
  <si>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</si>
  <si>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</si>
  <si>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</si>
  <si>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</si>
  <si>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</si>
  <si>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</si>
  <si>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</si>
  <si>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</si>
  <si>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</si>
  <si>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</si>
  <si>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</si>
  <si>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</si>
  <si>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</si>
  <si>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</si>
  <si>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</si>
  <si>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</si>
  <si>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</si>
  <si>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</si>
  <si>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</si>
  <si>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</si>
  <si>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</si>
  <si>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</si>
  <si>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</si>
  <si>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</si>
  <si>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</si>
  <si>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</si>
  <si>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</si>
  <si>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</si>
  <si>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</si>
  <si>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</si>
  <si>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</si>
  <si>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</si>
  <si>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</si>
  <si>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</si>
  <si>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</si>
  <si>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</si>
  <si>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</si>
  <si>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</si>
  <si>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</si>
  <si>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</si>
  <si>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</si>
  <si>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</si>
  <si>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</si>
  <si>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</si>
  <si>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</si>
  <si>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</si>
  <si>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</si>
  <si>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</si>
  <si>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</si>
  <si>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</si>
  <si>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</si>
  <si>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</si>
  <si>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</si>
  <si>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</si>
  <si>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</si>
  <si>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</si>
  <si>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</si>
  <si>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</si>
  <si>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</si>
  <si>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</si>
  <si>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</si>
  <si>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</si>
  <si>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</si>
  <si>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</si>
  <si>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</si>
  <si>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</si>
  <si>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</si>
  <si>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</si>
  <si>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</si>
  <si>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</si>
  <si>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</si>
  <si>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</si>
  <si>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</si>
  <si>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</si>
  <si>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</si>
  <si>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</si>
  <si>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</si>
  <si>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</si>
  <si>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</si>
  <si>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</si>
  <si>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</si>
  <si>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</si>
  <si>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</si>
  <si>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</si>
  <si>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</si>
  <si>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</si>
  <si>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</si>
  <si>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</si>
  <si>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</si>
  <si>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</si>
  <si>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</si>
  <si>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</si>
  <si>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</si>
  <si>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</si>
  <si>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</si>
  <si>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</si>
  <si>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</si>
  <si>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</si>
  <si>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</si>
  <si>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</si>
  <si>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</si>
  <si>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</si>
  <si>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</si>
  <si>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</si>
  <si>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</si>
  <si>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</si>
  <si>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</si>
  <si>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</si>
  <si>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</si>
  <si>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</si>
  <si>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</si>
  <si>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</si>
  <si>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</si>
  <si>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</si>
  <si>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</si>
  <si>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</si>
  <si>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</si>
  <si>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</si>
  <si>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</si>
  <si>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</si>
  <si>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</si>
  <si>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</si>
  <si>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</si>
  <si>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</si>
  <si>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</si>
  <si>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</si>
  <si>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</si>
  <si>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</si>
  <si>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</si>
  <si>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</si>
  <si>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</si>
  <si>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</si>
  <si>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</si>
  <si>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</si>
  <si>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</si>
  <si>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</si>
  <si>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</si>
  <si>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</si>
  <si>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</si>
  <si>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</si>
  <si>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</si>
  <si>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</si>
  <si>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</si>
  <si>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</si>
  <si>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</si>
  <si>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</si>
  <si>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</si>
  <si>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</si>
  <si>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</si>
  <si>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</si>
  <si>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</si>
  <si>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</si>
  <si>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</si>
  <si>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</si>
  <si>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</si>
  <si>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</si>
  <si>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</si>
  <si>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</si>
  <si>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</si>
  <si>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</si>
  <si>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</si>
  <si>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</si>
  <si>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</si>
  <si>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</si>
  <si>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</si>
  <si>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</si>
  <si>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</si>
  <si>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</si>
  <si>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</si>
  <si>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</si>
  <si>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</si>
  <si>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</si>
  <si>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</si>
  <si>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</si>
  <si>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</si>
  <si>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</si>
  <si>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</si>
  <si>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</si>
  <si>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</si>
  <si>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</si>
  <si>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</si>
  <si>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</si>
  <si>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</si>
  <si>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</si>
  <si>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</si>
  <si>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</si>
  <si>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</si>
  <si>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</si>
  <si>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</si>
  <si>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</si>
  <si>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</si>
  <si>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</si>
  <si>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</si>
  <si>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</si>
  <si>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</si>
  <si>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</si>
  <si>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</si>
  <si>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</si>
  <si>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</si>
  <si>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</si>
  <si>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</si>
  <si>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</si>
  <si>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</si>
  <si>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</si>
  <si>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</si>
  <si>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</si>
  <si>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</si>
  <si>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</si>
  <si>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</si>
  <si>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</si>
  <si>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</si>
  <si>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</si>
  <si>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</si>
  <si>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</si>
  <si>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</si>
  <si>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</si>
  <si>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</si>
  <si>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</si>
  <si>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</si>
  <si>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</si>
  <si>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</si>
  <si>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</si>
  <si>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</si>
  <si>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</si>
  <si>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</si>
  <si>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</si>
  <si>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</si>
  <si>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</si>
  <si>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</si>
  <si>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</si>
  <si>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</si>
  <si>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</si>
  <si>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</si>
  <si>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</si>
  <si>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</si>
  <si>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</si>
  <si>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</si>
  <si>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</si>
  <si>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</si>
  <si>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</si>
  <si>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</si>
  <si>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</si>
  <si>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</si>
  <si>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</si>
  <si>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</si>
  <si>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</si>
  <si>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</si>
  <si>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</si>
  <si>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</si>
  <si>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</si>
  <si>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</si>
  <si>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</si>
  <si>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</si>
  <si>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</si>
  <si>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</si>
  <si>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</si>
  <si>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</si>
  <si>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</si>
  <si>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</si>
  <si>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</si>
  <si>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</si>
  <si>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</si>
  <si>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</si>
  <si>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</si>
  <si>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</si>
  <si>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</si>
  <si>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</si>
  <si>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</si>
  <si>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</si>
  <si>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</si>
  <si>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</si>
  <si>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</si>
  <si>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</si>
  <si>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</si>
  <si>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</si>
  <si>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</si>
  <si>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</si>
  <si>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</si>
  <si>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</si>
  <si>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</si>
  <si>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</si>
  <si>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</si>
  <si>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</si>
  <si>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</si>
  <si>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</si>
  <si>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</si>
  <si>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</si>
  <si>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</si>
  <si>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</si>
  <si>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</si>
  <si>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</si>
  <si>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</si>
  <si>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</si>
  <si>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</si>
  <si>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</si>
  <si>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</si>
  <si>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</si>
  <si>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</si>
  <si>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</si>
  <si>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</si>
  <si>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</si>
  <si>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</si>
  <si>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</si>
  <si>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</si>
  <si>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</si>
  <si>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</si>
  <si>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</si>
  <si>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</si>
  <si>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</si>
  <si>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</si>
  <si>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</si>
  <si>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</si>
  <si>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</si>
  <si>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</si>
  <si>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</si>
  <si>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</si>
  <si>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</si>
  <si>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</si>
  <si>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</si>
  <si>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</si>
  <si>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</si>
  <si>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</si>
  <si>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</si>
  <si>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</si>
  <si>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</si>
  <si>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</si>
  <si>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</si>
  <si>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</si>
  <si>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</si>
  <si>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</si>
  <si>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</si>
  <si>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</si>
  <si>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</si>
  <si>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</si>
  <si>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</si>
  <si>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</si>
  <si>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</si>
  <si>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</si>
  <si>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</si>
  <si>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</si>
  <si>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</si>
  <si>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</si>
  <si>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</si>
  <si>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</si>
  <si>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</si>
  <si>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</si>
  <si>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</si>
  <si>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</si>
  <si>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</si>
  <si>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</si>
  <si>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</si>
  <si>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</si>
  <si>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</si>
  <si>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</si>
  <si>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</si>
  <si>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</si>
  <si>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</si>
  <si>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</si>
  <si>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</si>
  <si>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</si>
  <si>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</si>
  <si>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</si>
  <si>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</si>
  <si>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</si>
  <si>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</si>
  <si>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</si>
  <si>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</si>
  <si>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</si>
  <si>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</si>
  <si>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</si>
  <si>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</si>
  <si>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</si>
  <si>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</si>
  <si>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</si>
  <si>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</si>
  <si>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</si>
  <si>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</si>
  <si>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</si>
  <si>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</si>
  <si>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</si>
  <si>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</si>
  <si>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</si>
  <si>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</si>
  <si>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</si>
  <si>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</si>
  <si>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</si>
  <si>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</si>
  <si>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</si>
  <si>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</si>
  <si>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</si>
  <si>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</si>
  <si>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</si>
  <si>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</si>
  <si>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</si>
  <si>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</si>
  <si>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</si>
  <si>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</si>
  <si>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</si>
  <si>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</si>
  <si>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</si>
  <si>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</si>
  <si>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</si>
  <si>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</si>
  <si>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</si>
  <si>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</si>
  <si>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</si>
  <si>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</si>
  <si>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</si>
  <si>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</si>
  <si>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</si>
  <si>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</si>
  <si>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</si>
  <si>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</si>
  <si>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</si>
  <si>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</si>
  <si>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</si>
  <si>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</si>
  <si>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</si>
  <si>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</si>
  <si>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</si>
  <si>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</si>
  <si>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</si>
  <si>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</si>
  <si>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</si>
  <si>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</si>
  <si>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</si>
  <si>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</si>
  <si>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</si>
  <si>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</si>
  <si>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</si>
  <si>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</si>
  <si>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</si>
  <si>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</si>
  <si>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</si>
  <si>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</si>
  <si>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</si>
  <si>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</si>
  <si>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</si>
  <si>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</si>
  <si>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</si>
  <si>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</si>
  <si>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</si>
  <si>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</si>
  <si>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</si>
  <si>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</si>
  <si>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</si>
  <si>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</si>
  <si>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</si>
  <si>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</si>
  <si>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</si>
  <si>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</si>
  <si>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</si>
  <si>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</si>
  <si>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</si>
  <si>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</si>
  <si>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</si>
  <si>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</si>
  <si>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</si>
  <si>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</si>
  <si>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</si>
  <si>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</si>
  <si>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</si>
  <si>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</si>
  <si>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</si>
  <si>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</si>
  <si>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</si>
  <si>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</si>
  <si>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</si>
  <si>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</si>
  <si>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</si>
  <si>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</si>
  <si>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</si>
  <si>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</si>
  <si>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</si>
  <si>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</si>
  <si>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</si>
  <si>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</si>
  <si>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</si>
  <si>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</si>
  <si>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</si>
  <si>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</si>
  <si>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</si>
  <si>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</si>
  <si>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</si>
  <si>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</si>
  <si>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</si>
  <si>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</si>
  <si>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</si>
  <si>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</si>
  <si>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</si>
  <si>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</si>
  <si>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</si>
  <si>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</si>
  <si>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</si>
  <si>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</si>
  <si>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</si>
  <si>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</si>
  <si>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</si>
  <si>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</si>
  <si>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</si>
  <si>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</si>
  <si>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</si>
  <si>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</si>
  <si>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</si>
  <si>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</si>
  <si>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</si>
  <si>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</si>
  <si>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</si>
  <si>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</si>
  <si>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</si>
  <si>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</si>
  <si>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</si>
  <si>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</si>
  <si>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</si>
  <si>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</si>
  <si>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</si>
  <si>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</si>
  <si>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</si>
  <si>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</si>
  <si>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</si>
  <si>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</si>
  <si>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</si>
  <si>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</si>
  <si>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</si>
  <si>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</si>
  <si>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</si>
  <si>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</si>
  <si>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</si>
  <si>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</si>
  <si>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</si>
  <si>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</si>
  <si>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</si>
  <si>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</si>
  <si>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</si>
  <si>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</si>
  <si>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</si>
  <si>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</si>
  <si>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</si>
  <si>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</si>
  <si>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</si>
  <si>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</si>
  <si>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</si>
  <si>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</si>
  <si>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</si>
  <si>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</si>
  <si>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</si>
  <si>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</si>
  <si>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</si>
  <si>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</si>
  <si>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</si>
  <si>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</si>
  <si>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</si>
  <si>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</si>
  <si>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</si>
  <si>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</si>
  <si>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</si>
  <si>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</si>
  <si>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</si>
  <si>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</si>
  <si>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</si>
  <si>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</si>
  <si>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</si>
  <si>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</si>
  <si>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</si>
  <si>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</si>
  <si>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</si>
  <si>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</si>
  <si>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</si>
  <si>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</si>
  <si>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</si>
  <si>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</si>
  <si>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</si>
  <si>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</si>
  <si>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</si>
  <si>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</si>
  <si>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</si>
  <si>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</si>
  <si>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</si>
  <si>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</si>
  <si>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</si>
  <si>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</si>
  <si>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</si>
  <si>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</si>
  <si>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</si>
  <si>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</si>
  <si>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</si>
  <si>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</si>
  <si>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</si>
  <si>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</si>
  <si>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</si>
  <si>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</si>
  <si>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</si>
  <si>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</si>
  <si>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</si>
  <si>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</si>
  <si>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</si>
  <si>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</si>
  <si>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</si>
  <si>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</si>
  <si>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</si>
  <si>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</si>
  <si>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</si>
  <si>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</si>
  <si>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</si>
  <si>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</si>
  <si>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</si>
  <si>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</si>
  <si>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</si>
  <si>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</si>
  <si>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</si>
  <si>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</si>
  <si>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</si>
  <si>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</si>
  <si>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</si>
  <si>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</si>
  <si>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</si>
  <si>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</si>
  <si>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</si>
  <si>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</si>
  <si>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</si>
  <si>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</si>
  <si>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</si>
  <si>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</si>
  <si>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</si>
  <si>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</si>
  <si>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</si>
  <si>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</si>
  <si>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</si>
  <si>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</si>
  <si>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</si>
  <si>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</si>
  <si>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</si>
  <si>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</si>
  <si>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</si>
  <si>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</si>
  <si>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</si>
  <si>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</si>
  <si>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</si>
  <si>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</si>
  <si>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</si>
  <si>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</si>
  <si>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</si>
  <si>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</si>
  <si>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</si>
  <si>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</si>
  <si>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</si>
  <si>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</si>
  <si>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</si>
  <si>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</si>
  <si>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</si>
  <si>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</si>
  <si>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</si>
  <si>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</si>
  <si>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</si>
  <si>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</si>
  <si>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</si>
  <si>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</si>
  <si>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</si>
  <si>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</si>
  <si>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</si>
  <si>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</si>
  <si>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</si>
  <si>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</si>
  <si>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</si>
  <si>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</si>
  <si>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</si>
  <si>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</si>
  <si>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</si>
  <si>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</si>
  <si>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</si>
  <si>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</si>
  <si>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</si>
  <si>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</si>
  <si>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</si>
  <si>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</si>
  <si>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</si>
  <si>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</si>
  <si>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</si>
  <si>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</si>
  <si>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</si>
  <si>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</si>
  <si>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</si>
  <si>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</si>
  <si>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</si>
  <si>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</si>
  <si>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</si>
  <si>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</si>
  <si>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</si>
  <si>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</si>
  <si>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</si>
  <si>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</si>
  <si>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</si>
  <si>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</si>
  <si>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</si>
  <si>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</si>
  <si>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</si>
  <si>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</si>
  <si>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</si>
  <si>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</si>
  <si>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</si>
  <si>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</si>
  <si>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</si>
  <si>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</si>
  <si>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</si>
  <si>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</si>
  <si>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</si>
  <si>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</si>
  <si>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</si>
  <si>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</si>
  <si>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</si>
  <si>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</si>
  <si>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</si>
  <si>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</si>
  <si>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</si>
  <si>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</si>
  <si>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</si>
  <si>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</si>
  <si>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</si>
  <si>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</si>
  <si>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</si>
  <si>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</si>
  <si>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</si>
  <si>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</si>
  <si>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</si>
  <si>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</si>
  <si>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</si>
  <si>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</si>
  <si>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</si>
  <si>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</si>
  <si>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</si>
  <si>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</si>
  <si>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</si>
  <si>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</si>
  <si>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</si>
  <si>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</si>
  <si>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</si>
  <si>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</si>
  <si>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</si>
  <si>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</si>
  <si>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</si>
  <si>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</si>
  <si>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</si>
  <si>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</si>
  <si>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</si>
  <si>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</si>
  <si>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</si>
  <si>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</si>
  <si>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</si>
  <si>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</si>
  <si>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</si>
  <si>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</si>
  <si>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</si>
  <si>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</si>
  <si>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</si>
  <si>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</si>
  <si>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</si>
  <si>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</si>
  <si>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</si>
  <si>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</si>
  <si>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</si>
  <si>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</si>
  <si>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</si>
  <si>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</si>
  <si>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</si>
  <si>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</si>
  <si>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</si>
  <si>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</si>
  <si>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</si>
  <si>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</si>
  <si>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</si>
  <si>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</si>
  <si>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</si>
  <si>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</si>
  <si>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</si>
  <si>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</si>
  <si>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</si>
  <si>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</si>
  <si>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</si>
  <si>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</si>
  <si>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</si>
  <si>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</si>
  <si>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</si>
  <si>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</si>
  <si>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</si>
  <si>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</si>
  <si>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</si>
  <si>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</si>
  <si>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</si>
  <si>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</si>
  <si>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</si>
  <si>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</si>
  <si>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</si>
  <si>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</si>
  <si>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</si>
  <si>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</si>
  <si>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</si>
  <si>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</si>
  <si>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</si>
  <si>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</si>
  <si>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</si>
  <si>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</si>
  <si>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</si>
  <si>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</si>
  <si>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</si>
  <si>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</si>
  <si>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</si>
  <si>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</si>
  <si>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</si>
  <si>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</si>
  <si>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</si>
  <si>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</si>
  <si>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</si>
  <si>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</si>
  <si>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</si>
  <si>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</si>
  <si>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</si>
  <si>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</si>
  <si>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</si>
  <si>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</si>
  <si>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</si>
  <si>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</si>
  <si>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</si>
  <si>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</si>
  <si>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</si>
  <si>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</si>
  <si>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</si>
  <si>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</si>
  <si>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</si>
  <si>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</si>
  <si>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</si>
  <si>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</si>
  <si>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</si>
  <si>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</si>
  <si>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</si>
  <si>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</si>
  <si>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</si>
  <si>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</si>
  <si>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</si>
  <si>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</si>
  <si>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</si>
  <si>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</si>
  <si>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</si>
  <si>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</si>
  <si>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</si>
  <si>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</si>
  <si>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</si>
  <si>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</si>
  <si>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</si>
  <si>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</si>
  <si>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</si>
  <si>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</si>
  <si>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</si>
  <si>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</si>
  <si>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</si>
  <si>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</si>
  <si>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</si>
  <si>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</si>
  <si>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</si>
  <si>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</si>
  <si>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</si>
  <si>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</si>
  <si>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</si>
  <si>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</si>
  <si>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</si>
  <si>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</si>
  <si>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</si>
  <si>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</si>
  <si>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</si>
  <si>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</si>
  <si>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</si>
  <si>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</si>
  <si>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</si>
  <si>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</si>
  <si>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</si>
  <si>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</si>
  <si>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</si>
  <si>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</si>
  <si>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</si>
  <si>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</si>
  <si>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</si>
  <si>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</si>
  <si>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</si>
  <si>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</si>
  <si>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</si>
  <si>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</si>
  <si>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</si>
  <si>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</si>
  <si>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</si>
  <si>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</si>
  <si>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</si>
  <si>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</si>
  <si>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</si>
  <si>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</si>
  <si>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</si>
  <si>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</si>
  <si>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</si>
  <si>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</si>
  <si>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</si>
  <si>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</si>
  <si>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</si>
  <si>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</si>
  <si>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</si>
  <si>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</si>
  <si>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</si>
  <si>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</si>
  <si>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</si>
  <si>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</si>
  <si>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</si>
  <si>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</si>
  <si>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</si>
  <si>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</si>
  <si>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</si>
  <si>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</si>
  <si>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</si>
  <si>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</si>
  <si>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</si>
  <si>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</si>
  <si>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</si>
  <si>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</si>
  <si>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</si>
  <si>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</si>
  <si>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</si>
  <si>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</si>
  <si>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</si>
  <si>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</si>
  <si>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</si>
  <si>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</si>
  <si>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</si>
  <si>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</si>
  <si>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</si>
  <si>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</si>
  <si>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</si>
  <si>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</si>
  <si>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</si>
  <si>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</si>
  <si>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</si>
  <si>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</si>
  <si>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</si>
  <si>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</si>
  <si>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</si>
  <si>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</si>
  <si>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</si>
  <si>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</si>
  <si>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</si>
  <si>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</si>
  <si>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</si>
  <si>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</si>
  <si>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</si>
  <si>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</si>
  <si>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</si>
  <si>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</si>
  <si>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</si>
  <si>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</si>
  <si>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</si>
  <si>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</si>
  <si>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</si>
  <si>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</si>
  <si>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</si>
  <si>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</si>
  <si>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</si>
  <si>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</si>
  <si>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</si>
  <si>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</si>
  <si>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</si>
  <si>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</si>
  <si>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</si>
  <si>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</si>
  <si>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</si>
  <si>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</si>
  <si>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</si>
  <si>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</si>
  <si>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</si>
  <si>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</si>
  <si>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</si>
  <si>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</si>
  <si>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</si>
  <si>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</si>
  <si>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</si>
  <si>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</si>
  <si>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</si>
  <si>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</si>
  <si>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</si>
  <si>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</si>
  <si>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</si>
  <si>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</si>
  <si>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</si>
  <si>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</si>
  <si>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</si>
  <si>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</si>
  <si>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</si>
  <si>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</si>
  <si>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</si>
  <si>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</si>
  <si>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</si>
  <si>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</si>
  <si>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</si>
  <si>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</si>
  <si>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</si>
  <si>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</si>
  <si>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</si>
  <si>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</si>
  <si>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</si>
  <si>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</si>
  <si>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</si>
  <si>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</si>
  <si>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</si>
  <si>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</si>
  <si>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</si>
  <si>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</si>
  <si>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</si>
  <si>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</si>
  <si>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</si>
  <si>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</si>
  <si>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</si>
  <si>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</si>
  <si>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</si>
  <si>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</si>
  <si>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</si>
  <si>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</si>
  <si>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</si>
  <si>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</si>
  <si>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</si>
  <si>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</si>
  <si>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</si>
  <si>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</si>
  <si>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</si>
  <si>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</si>
  <si>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</si>
  <si>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</si>
  <si>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</si>
  <si>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</si>
  <si>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</si>
  <si>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</si>
  <si>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</si>
  <si>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</si>
  <si>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</si>
  <si>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</si>
  <si>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</si>
  <si>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</si>
  <si>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</si>
  <si>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</si>
  <si>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</si>
  <si>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</si>
  <si>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</si>
  <si>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</si>
  <si>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</si>
  <si>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</si>
  <si>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</si>
  <si>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</si>
  <si>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</si>
  <si>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</si>
  <si>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</si>
  <si>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</si>
  <si>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</si>
  <si>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</si>
  <si>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</si>
  <si>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</si>
  <si>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</si>
  <si>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</si>
  <si>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</si>
  <si>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</si>
  <si>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</si>
  <si>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</si>
  <si>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</si>
  <si>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</si>
  <si>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</si>
  <si>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</si>
  <si>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</si>
  <si>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</si>
  <si>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</si>
  <si>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</si>
  <si>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</si>
  <si>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</si>
  <si>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</si>
  <si>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</si>
  <si>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</si>
  <si>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</si>
  <si>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</si>
  <si>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</si>
  <si>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</si>
  <si>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</si>
  <si>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</si>
  <si>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</si>
  <si>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</si>
  <si>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</si>
  <si>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</si>
  <si>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</si>
  <si>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</si>
  <si>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</si>
  <si>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</si>
  <si>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</si>
  <si>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</si>
  <si>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</si>
  <si>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</si>
  <si>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</si>
  <si>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</si>
  <si>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</si>
  <si>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</si>
  <si>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</si>
  <si>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</si>
  <si>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</si>
  <si>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</si>
  <si>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</si>
  <si>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</si>
  <si>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</si>
  <si>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</si>
  <si>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</si>
  <si>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</si>
  <si>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</si>
  <si>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</si>
  <si>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</si>
  <si>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</si>
  <si>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</si>
  <si>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</si>
  <si>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</si>
  <si>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</si>
  <si>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</si>
  <si>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</si>
  <si>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</si>
  <si>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</si>
  <si>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</si>
  <si>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</si>
  <si>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</si>
  <si>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</si>
  <si>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</si>
  <si>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</si>
  <si>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</si>
  <si>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</si>
  <si>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</si>
  <si>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</si>
  <si>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</si>
  <si>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</si>
  <si>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</si>
  <si>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</si>
  <si>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</si>
  <si>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</si>
  <si>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</si>
  <si>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</si>
  <si>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</si>
  <si>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</si>
  <si>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</si>
  <si>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</si>
  <si>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</si>
  <si>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</si>
  <si>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</si>
  <si>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</si>
  <si>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</si>
  <si>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</si>
  <si>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</si>
  <si>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</si>
  <si>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</si>
  <si>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</si>
  <si>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</si>
  <si>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</si>
  <si>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</si>
  <si>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</si>
  <si>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</si>
  <si>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</si>
  <si>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</si>
  <si>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</si>
  <si>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</si>
  <si>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</si>
  <si>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</si>
  <si>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</si>
  <si>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</si>
  <si>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</si>
  <si>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</si>
  <si>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</si>
  <si>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</si>
  <si>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</si>
  <si>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</si>
  <si>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</si>
  <si>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</si>
  <si>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</si>
  <si>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</si>
  <si>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</si>
  <si>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</si>
  <si>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</si>
  <si>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</si>
  <si>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</si>
  <si>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</si>
  <si>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</si>
  <si>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</si>
  <si>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</si>
  <si>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</si>
  <si>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</si>
  <si>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</si>
  <si>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</si>
  <si>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</si>
  <si>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</si>
  <si>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</si>
  <si>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</si>
  <si>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</si>
  <si>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</si>
  <si>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</si>
  <si>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</si>
  <si>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</si>
  <si>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</si>
  <si>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</si>
  <si>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</si>
  <si>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</si>
  <si>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</si>
  <si>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</si>
  <si>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</si>
  <si>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</si>
  <si>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</si>
  <si>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</si>
  <si>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</si>
  <si>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</si>
  <si>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</si>
  <si>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</si>
  <si>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</si>
  <si>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</si>
  <si>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</si>
  <si>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</si>
  <si>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</si>
  <si>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</si>
  <si>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</si>
  <si>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</si>
  <si>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</si>
  <si>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</si>
  <si>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</si>
  <si>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</si>
  <si>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</si>
  <si>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</si>
  <si>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</si>
  <si>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</si>
  <si>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</si>
  <si>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</si>
  <si>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</si>
  <si>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</si>
  <si>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</si>
  <si>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</si>
  <si>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</si>
  <si>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</si>
  <si>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</si>
  <si>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</si>
  <si>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</si>
  <si>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</si>
  <si>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</si>
  <si>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</si>
  <si>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</si>
  <si>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</si>
  <si>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</si>
  <si>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</si>
  <si>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</si>
  <si>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</si>
  <si>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</si>
  <si>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</si>
  <si>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</si>
  <si>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</si>
  <si>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</si>
  <si>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</si>
  <si>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</si>
  <si>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</si>
  <si>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</si>
  <si>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</si>
  <si>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</si>
  <si>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</si>
  <si>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</si>
  <si>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</si>
  <si>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</si>
  <si>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</si>
  <si>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</si>
  <si>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</si>
  <si>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</si>
  <si>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</si>
  <si>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</si>
  <si>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</si>
  <si>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</si>
  <si>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</si>
  <si>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</si>
  <si>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</si>
  <si>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</si>
  <si>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</si>
  <si>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</si>
  <si>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</si>
  <si>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</si>
  <si>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</si>
  <si>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</si>
  <si>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</si>
  <si>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</si>
  <si>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</si>
  <si>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</si>
  <si>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</si>
  <si>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</si>
  <si>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</si>
  <si>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</si>
  <si>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</si>
  <si>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</si>
  <si>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</si>
  <si>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</si>
  <si>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</si>
  <si>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</si>
  <si>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</si>
  <si>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</si>
  <si>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</si>
  <si>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</si>
  <si>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</si>
  <si>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</si>
  <si>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</si>
  <si>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</si>
  <si>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</si>
  <si>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</si>
  <si>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</si>
  <si>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</si>
  <si>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</si>
  <si>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</si>
  <si>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</si>
  <si>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</si>
  <si>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</si>
  <si>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</si>
  <si>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</si>
  <si>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</si>
  <si>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</si>
  <si>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</si>
  <si>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</si>
  <si>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</si>
  <si>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</si>
  <si>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</si>
  <si>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</si>
  <si>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</si>
  <si>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</si>
  <si>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</si>
  <si>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</si>
  <si>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</si>
  <si>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</si>
  <si>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</si>
  <si>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</si>
  <si>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</si>
  <si>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</si>
  <si>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</si>
  <si>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</si>
  <si>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</si>
  <si>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</si>
  <si>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</si>
  <si>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</si>
  <si>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</si>
  <si>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</si>
  <si>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</si>
  <si>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</si>
  <si>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</si>
  <si>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</si>
  <si>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</si>
  <si>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</si>
  <si>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</si>
  <si>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</si>
  <si>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</si>
  <si>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</si>
  <si>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</si>
  <si>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</si>
  <si>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</si>
  <si>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</si>
  <si>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</si>
  <si>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</si>
  <si>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</si>
  <si>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</si>
  <si>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</si>
  <si>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</si>
  <si>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</si>
  <si>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</si>
  <si>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</si>
  <si>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</si>
  <si>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</si>
  <si>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</si>
  <si>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</si>
  <si>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</si>
  <si>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</si>
  <si>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</si>
  <si>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</si>
  <si>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</si>
  <si>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</si>
  <si>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</si>
  <si>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</si>
  <si>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</si>
  <si>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</si>
  <si>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</si>
  <si>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</si>
  <si>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</si>
  <si>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</si>
  <si>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</si>
  <si>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</si>
  <si>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</si>
  <si>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</si>
  <si>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</si>
  <si>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</si>
  <si>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</si>
  <si>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</si>
  <si>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</si>
  <si>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</si>
  <si>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</si>
  <si>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</si>
  <si>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</si>
  <si>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</si>
  <si>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</si>
  <si>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</si>
  <si>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</si>
  <si>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</si>
  <si>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</si>
  <si>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</si>
  <si>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</si>
  <si>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</si>
  <si>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</si>
  <si>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</si>
  <si>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</si>
  <si>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</si>
  <si>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</si>
  <si>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</si>
  <si>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</si>
  <si>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</si>
  <si>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</si>
  <si>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</si>
  <si>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</si>
  <si>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</si>
  <si>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</si>
  <si>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</si>
  <si>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</si>
  <si>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</si>
  <si>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</si>
  <si>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</si>
  <si>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</si>
  <si>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</si>
  <si>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</si>
  <si>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</si>
  <si>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</si>
  <si>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</si>
  <si>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</si>
  <si>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</si>
  <si>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</si>
  <si>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</si>
  <si>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</si>
  <si>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</si>
  <si>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</si>
  <si>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</si>
  <si>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</si>
  <si>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</si>
  <si>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</si>
  <si>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</si>
  <si>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</si>
  <si>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</si>
  <si>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</si>
  <si>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</si>
  <si>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</si>
  <si>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</si>
  <si>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</si>
  <si>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</si>
  <si>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</si>
  <si>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</si>
  <si>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</si>
  <si>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</si>
  <si>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</si>
  <si>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</si>
  <si>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</si>
  <si>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</si>
  <si>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</si>
  <si>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</si>
  <si>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</si>
  <si>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</si>
  <si>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</si>
  <si>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</si>
  <si>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</si>
  <si>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</si>
  <si>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</si>
  <si>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</si>
  <si>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</si>
  <si>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</si>
  <si>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</si>
  <si>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</si>
  <si>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</si>
  <si>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</si>
  <si>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</si>
  <si>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</si>
  <si>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</si>
  <si>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</si>
  <si>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</si>
  <si>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</si>
  <si>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</si>
  <si>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</si>
  <si>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</si>
  <si>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</si>
  <si>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</si>
  <si>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</si>
  <si>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</si>
  <si>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</si>
  <si>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</si>
  <si>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</si>
  <si>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</si>
  <si>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</si>
  <si>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</si>
  <si>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</si>
  <si>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</si>
  <si>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</si>
  <si>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</si>
  <si>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</si>
  <si>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</si>
  <si>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</si>
  <si>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</si>
  <si>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</si>
  <si>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</si>
  <si>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</si>
  <si>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</si>
  <si>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</si>
  <si>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</si>
  <si>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</si>
  <si>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</si>
  <si>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</si>
  <si>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</si>
  <si>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</si>
  <si>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</si>
  <si>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</si>
  <si>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</si>
  <si>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</si>
  <si>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</si>
  <si>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</si>
  <si>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</si>
  <si>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</si>
  <si>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</si>
  <si>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</si>
  <si>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</si>
  <si>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</si>
  <si>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</si>
  <si>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</si>
  <si>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</si>
  <si>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</si>
  <si>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</si>
  <si>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</si>
  <si>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</si>
  <si>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</si>
  <si>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</si>
  <si>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</si>
  <si>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</si>
  <si>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</si>
  <si>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</si>
  <si>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</si>
  <si>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</si>
  <si>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</si>
  <si>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</si>
  <si>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</si>
  <si>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</si>
  <si>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</si>
  <si>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</si>
  <si>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</si>
  <si>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</si>
  <si>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</si>
  <si>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</si>
  <si>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</si>
  <si>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</si>
  <si>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</si>
  <si>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</si>
  <si>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</si>
  <si>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</si>
  <si>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</si>
  <si>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</si>
  <si>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</si>
  <si>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</si>
  <si>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</si>
  <si>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</si>
  <si>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</si>
  <si>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</si>
  <si>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</si>
  <si>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</si>
  <si>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</si>
  <si>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</si>
  <si>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</si>
  <si>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</si>
  <si>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</si>
  <si>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</si>
  <si>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</si>
  <si>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</si>
  <si>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</si>
  <si>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</si>
  <si>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</si>
  <si>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</si>
  <si>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</si>
  <si>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</si>
  <si>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</si>
  <si>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</si>
  <si>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</si>
  <si>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</si>
  <si>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</si>
  <si>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</si>
  <si>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</si>
  <si>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</si>
  <si>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</si>
  <si>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</si>
  <si>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</si>
  <si>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</si>
  <si>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</si>
  <si>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</si>
  <si>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</si>
  <si>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</si>
  <si>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</si>
  <si>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</si>
  <si>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</si>
  <si>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</si>
  <si>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</si>
  <si>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</si>
  <si>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</si>
  <si>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</si>
  <si>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</si>
  <si>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</si>
  <si>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</si>
  <si>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</si>
  <si>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</si>
  <si>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</si>
  <si>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</si>
  <si>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</si>
  <si>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</si>
  <si>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</si>
  <si>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</si>
  <si>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</si>
  <si>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</si>
  <si>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</si>
  <si>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</si>
  <si>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</si>
  <si>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</si>
  <si>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</si>
  <si>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</si>
  <si>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</si>
  <si>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</si>
  <si>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</si>
  <si>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</si>
  <si>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</si>
  <si>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</si>
  <si>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</si>
  <si>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</si>
  <si>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</si>
  <si>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</si>
  <si>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</si>
  <si>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</si>
  <si>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</si>
  <si>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</si>
  <si>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</si>
  <si>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</si>
  <si>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</si>
  <si>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</si>
  <si>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</si>
  <si>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</si>
  <si>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</si>
  <si>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</si>
  <si>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</si>
  <si>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</si>
  <si>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</si>
  <si>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</si>
  <si>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</si>
  <si>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</si>
  <si>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</si>
  <si>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</si>
  <si>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</si>
  <si>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</si>
  <si>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</si>
  <si>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</si>
  <si>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</si>
  <si>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</si>
  <si>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</si>
  <si>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</si>
  <si>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</si>
  <si>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</si>
  <si>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</si>
  <si>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</si>
  <si>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</si>
  <si>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</si>
  <si>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</si>
  <si>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</si>
  <si>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</si>
  <si>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</si>
  <si>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</si>
  <si>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</si>
  <si>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</si>
  <si>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</si>
  <si>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</si>
  <si>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</si>
  <si>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</si>
  <si>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</si>
  <si>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</si>
  <si>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</si>
  <si>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</si>
  <si>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</si>
  <si>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</si>
  <si>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</si>
  <si>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</si>
  <si>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</si>
  <si>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</si>
  <si>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</si>
  <si>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</si>
  <si>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</si>
  <si>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</si>
  <si>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</si>
  <si>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</si>
  <si>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</si>
  <si>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</si>
  <si>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</si>
  <si>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</si>
  <si>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</si>
  <si>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</si>
  <si>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</si>
  <si>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</si>
  <si>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</si>
  <si>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</si>
  <si>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</si>
  <si>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</si>
  <si>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</si>
  <si>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</si>
  <si>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</si>
  <si>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</si>
  <si>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</si>
  <si>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</si>
  <si>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</si>
  <si>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</si>
  <si>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</si>
  <si>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</si>
  <si>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</si>
  <si>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</si>
  <si>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</si>
  <si>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</si>
  <si>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</si>
  <si>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</si>
  <si>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</si>
  <si>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</si>
  <si>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</si>
  <si>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</si>
  <si>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</si>
  <si>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</si>
  <si>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</si>
  <si>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</si>
  <si>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</si>
  <si>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</si>
  <si>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</si>
  <si>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</si>
  <si>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</si>
  <si>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</si>
  <si>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</si>
  <si>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</si>
  <si>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</si>
  <si>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</si>
  <si>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</si>
  <si>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</si>
  <si>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</si>
  <si>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</si>
  <si>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</si>
  <si>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</si>
  <si>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</si>
  <si>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</si>
  <si>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</si>
  <si>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</si>
  <si>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</si>
  <si>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</si>
  <si>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</si>
  <si>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</si>
  <si>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</si>
  <si>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</si>
  <si>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</si>
  <si>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</si>
  <si>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</si>
  <si>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</si>
  <si>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</si>
  <si>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</si>
  <si>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</si>
  <si>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</si>
  <si>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</si>
  <si>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</si>
  <si>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</si>
  <si>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</si>
  <si>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</si>
  <si>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</si>
  <si>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</si>
  <si>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</si>
  <si>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</si>
  <si>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</si>
  <si>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</si>
  <si>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</si>
  <si>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</si>
  <si>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</si>
  <si>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</si>
  <si>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</si>
  <si>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</si>
  <si>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</si>
  <si>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</si>
  <si>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</si>
  <si>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</si>
  <si>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</si>
  <si>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</si>
  <si>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</si>
  <si>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</si>
  <si>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</si>
  <si>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</si>
  <si>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</si>
  <si>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</si>
  <si>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</si>
  <si>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</si>
  <si>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</si>
  <si>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</si>
  <si>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</si>
  <si>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</si>
  <si>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</si>
  <si>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</si>
  <si>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</si>
  <si>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</si>
  <si>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</si>
  <si>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</si>
  <si>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</si>
  <si>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</si>
  <si>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</si>
  <si>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</si>
  <si>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</si>
  <si>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</si>
  <si>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</si>
  <si>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</si>
  <si>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</si>
  <si>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</si>
  <si>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</si>
  <si>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</si>
  <si>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</si>
  <si>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</si>
  <si>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</si>
  <si>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</si>
  <si>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</si>
  <si>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</si>
  <si>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</si>
  <si>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</si>
  <si>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</si>
  <si>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</si>
  <si>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</si>
  <si>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</si>
  <si>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</si>
  <si>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</si>
  <si>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</si>
  <si>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</si>
  <si>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</si>
  <si>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</si>
  <si>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</si>
  <si>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</si>
  <si>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</si>
  <si>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</si>
  <si>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</si>
  <si>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</si>
  <si>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</si>
  <si>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</si>
  <si>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</si>
  <si>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</si>
  <si>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</si>
  <si>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</si>
  <si>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</si>
  <si>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</si>
  <si>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</si>
  <si>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</si>
  <si>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</si>
  <si>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</si>
  <si>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</si>
  <si>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</si>
  <si>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</si>
  <si>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</si>
  <si>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</si>
  <si>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</si>
  <si>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</si>
  <si>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</si>
  <si>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</si>
  <si>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</si>
  <si>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</si>
  <si>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</si>
  <si>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</si>
  <si>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</si>
  <si>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</si>
  <si>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</si>
  <si>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</si>
  <si>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</si>
  <si>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</si>
  <si>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</si>
  <si>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</si>
  <si>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</si>
  <si>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</si>
  <si>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</si>
  <si>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</si>
  <si>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</si>
  <si>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</si>
  <si>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</si>
  <si>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</si>
  <si>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</si>
  <si>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</si>
  <si>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</si>
  <si>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</si>
  <si>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</si>
  <si>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</si>
  <si>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</si>
  <si>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</si>
  <si>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</si>
  <si>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</si>
  <si>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</si>
  <si>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</si>
  <si>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</si>
  <si>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</si>
  <si>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</si>
  <si>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</si>
  <si>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</si>
  <si>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</si>
  <si>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</si>
  <si>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</si>
  <si>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</si>
  <si>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</si>
  <si>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</si>
  <si>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</si>
  <si>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</si>
  <si>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</si>
  <si>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</si>
  <si>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</si>
  <si>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</si>
  <si>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</si>
  <si>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</si>
  <si>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</si>
  <si>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</si>
  <si>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</si>
  <si>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</si>
  <si>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</si>
  <si>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</si>
  <si>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</si>
  <si>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</si>
  <si>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</si>
  <si>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</si>
  <si>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</si>
  <si>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</si>
  <si>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</si>
  <si>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</si>
  <si>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</si>
  <si>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</si>
  <si>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</si>
  <si>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</si>
  <si>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</si>
  <si>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</si>
  <si>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</si>
  <si>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</si>
  <si>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</si>
  <si>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</si>
  <si>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</si>
  <si>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</si>
  <si>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</si>
  <si>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</si>
  <si>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</si>
  <si>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</si>
  <si>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</si>
  <si>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</si>
  <si>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</si>
  <si>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</si>
  <si>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</si>
  <si>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</si>
  <si>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</si>
  <si>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</si>
  <si>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</si>
  <si>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</si>
  <si>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</si>
  <si>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</si>
  <si>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</si>
  <si>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</si>
  <si>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</si>
  <si>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</si>
  <si>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</si>
  <si>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</si>
  <si>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</si>
  <si>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</si>
  <si>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</si>
  <si>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</si>
  <si>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</si>
  <si>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</si>
  <si>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</si>
  <si>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</si>
  <si>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</si>
  <si>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</si>
  <si>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</si>
  <si>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</si>
  <si>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</si>
  <si>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</si>
  <si>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</si>
  <si>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</si>
  <si>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</si>
  <si>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</si>
  <si>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</si>
  <si>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</si>
  <si>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</si>
  <si>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</si>
  <si>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</si>
  <si>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</si>
  <si>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</si>
  <si>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</si>
  <si>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</si>
  <si>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</si>
  <si>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</si>
  <si>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</si>
  <si>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</si>
  <si>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</si>
  <si>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</si>
  <si>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</si>
  <si>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</si>
  <si>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</si>
  <si>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</si>
  <si>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</si>
  <si>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</si>
  <si>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</si>
  <si>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</si>
  <si>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</si>
  <si>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</si>
  <si>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</si>
  <si>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</si>
  <si>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</si>
  <si>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</si>
  <si>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</si>
  <si>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</si>
  <si>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</si>
  <si>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</si>
  <si>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</si>
  <si>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</si>
  <si>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</si>
  <si>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</si>
  <si>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</si>
  <si>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</si>
  <si>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</si>
  <si>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</si>
  <si>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</si>
  <si>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</si>
  <si>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</si>
  <si>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</si>
  <si>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</si>
  <si>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</si>
  <si>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</si>
  <si>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</si>
  <si>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</si>
  <si>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</si>
  <si>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</si>
  <si>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</si>
  <si>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</si>
  <si>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</si>
  <si>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</si>
  <si>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</si>
  <si>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</si>
  <si>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</si>
  <si>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</si>
  <si>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</si>
  <si>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</si>
  <si>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</si>
  <si>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</si>
  <si>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</si>
  <si>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</si>
  <si>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</si>
  <si>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</si>
  <si>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</si>
  <si>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</si>
  <si>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</si>
  <si>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</si>
  <si>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</si>
  <si>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</si>
  <si>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</si>
  <si>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</si>
  <si>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</si>
  <si>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</si>
  <si>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</si>
  <si>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</si>
  <si>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</si>
  <si>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</si>
  <si>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</si>
  <si>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</si>
  <si>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</si>
  <si>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</si>
  <si>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</si>
  <si>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</si>
  <si>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</si>
  <si>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</si>
  <si>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</si>
  <si>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</si>
  <si>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</si>
  <si>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</si>
  <si>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</si>
  <si>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</si>
  <si>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</si>
  <si>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</si>
  <si>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</si>
  <si>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</si>
  <si>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</si>
  <si>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</si>
  <si>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</si>
  <si>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</si>
  <si>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</si>
  <si>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</si>
  <si>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</si>
  <si>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</si>
  <si>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</si>
  <si>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</si>
  <si>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</si>
  <si>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</si>
  <si>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</si>
  <si>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</si>
  <si>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</si>
  <si>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</si>
  <si>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</si>
  <si>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</si>
  <si>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</si>
  <si>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</si>
  <si>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</si>
  <si>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</si>
  <si>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</si>
  <si>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</si>
  <si>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</si>
  <si>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</si>
  <si>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</si>
  <si>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</si>
  <si>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</si>
  <si>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</si>
  <si>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</si>
  <si>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</si>
  <si>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</si>
  <si>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</si>
  <si>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</si>
  <si>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</si>
  <si>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</si>
  <si>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</si>
  <si>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</si>
  <si>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</si>
  <si>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</si>
  <si>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</si>
  <si>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</si>
  <si>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</si>
  <si>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</si>
  <si>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</si>
  <si>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</si>
  <si>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</si>
  <si>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</si>
  <si>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</si>
  <si>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</si>
  <si>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</si>
  <si>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</si>
  <si>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</si>
  <si>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</si>
  <si>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</si>
  <si>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</si>
  <si>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</si>
  <si>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</si>
  <si>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</si>
  <si>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</si>
  <si>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</si>
  <si>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</si>
  <si>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</si>
  <si>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</si>
  <si>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</si>
  <si>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</si>
  <si>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</si>
  <si>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</si>
  <si>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</si>
  <si>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</si>
  <si>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</si>
  <si>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</si>
  <si>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</si>
  <si>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</si>
  <si>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</si>
  <si>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</si>
  <si>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</si>
  <si>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</si>
  <si>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</si>
  <si>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</si>
  <si>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</si>
  <si>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</si>
  <si>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</si>
  <si>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</si>
  <si>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</si>
  <si>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</si>
  <si>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</si>
  <si>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</si>
  <si>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</si>
  <si>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</si>
  <si>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</si>
  <si>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</si>
  <si>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</si>
  <si>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</si>
  <si>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</si>
  <si>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</si>
  <si>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</si>
  <si>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</si>
  <si>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</si>
  <si>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</si>
  <si>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</si>
  <si>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</si>
  <si>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</si>
  <si>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</si>
  <si>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</si>
  <si>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</si>
  <si>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</si>
  <si>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</si>
  <si>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</si>
  <si>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</si>
  <si>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</si>
  <si>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</si>
  <si>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</si>
  <si>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</si>
  <si>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</si>
  <si>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</si>
  <si>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</si>
  <si>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</si>
  <si>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</si>
  <si>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</si>
  <si>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</si>
  <si>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</si>
  <si>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</si>
  <si>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</si>
  <si>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</si>
  <si>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</si>
  <si>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</si>
  <si>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</si>
  <si>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</si>
  <si>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</si>
  <si>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</si>
  <si>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</si>
  <si>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</si>
  <si>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</si>
  <si>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</si>
  <si>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</si>
  <si>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</si>
  <si>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</si>
  <si>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</si>
  <si>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</si>
  <si>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</si>
  <si>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</si>
  <si>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</si>
  <si>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</si>
  <si>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</si>
  <si>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</si>
  <si>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</si>
  <si>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</si>
  <si>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</si>
  <si>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</si>
  <si>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</si>
  <si>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</si>
  <si>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</si>
  <si>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</si>
  <si>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</si>
  <si>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</si>
  <si>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</si>
  <si>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</si>
  <si>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</si>
  <si>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</si>
  <si>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</si>
  <si>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</si>
  <si>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</si>
  <si>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</si>
  <si>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</si>
  <si>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</si>
  <si>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</si>
  <si>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</si>
  <si>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</si>
  <si>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</si>
  <si>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</si>
  <si>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</si>
  <si>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</si>
  <si>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</si>
  <si>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</si>
  <si>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</si>
  <si>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</si>
  <si>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</si>
  <si>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</si>
  <si>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</si>
  <si>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</si>
  <si>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</si>
  <si>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</si>
  <si>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</si>
  <si>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</si>
  <si>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</si>
  <si>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</si>
  <si>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</si>
  <si>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</si>
  <si>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</si>
  <si>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</si>
  <si>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</si>
  <si>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</si>
  <si>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</si>
  <si>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</si>
  <si>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</si>
  <si>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</si>
  <si>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</si>
  <si>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</si>
  <si>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</si>
  <si>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</si>
  <si>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</si>
  <si>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</si>
  <si>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</si>
  <si>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</si>
  <si>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</si>
  <si>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</si>
  <si>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</si>
  <si>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</si>
  <si>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</si>
  <si>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</si>
  <si>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</si>
  <si>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</si>
  <si>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</si>
  <si>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</si>
  <si>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</si>
  <si>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</si>
  <si>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</si>
  <si>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</si>
  <si>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</si>
  <si>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</si>
  <si>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</si>
  <si>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</si>
  <si>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</si>
  <si>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</si>
  <si>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</si>
  <si>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</si>
  <si>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</si>
  <si>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</si>
  <si>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</si>
  <si>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</si>
  <si>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</si>
  <si>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</si>
  <si>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</si>
  <si>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</si>
  <si>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</si>
  <si>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</si>
  <si>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</si>
  <si>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</si>
  <si>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</si>
  <si>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</si>
  <si>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</si>
  <si>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</si>
  <si>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</si>
  <si>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</si>
  <si>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</si>
  <si>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</si>
  <si>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</si>
  <si>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</si>
  <si>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</si>
  <si>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</si>
  <si>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</si>
  <si>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</si>
  <si>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</si>
  <si>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</si>
  <si>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</si>
  <si>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</si>
  <si>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</si>
  <si>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</si>
  <si>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</si>
  <si>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</si>
  <si>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</si>
  <si>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</si>
  <si>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</si>
  <si>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</si>
  <si>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</si>
  <si>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</si>
  <si>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</si>
  <si>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</si>
  <si>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</si>
  <si>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</si>
  <si>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</si>
  <si>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</si>
  <si>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</si>
  <si>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</si>
  <si>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</si>
  <si>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</si>
  <si>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</si>
  <si>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</si>
  <si>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</si>
  <si>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</si>
  <si>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</si>
  <si>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</si>
  <si>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</si>
  <si>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</si>
  <si>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</si>
  <si>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</si>
  <si>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</si>
  <si>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</si>
  <si>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</si>
  <si>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</si>
  <si>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</si>
  <si>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</si>
  <si>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</si>
  <si>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</si>
  <si>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</si>
  <si>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</si>
  <si>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</si>
  <si>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</si>
  <si>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</si>
  <si>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</si>
  <si>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</si>
  <si>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</si>
  <si>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</si>
  <si>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</si>
  <si>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</si>
  <si>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</si>
  <si>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</si>
  <si>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</si>
  <si>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</si>
  <si>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</si>
  <si>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</si>
  <si>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</si>
  <si>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</si>
  <si>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</si>
  <si>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</si>
  <si>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</si>
  <si>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</si>
  <si>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</si>
  <si>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</si>
  <si>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</si>
  <si>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</si>
  <si>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</si>
  <si>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</si>
  <si>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</si>
  <si>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</si>
  <si>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</si>
  <si>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</si>
  <si>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</si>
  <si>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</si>
  <si>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</si>
  <si>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</si>
  <si>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</si>
  <si>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</si>
  <si>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</si>
  <si>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</si>
  <si>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</si>
  <si>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</si>
  <si>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</si>
  <si>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</si>
  <si>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</si>
  <si>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</si>
  <si>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</si>
  <si>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</si>
  <si>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</si>
  <si>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</si>
  <si>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</si>
  <si>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</si>
  <si>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</si>
  <si>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</si>
  <si>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</si>
  <si>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</si>
  <si>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</si>
  <si>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</si>
  <si>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</si>
  <si>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</si>
  <si>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</si>
  <si>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</si>
  <si>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</si>
  <si>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</si>
  <si>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</si>
  <si>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</si>
  <si>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</si>
  <si>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</si>
  <si>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</si>
  <si>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</si>
  <si>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</si>
  <si>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</si>
  <si>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</si>
  <si>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</si>
  <si>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</si>
  <si>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</si>
  <si>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</si>
  <si>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</si>
  <si>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</si>
  <si>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</si>
  <si>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</si>
  <si>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</si>
  <si>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</si>
  <si>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</si>
  <si>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</si>
  <si>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</si>
  <si>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</si>
  <si>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</si>
  <si>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</si>
  <si>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</si>
  <si>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</si>
  <si>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</si>
  <si>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</si>
  <si>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</si>
  <si>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</si>
  <si>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</si>
  <si>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</si>
  <si>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</si>
  <si>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</si>
  <si>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</si>
  <si>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</si>
  <si>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</si>
  <si>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</si>
  <si>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</si>
  <si>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</si>
  <si>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</si>
  <si>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</si>
  <si>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</si>
  <si>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</si>
  <si>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</si>
  <si>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</si>
  <si>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</si>
  <si>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</si>
  <si>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</si>
  <si>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</si>
  <si>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</si>
  <si>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</si>
  <si>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</si>
  <si>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</si>
  <si>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</si>
  <si>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</si>
  <si>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</si>
  <si>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</si>
  <si>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</si>
  <si>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</si>
  <si>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</si>
  <si>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</si>
  <si>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</si>
  <si>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</si>
  <si>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</si>
  <si>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</si>
  <si>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</si>
  <si>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</si>
  <si>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</si>
  <si>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</si>
  <si>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</si>
  <si>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</si>
  <si>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</si>
  <si>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</si>
  <si>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</si>
  <si>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</si>
  <si>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</si>
  <si>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</si>
  <si>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</si>
  <si>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</si>
  <si>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</si>
  <si>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</si>
  <si>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</si>
  <si>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</si>
  <si>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</si>
  <si>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</si>
  <si>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</si>
  <si>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</si>
  <si>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</si>
  <si>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</si>
  <si>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</si>
  <si>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</si>
  <si>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</si>
  <si>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</si>
  <si>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</si>
  <si>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</si>
  <si>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</si>
  <si>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</si>
  <si>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</si>
  <si>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</si>
  <si>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</si>
  <si>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</si>
  <si>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</si>
  <si>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</si>
  <si>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</si>
  <si>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</si>
  <si>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</si>
  <si>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</si>
  <si>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</si>
  <si>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</si>
  <si>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</si>
  <si>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</si>
  <si>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</si>
  <si>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</si>
  <si>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</si>
  <si>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</si>
  <si>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</si>
  <si>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</si>
  <si>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</si>
  <si>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</si>
  <si>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</si>
  <si>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</si>
  <si>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</si>
  <si>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</si>
  <si>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</si>
  <si>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</si>
  <si>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</si>
  <si>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</si>
  <si>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</si>
  <si>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</si>
  <si>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</si>
  <si>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</si>
  <si>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</si>
  <si>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</si>
  <si>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</si>
  <si>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</si>
  <si>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</si>
  <si>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</si>
  <si>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</si>
  <si>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</si>
  <si>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</si>
  <si>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</si>
  <si>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</si>
  <si>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</si>
  <si>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</si>
  <si>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</si>
  <si>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</si>
  <si>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</si>
  <si>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</si>
  <si>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</si>
  <si>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</si>
  <si>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</si>
  <si>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</si>
  <si>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</si>
  <si>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</si>
  <si>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</si>
  <si>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</si>
  <si>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</si>
  <si>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</si>
  <si>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</si>
  <si>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</si>
  <si>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</si>
  <si>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</si>
  <si>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</si>
  <si>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</si>
  <si>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</si>
  <si>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</si>
  <si>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</si>
  <si>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</si>
  <si>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</si>
  <si>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</si>
  <si>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</si>
  <si>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</si>
  <si>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</si>
  <si>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</si>
  <si>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</si>
  <si>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</si>
  <si>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</si>
  <si>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</si>
  <si>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</si>
  <si>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</si>
  <si>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</si>
  <si>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</si>
  <si>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</si>
  <si>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</si>
  <si>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</si>
  <si>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</si>
  <si>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</si>
  <si>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</si>
  <si>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</si>
  <si>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</si>
  <si>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</si>
  <si>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</si>
  <si>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</si>
  <si>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</si>
  <si>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</si>
  <si>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</si>
  <si>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</si>
  <si>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</si>
  <si>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</si>
  <si>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</si>
  <si>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</si>
  <si>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</si>
  <si>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</si>
  <si>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</si>
  <si>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</si>
  <si>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</si>
  <si>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</si>
  <si>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</si>
  <si>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</si>
  <si>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</si>
  <si>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</si>
  <si>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</si>
  <si>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</si>
  <si>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</si>
  <si>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</si>
  <si>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</si>
  <si>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</si>
  <si>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</si>
  <si>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</si>
  <si>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</si>
  <si>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</si>
  <si>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</si>
  <si>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</si>
  <si>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</si>
  <si>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</si>
  <si>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</si>
  <si>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</si>
  <si>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</si>
  <si>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</si>
  <si>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</si>
  <si>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</si>
  <si>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</si>
  <si>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</si>
  <si>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</si>
  <si>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</si>
  <si>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</si>
  <si>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</si>
  <si>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</si>
  <si>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</si>
  <si>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</si>
  <si>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</si>
  <si>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</si>
  <si>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</si>
  <si>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</si>
  <si>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</si>
  <si>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</si>
  <si>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</si>
  <si>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</si>
  <si>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</si>
  <si>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</si>
  <si>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</si>
  <si>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</si>
  <si>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</si>
  <si>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</si>
  <si>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</si>
  <si>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</si>
  <si>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</si>
  <si>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</si>
  <si>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</si>
  <si>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</si>
  <si>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</si>
  <si>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</si>
  <si>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</si>
  <si>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</si>
  <si>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</si>
  <si>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</si>
  <si>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</si>
  <si>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</si>
  <si>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</si>
  <si>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</si>
  <si>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</si>
  <si>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</si>
  <si>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</si>
  <si>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</si>
  <si>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</si>
  <si>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</si>
  <si>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</si>
  <si>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</si>
  <si>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</si>
  <si>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</si>
  <si>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</si>
  <si>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</si>
  <si>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</si>
  <si>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</si>
  <si>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</si>
  <si>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</si>
  <si>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</si>
  <si>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</si>
  <si>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</si>
  <si>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</si>
  <si>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</si>
  <si>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</si>
  <si>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</si>
  <si>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</si>
  <si>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</si>
  <si>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</si>
  <si>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</si>
  <si>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</si>
  <si>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</si>
  <si>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</si>
  <si>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</si>
  <si>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</si>
  <si>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</si>
  <si>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</si>
  <si>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</si>
  <si>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</si>
  <si>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</si>
  <si>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</si>
  <si>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</si>
  <si>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</si>
  <si>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</si>
  <si>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</si>
  <si>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</si>
  <si>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</si>
  <si>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</si>
  <si>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</si>
  <si>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</si>
  <si>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</si>
  <si>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</si>
  <si>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</si>
  <si>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</si>
  <si>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</si>
  <si>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</si>
  <si>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</si>
  <si>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</si>
  <si>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</si>
  <si>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</si>
  <si>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</si>
  <si>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</si>
  <si>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</si>
  <si>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</si>
  <si>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</si>
  <si>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</si>
  <si>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</si>
  <si>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</si>
  <si>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</si>
  <si>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</si>
  <si>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</si>
  <si>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</si>
  <si>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</si>
  <si>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</si>
  <si>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</si>
  <si>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</si>
  <si>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</si>
  <si>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</si>
  <si>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</si>
  <si>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</si>
  <si>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</si>
  <si>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</si>
  <si>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</si>
  <si>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</si>
  <si>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</si>
  <si>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</si>
  <si>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</si>
  <si>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</si>
  <si>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</si>
  <si>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</si>
  <si>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</si>
  <si>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</si>
  <si>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</si>
  <si>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</si>
  <si>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</si>
  <si>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</si>
  <si>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</si>
  <si>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</si>
  <si>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</si>
  <si>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</si>
  <si>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</si>
  <si>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</si>
  <si>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</si>
  <si>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</si>
  <si>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</si>
  <si>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</si>
  <si>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</si>
  <si>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</si>
  <si>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</si>
  <si>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</si>
  <si>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</si>
  <si>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</si>
  <si>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</si>
  <si>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</si>
  <si>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</si>
  <si>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</si>
  <si>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</si>
  <si>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</si>
  <si>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</si>
  <si>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</si>
  <si>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</si>
  <si>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</si>
  <si>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</si>
  <si>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</si>
  <si>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</si>
  <si>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</si>
  <si>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</si>
  <si>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</si>
  <si>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</si>
  <si>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</si>
  <si>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</si>
  <si>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</si>
  <si>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</si>
  <si>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</si>
  <si>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</si>
  <si>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</si>
  <si>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</si>
  <si>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</si>
  <si>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</si>
  <si>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</si>
  <si>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</si>
  <si>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</si>
  <si>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</si>
  <si>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</si>
  <si>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</si>
  <si>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</si>
  <si>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</si>
  <si>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</si>
  <si>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</si>
  <si>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</si>
  <si>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</si>
  <si>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</si>
  <si>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</si>
  <si>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</si>
  <si>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</si>
  <si>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</si>
  <si>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</si>
  <si>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</si>
  <si>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</si>
  <si>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</si>
  <si>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</si>
  <si>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</si>
  <si>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</si>
  <si>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</si>
  <si>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</si>
  <si>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</si>
  <si>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</si>
  <si>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</si>
  <si>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</si>
  <si>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</si>
  <si>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</si>
  <si>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</si>
  <si>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</si>
  <si>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</si>
  <si>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</si>
  <si>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</si>
  <si>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</si>
  <si>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</si>
  <si>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</si>
  <si>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</si>
  <si>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</si>
  <si>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</si>
  <si>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</si>
  <si>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</si>
  <si>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</si>
  <si>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</si>
  <si>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</si>
  <si>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</si>
  <si>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</si>
  <si>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</si>
  <si>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</si>
  <si>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</si>
  <si>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</si>
  <si>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</si>
  <si>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</si>
  <si>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</si>
  <si>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</si>
  <si>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</si>
  <si>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</si>
  <si>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</si>
  <si>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</si>
  <si>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</si>
  <si>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</si>
  <si>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</si>
  <si>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</si>
  <si>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</si>
  <si>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</si>
  <si>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</si>
  <si>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</si>
  <si>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</si>
  <si>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</si>
  <si>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</si>
  <si>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</si>
  <si>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</si>
  <si>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</si>
  <si>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</si>
  <si>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</si>
  <si>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</si>
  <si>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</si>
  <si>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</si>
  <si>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</si>
  <si>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</si>
  <si>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</si>
  <si>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</si>
  <si>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</si>
  <si>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</si>
  <si>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</si>
  <si>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</si>
  <si>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</si>
  <si>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</si>
  <si>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</si>
  <si>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</si>
  <si>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</si>
  <si>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</si>
  <si>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</si>
  <si>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</si>
  <si>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</si>
  <si>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</si>
  <si>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</si>
  <si>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</si>
  <si>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</si>
  <si>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</si>
  <si>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</si>
  <si>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</si>
  <si>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</si>
  <si>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</si>
  <si>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</si>
  <si>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</si>
  <si>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</si>
  <si>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</si>
  <si>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</si>
  <si>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</si>
  <si>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</si>
  <si>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</si>
  <si>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</si>
  <si>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</si>
  <si>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</si>
  <si>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</si>
  <si>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</si>
  <si>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</si>
  <si>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</si>
  <si>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</si>
  <si>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</si>
  <si>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</si>
  <si>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</si>
  <si>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</si>
  <si>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</si>
  <si>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</si>
  <si>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</si>
  <si>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</si>
  <si>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</si>
  <si>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</si>
  <si>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</si>
  <si>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</si>
  <si>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</si>
  <si>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</si>
  <si>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</si>
  <si>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</si>
  <si>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</si>
  <si>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</si>
  <si>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</si>
  <si>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</si>
  <si>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</si>
  <si>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</si>
  <si>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</si>
  <si>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</si>
  <si>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</si>
  <si>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</si>
  <si>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</si>
  <si>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</si>
  <si>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</si>
  <si>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</si>
  <si>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</si>
  <si>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</si>
  <si>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</si>
  <si>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</si>
  <si>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</si>
  <si>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</si>
  <si>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</si>
  <si>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</si>
  <si>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</si>
  <si>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</si>
  <si>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</si>
  <si>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</si>
  <si>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</si>
  <si>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</si>
  <si>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</si>
  <si>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</si>
  <si>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</si>
  <si>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</si>
  <si>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</si>
  <si>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</si>
  <si>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</si>
  <si>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</si>
  <si>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</si>
  <si>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</si>
  <si>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</si>
  <si>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</si>
  <si>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</si>
  <si>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</si>
  <si>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</si>
  <si>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</si>
  <si>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</si>
  <si>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</si>
  <si>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</si>
  <si>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</si>
  <si>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</si>
  <si>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</si>
  <si>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</si>
  <si>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</si>
  <si>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</si>
  <si>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</si>
  <si>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</si>
  <si>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</si>
  <si>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</si>
  <si>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</si>
  <si>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</si>
  <si>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</si>
  <si>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</si>
  <si>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</si>
  <si>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</si>
  <si>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</si>
  <si>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</si>
  <si>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</si>
  <si>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</si>
  <si>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</si>
  <si>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</si>
  <si>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</si>
  <si>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</si>
  <si>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</si>
  <si>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</si>
  <si>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</si>
  <si>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</si>
  <si>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</si>
  <si>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</si>
  <si>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</si>
  <si>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</si>
  <si>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</si>
  <si>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</si>
  <si>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</si>
  <si>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</si>
  <si>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</si>
  <si>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</si>
  <si>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</si>
  <si>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</si>
  <si>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</si>
  <si>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</si>
  <si>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</si>
  <si>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</si>
  <si>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</si>
  <si>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</si>
  <si>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</si>
  <si>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</si>
  <si>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</si>
  <si>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</si>
  <si>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</si>
  <si>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</si>
  <si>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</si>
  <si>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</si>
  <si>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</si>
  <si>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</si>
  <si>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</si>
  <si>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</si>
  <si>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</si>
  <si>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</si>
  <si>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</si>
  <si>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</si>
  <si>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</si>
  <si>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</si>
  <si>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</si>
  <si>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</si>
  <si>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</si>
  <si>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</si>
  <si>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</si>
  <si>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</si>
  <si>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</si>
  <si>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</si>
  <si>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</si>
  <si>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</si>
  <si>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</si>
  <si>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</si>
  <si>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</si>
  <si>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</si>
  <si>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</si>
  <si>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</si>
  <si>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</si>
  <si>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</si>
  <si>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</si>
  <si>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</si>
  <si>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</si>
  <si>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</si>
  <si>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</si>
  <si>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</si>
  <si>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</si>
  <si>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</si>
  <si>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</si>
  <si>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</si>
  <si>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</si>
  <si>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</si>
  <si>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</si>
  <si>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</si>
  <si>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</si>
  <si>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</si>
  <si>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</si>
  <si>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</si>
  <si>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</si>
  <si>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</si>
  <si>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</si>
  <si>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</si>
  <si>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</si>
  <si>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</si>
  <si>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</si>
  <si>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</si>
  <si>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</si>
  <si>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</si>
  <si>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</si>
  <si>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</si>
  <si>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</si>
  <si>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</si>
  <si>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</si>
  <si>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</si>
  <si>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</si>
  <si>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</si>
  <si>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</si>
  <si>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</si>
  <si>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</si>
  <si>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</si>
  <si>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</si>
  <si>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</si>
  <si>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</si>
  <si>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</si>
  <si>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</si>
  <si>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</si>
  <si>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</si>
  <si>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</si>
  <si>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</si>
  <si>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</si>
  <si>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</si>
  <si>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</si>
  <si>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</si>
  <si>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</si>
  <si>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</si>
  <si>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</si>
  <si>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</si>
  <si>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</si>
  <si>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</si>
  <si>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</si>
  <si>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</si>
  <si>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</si>
  <si>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</si>
  <si>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</si>
  <si>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</si>
  <si>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</si>
  <si>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</si>
  <si>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</si>
  <si>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</si>
  <si>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</si>
  <si>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</si>
  <si>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</si>
  <si>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</si>
  <si>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</si>
  <si>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</si>
  <si>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</si>
  <si>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</si>
  <si>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</si>
  <si>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</si>
  <si>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</si>
  <si>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</si>
  <si>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</si>
  <si>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</si>
  <si>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</si>
  <si>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</si>
  <si>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</si>
  <si>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</si>
  <si>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</si>
  <si>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</si>
  <si>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</si>
  <si>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</si>
  <si>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</si>
  <si>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</si>
  <si>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</si>
  <si>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</si>
  <si>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</si>
  <si>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</si>
  <si>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</si>
  <si>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</si>
  <si>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</si>
  <si>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</si>
  <si>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</si>
  <si>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</si>
  <si>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</si>
  <si>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</si>
  <si>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</si>
  <si>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</si>
  <si>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</si>
  <si>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</si>
  <si>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</si>
  <si>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</si>
  <si>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</si>
  <si>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</si>
  <si>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</si>
  <si>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</si>
  <si>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</si>
  <si>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</si>
  <si>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</si>
  <si>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</si>
  <si>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</si>
  <si>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</si>
  <si>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</si>
  <si>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</si>
  <si>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</si>
  <si>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</si>
  <si>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</si>
  <si>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</si>
  <si>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</si>
  <si>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</si>
  <si>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</si>
  <si>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</si>
  <si>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</si>
  <si>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</si>
  <si>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</si>
  <si>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</si>
  <si>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</si>
  <si>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</si>
  <si>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</si>
  <si>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</si>
  <si>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</si>
  <si>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</si>
  <si>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</si>
  <si>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</si>
  <si>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</si>
  <si>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</si>
  <si>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</si>
  <si>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</si>
  <si>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</si>
  <si>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</si>
  <si>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</si>
  <si>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</si>
  <si>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</si>
  <si>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</si>
  <si>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</si>
  <si>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</si>
  <si>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</si>
  <si>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</si>
  <si>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</si>
  <si>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</si>
  <si>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</si>
  <si>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</si>
  <si>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</si>
  <si>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</si>
  <si>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</si>
  <si>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</si>
  <si>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</si>
  <si>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</si>
  <si>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</si>
  <si>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</si>
  <si>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</si>
  <si>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</si>
  <si>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</si>
  <si>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</si>
  <si>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</si>
  <si>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</si>
  <si>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</si>
  <si>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</si>
  <si>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</si>
  <si>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</si>
  <si>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</si>
  <si>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</si>
  <si>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</si>
  <si>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</si>
  <si>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</si>
  <si>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</si>
  <si>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</si>
  <si>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</si>
  <si>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</si>
  <si>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</si>
  <si>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</si>
  <si>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</si>
  <si>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</si>
  <si>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</si>
  <si>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</si>
  <si>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</si>
  <si>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</si>
  <si>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</si>
  <si>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</si>
  <si>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</si>
  <si>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</si>
  <si>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</si>
  <si>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</si>
  <si>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</si>
  <si>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</si>
  <si>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</si>
  <si>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</si>
  <si>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</si>
  <si>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</si>
  <si>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</si>
  <si>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</si>
  <si>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</si>
  <si>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</si>
  <si>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</si>
  <si>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</si>
  <si>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</si>
  <si>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</si>
  <si>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</si>
  <si>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</si>
  <si>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</si>
  <si>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</si>
  <si>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</si>
  <si>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</si>
  <si>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</si>
  <si>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</si>
  <si>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</si>
  <si>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</si>
  <si>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</si>
  <si>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</si>
  <si>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</si>
  <si>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</si>
  <si>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</si>
  <si>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</si>
  <si>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</si>
  <si>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</si>
  <si>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</si>
  <si>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</si>
  <si>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</si>
  <si>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</si>
  <si>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</si>
  <si>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</si>
  <si>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</si>
  <si>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</si>
  <si>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</si>
  <si>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</si>
  <si>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</si>
  <si>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</si>
  <si>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</si>
  <si>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</si>
  <si>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</si>
  <si>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</si>
  <si>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</si>
  <si>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</si>
  <si>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</si>
  <si>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</si>
  <si>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</si>
  <si>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</si>
  <si>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</si>
  <si>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</si>
  <si>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</si>
  <si>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</si>
  <si>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</si>
  <si>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</si>
  <si>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</si>
  <si>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</si>
  <si>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</si>
  <si>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</si>
  <si>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</si>
  <si>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</si>
  <si>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</si>
  <si>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</si>
  <si>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</si>
  <si>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</si>
  <si>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</si>
  <si>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</si>
  <si>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</si>
  <si>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</si>
  <si>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</si>
  <si>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</si>
  <si>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</si>
  <si>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</si>
  <si>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</si>
  <si>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</si>
  <si>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</si>
  <si>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</si>
  <si>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</si>
  <si>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</si>
  <si>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</si>
  <si>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</si>
  <si>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</si>
  <si>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</si>
  <si>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</si>
  <si>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</si>
  <si>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</si>
  <si>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</si>
  <si>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</si>
  <si>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</si>
  <si>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</si>
  <si>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</si>
  <si>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</si>
  <si>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</si>
  <si>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</si>
  <si>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</si>
  <si>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</si>
  <si>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</si>
  <si>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</si>
  <si>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</si>
  <si>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</si>
  <si>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</si>
  <si>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</si>
  <si>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</si>
  <si>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</si>
  <si>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</si>
  <si>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</si>
  <si>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</si>
  <si>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</si>
  <si>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</si>
  <si>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</si>
  <si>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</si>
  <si>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</si>
  <si>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</si>
  <si>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</si>
  <si>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</si>
  <si>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</si>
  <si>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</si>
  <si>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</si>
  <si>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</si>
  <si>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</si>
  <si>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</si>
  <si>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</si>
  <si>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</si>
  <si>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</si>
  <si>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</si>
  <si>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</si>
  <si>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</si>
  <si>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</si>
  <si>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Miroslav Irovský</t>
  </si>
  <si>
    <t>14. dubna 2020</t>
  </si>
  <si>
    <t>Prosotové uspořádání a zpřístupnění pozemků</t>
  </si>
  <si>
    <t>Dolní Rychnov  Grun HDB prameniště
22. 05. 1985, podzemní zdroj</t>
  </si>
  <si>
    <t>misys, dibavod, heis</t>
  </si>
  <si>
    <t>LPIS</t>
  </si>
  <si>
    <t>POVIS,heis,voda.gov</t>
  </si>
  <si>
    <t>misys, ÚP Sokolov</t>
  </si>
  <si>
    <t>ÚPD Sokolov</t>
  </si>
  <si>
    <t>GEOLOGY, CENIA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</si>
</sst>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Normal="100" zoomScaleSheetLayoutView="70" workbookViewId="0"/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358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5626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 t="s">
        <v>13513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782963</v>
      </c>
      <c r="F12" s="344" t="s">
        <v>13406</v>
      </c>
      <c r="G12" s="364" t="s">
        <v>5626</v>
      </c>
      <c r="H12" s="313"/>
    </row>
    <row r="13" spans="1:9" x14ac:dyDescent="0.25">
      <c r="B13" s="314"/>
      <c r="C13" s="343" t="s">
        <v>13472</v>
      </c>
      <c r="D13" s="342"/>
      <c r="E13" s="362">
        <v>560286</v>
      </c>
      <c r="F13" s="341" t="s">
        <v>13471</v>
      </c>
      <c r="G13" s="365" t="s">
        <v>357</v>
      </c>
      <c r="H13" s="313"/>
    </row>
    <row r="14" spans="1:9" x14ac:dyDescent="0.25">
      <c r="B14" s="314"/>
      <c r="C14" s="340" t="s">
        <v>13470</v>
      </c>
      <c r="D14" s="339"/>
      <c r="E14" s="363">
        <v>4107</v>
      </c>
      <c r="F14" s="338" t="s">
        <v>13469</v>
      </c>
      <c r="G14" s="366" t="s">
        <v>357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77</v>
      </c>
      <c r="H22" s="313"/>
    </row>
    <row r="23" spans="2:8" ht="13.9" customHeight="1" x14ac:dyDescent="0.25">
      <c r="B23" s="314"/>
      <c r="C23" s="434" t="s">
        <v>13450</v>
      </c>
      <c r="D23" s="435"/>
      <c r="E23" s="391" t="s">
        <v>13514</v>
      </c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49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308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265</v>
      </c>
      <c r="H46" s="313"/>
    </row>
    <row r="47" spans="2:10" x14ac:dyDescent="0.25">
      <c r="B47" s="314"/>
      <c r="C47" s="315" t="s">
        <v>174</v>
      </c>
      <c r="D47" s="390" t="s">
        <v>13490</v>
      </c>
      <c r="E47" s="390"/>
      <c r="F47" s="390"/>
      <c r="G47" s="367">
        <v>5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0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95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130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6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1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79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81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49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62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0.23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13492</v>
      </c>
      <c r="E73" s="390"/>
      <c r="F73" s="390"/>
      <c r="G73" s="367">
        <v>10</v>
      </c>
      <c r="H73" s="313"/>
    </row>
    <row r="74" spans="2:14" x14ac:dyDescent="0.25">
      <c r="B74" s="314"/>
      <c r="C74" s="355" t="s">
        <v>13503</v>
      </c>
      <c r="D74" s="390" t="s">
        <v>13504</v>
      </c>
      <c r="E74" s="390"/>
      <c r="F74" s="390"/>
      <c r="G74" s="367">
        <v>46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76</v>
      </c>
      <c r="H82" s="313"/>
    </row>
    <row r="83" spans="2:10" x14ac:dyDescent="0.25">
      <c r="B83" s="314"/>
      <c r="C83" s="419"/>
      <c r="D83" s="406" t="s">
        <v>13494</v>
      </c>
      <c r="E83" s="406"/>
      <c r="F83" s="406"/>
      <c r="G83" s="367" t="s">
        <v>76</v>
      </c>
      <c r="H83" s="313"/>
      <c r="J83" s="352"/>
    </row>
    <row r="84" spans="2:10" x14ac:dyDescent="0.25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10" x14ac:dyDescent="0.25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13497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13500</v>
      </c>
      <c r="E89" s="401"/>
      <c r="F89" s="402"/>
      <c r="G89" s="367" t="s">
        <v>76</v>
      </c>
      <c r="H89" s="313"/>
    </row>
    <row r="90" spans="2:10" x14ac:dyDescent="0.25">
      <c r="B90" s="314"/>
      <c r="C90" s="315"/>
      <c r="D90" s="422" t="s">
        <v>13501</v>
      </c>
      <c r="E90" s="423"/>
      <c r="F90" s="424"/>
      <c r="G90" s="367" t="s">
        <v>76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13491</v>
      </c>
      <c r="D95" s="474"/>
      <c r="E95" s="413"/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76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/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 t="s">
        <v>13519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76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77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258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 t="s">
        <v>13515</v>
      </c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13518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76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76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77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13516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13445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25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 t="s">
        <v>13517</v>
      </c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/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13520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99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13521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/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13517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F8" sqref="F8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Vítkov u Sokolova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22.946666666666665</v>
      </c>
      <c r="K7" s="131"/>
      <c r="L7" s="132"/>
      <c r="M7" s="133"/>
      <c r="N7" s="477">
        <f>SUM(O14:O85)</f>
        <v>6.1499999999999995</v>
      </c>
      <c r="O7" s="478"/>
      <c r="P7" s="477">
        <f>SUM(Q14:Q85)</f>
        <v>1.746666666666667</v>
      </c>
      <c r="Q7" s="478"/>
      <c r="R7" s="485">
        <f>SUM(S14:S85)</f>
        <v>1.5</v>
      </c>
      <c r="S7" s="478"/>
      <c r="T7" s="477">
        <f>SUM(U14:U85)</f>
        <v>0.44999999999999996</v>
      </c>
      <c r="U7" s="478"/>
      <c r="V7" s="485">
        <f>SUM(W14:W85)</f>
        <v>0.81600000000000006</v>
      </c>
      <c r="W7" s="478"/>
      <c r="X7" s="477">
        <f>SUM(Y14:Y85)</f>
        <v>3.6559999999999997</v>
      </c>
      <c r="Y7" s="478"/>
      <c r="Z7" s="477">
        <f>SUM(AA14:AA85)</f>
        <v>3.1026666666666665</v>
      </c>
      <c r="AA7" s="478"/>
      <c r="AB7" s="477">
        <f>SUM(AC14:AC85)</f>
        <v>3.8753333333333342</v>
      </c>
      <c r="AC7" s="478"/>
      <c r="AD7" s="477">
        <f>SUM(AE14:AE85)</f>
        <v>1.2899999999999998</v>
      </c>
      <c r="AE7" s="478"/>
      <c r="AF7" s="477">
        <f>SUM(AG10:AG85)</f>
        <v>0.36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14.279999999999998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8.6666666666666679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bez pokrytí nebo s pokrytím zhruba do 10 % (žádné či zanedbatelné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32">
        <v>2</v>
      </c>
      <c r="H58" s="69">
        <f t="shared" si="50"/>
        <v>0</v>
      </c>
      <c r="I58" s="154">
        <v>0.09</v>
      </c>
      <c r="J58" s="30">
        <f t="shared" si="51"/>
        <v>0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0</v>
      </c>
      <c r="Z58" s="118"/>
      <c r="AA58" s="123" t="str">
        <f t="shared" si="8"/>
        <v/>
      </c>
      <c r="AB58" s="118">
        <v>0.2</v>
      </c>
      <c r="AC58" s="123">
        <f t="shared" si="9"/>
        <v>0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1</v>
      </c>
      <c r="G76" s="8">
        <v>1</v>
      </c>
      <c r="H76" s="68">
        <f t="shared" ref="H76:H78" si="86">(100/G76)*F76</f>
        <v>100</v>
      </c>
      <c r="I76" s="153">
        <v>0.03</v>
      </c>
      <c r="J76" s="28">
        <f>H76*I76*$I$43</f>
        <v>1.2000000000000002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0.12000000000000002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0.42000000000000004</v>
      </c>
      <c r="Z76" s="118">
        <v>0.35</v>
      </c>
      <c r="AA76" s="123">
        <f t="shared" si="64"/>
        <v>0.42000000000000004</v>
      </c>
      <c r="AB76" s="118">
        <v>0.2</v>
      </c>
      <c r="AC76" s="123">
        <f t="shared" si="65"/>
        <v>0.24000000000000005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21" activePane="bottomLeft" state="frozen"/>
      <selection activeCell="D48" sqref="D48"/>
      <selection pane="bottomLeft" sqref="A1:A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41dff50-6f42-4cd5-b28b-79fbb482a36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dcterms:created xsi:type="dcterms:W3CDTF">2016-03-16T10:01:33Z</dcterms:created>
  <dcterms:modified xsi:type="dcterms:W3CDTF">2020-04-20T10:24:26Z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