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65416" yWindow="65416" windowWidth="29040" windowHeight="17640" activeTab="0"/>
  </bookViews>
  <sheets>
    <sheet name="Check list KPI" sheetId="12" r:id="rId1"/>
    <sheet name="A" sheetId="1" r:id="rId2"/>
    <sheet name="B" sheetId="5" r:id="rId3"/>
    <sheet name="C" sheetId="15" r:id="rId4"/>
    <sheet name="D" sheetId="14" r:id="rId5"/>
    <sheet name="E" sheetId="3" r:id="rId6"/>
    <sheet name="G" sheetId="6" r:id="rId7"/>
    <sheet name="H" sheetId="2" r:id="rId8"/>
    <sheet name="Celkové_skóre_KPI_za....týden " sheetId="9" r:id="rId9"/>
    <sheet name="CKS_KPI_za měsíc...." sheetId="10" r:id="rId10"/>
  </sheets>
  <definedNames/>
  <calcPr calcId="191029"/>
  <extLst/>
</workbook>
</file>

<file path=xl/sharedStrings.xml><?xml version="1.0" encoding="utf-8"?>
<sst xmlns="http://schemas.openxmlformats.org/spreadsheetml/2006/main" count="204" uniqueCount="96">
  <si>
    <t>Budova/místo:</t>
  </si>
  <si>
    <t>Kontroloval:</t>
  </si>
  <si>
    <t>Datum:</t>
  </si>
  <si>
    <t>Přítomni:</t>
  </si>
  <si>
    <t>Čas kontroly:</t>
  </si>
  <si>
    <t xml:space="preserve">KPI 1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</si>
  <si>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</si>
  <si>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</si>
  <si>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</si>
  <si>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</si>
  <si>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</si>
  <si>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</si>
  <si>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</si>
  <si>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</si>
  <si>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</si>
  <si>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</si>
  <si>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>Umyvadla, vodovodní baterie</t>
  </si>
  <si>
    <t>Celkový počet bodů</t>
  </si>
  <si>
    <t>Celkové kontrolní skóre</t>
  </si>
  <si>
    <t>KPI 2</t>
  </si>
  <si>
    <t>KPI 3</t>
  </si>
  <si>
    <t xml:space="preserve">Plochy musí být prosté souvislého prachu, bez ohmatů, skvrn a šmouh, odpadků a hrubých nečistot. Nelepí. </t>
  </si>
  <si>
    <t>KPI 4</t>
  </si>
  <si>
    <t>Pisoáry, WC mísy</t>
  </si>
  <si>
    <t>KPI 5</t>
  </si>
  <si>
    <t>Podlaha včetně rohoží</t>
  </si>
  <si>
    <t>Dveře</t>
  </si>
  <si>
    <t>Plocha dveří vč. rámů musí být beze šmouh, souvislých ploch prachových částic, nesmí lepit .</t>
  </si>
  <si>
    <t>KPI 7</t>
  </si>
  <si>
    <t xml:space="preserve">Celkové kontrolní skóre KPI </t>
  </si>
  <si>
    <t xml:space="preserve">Celkové kontrolní skóre </t>
  </si>
  <si>
    <t>Celkové kontrolní skóre KPI za měsíc…….</t>
  </si>
  <si>
    <t>Týden č.</t>
  </si>
  <si>
    <t>Celkem</t>
  </si>
  <si>
    <t xml:space="preserve">Plochy musí být prosté souvislého prachu, bez ohmatů, skvrn a šmouh.Nesmí lepit. </t>
  </si>
  <si>
    <t xml:space="preserve">Odpadní koše </t>
  </si>
  <si>
    <t>Odpadní koše vč.na tříděný odpad</t>
  </si>
  <si>
    <t xml:space="preserve">Vypínače, zásuvky a kliky, dotyková místa 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</si>
  <si>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</si>
  <si>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</si>
  <si>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Umyvadla, vodovodní baterie, sprchy</t>
  </si>
  <si>
    <t>Checklist pro kontrolu KPI</t>
  </si>
  <si>
    <t xml:space="preserve">Plocha dveří a skleněných ploch vč. rámů musí být beze šmouh, souvislých ploch prachových částic, nesmí lepit ( a to ani kliky) a bez ohmatů (lze připustit lokální ohmaty prstů kolem kliky, ale nejvíce v množství 5% plochy). </t>
  </si>
  <si>
    <t>Dveře, prosklenné plochy a zrcadla</t>
  </si>
  <si>
    <t xml:space="preserve"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</t>
  </si>
  <si>
    <t>Plochy musí být prosté skvrn od výkalů a nečistot, prachových částic, vnitřní části nesmí být zašedlé a s rezavými skvrnami, pod límcem nesmí být minerální a močové usazeniny.  WC souprava (štětka a stojánek musí být čisté, nepáchnou a štětka propláchnutá.</t>
  </si>
  <si>
    <t xml:space="preserve">Stoly a nábytek vč. čalouněného, židle, zábradlí, </t>
  </si>
  <si>
    <t xml:space="preserve">Kuchyňské linky vč. dřezu, </t>
  </si>
  <si>
    <t>Plocha podlah musí být viditelně beze šmouh, prachu, nečistot, tmavých skvrn a pruhů. Na plochách je možný výskyt lokálních nečistot v době mezi úklidy do 20% ploch.</t>
  </si>
  <si>
    <t>Vypínače, zásuvky, zařízení na stěnách</t>
  </si>
  <si>
    <t>KPI 6</t>
  </si>
  <si>
    <t>Plocha podlah musí být viditelně beze šmouh, prachu a nečistot, tmavých skvrn, odpadků, hrubých nečistot a pruhů.
Spodní drážky dveří čisté bez hrubých nečistot</t>
  </si>
  <si>
    <t xml:space="preserve">Plocha dveří, stěn a zrcadel musí být beze šmouh, souvislých ploch prachových částic a bez ohmatů (lze připustit lokální ohmaty prstů, ale nejvíce v množství 20 % plochy). </t>
  </si>
  <si>
    <t>Dveře, zrcadla, ovládání výtahu</t>
  </si>
  <si>
    <t>Plochy musí být prosté souvislého prachu, bez ohmatů, skvrn a šmouh. Nelepí.</t>
  </si>
  <si>
    <t xml:space="preserve">Plocha musí být viditelně beze šmouh, prachu, nečistot, tmavých skvrn a pruhů, nesmí být kluzká, a to jak v ploše, tak i u soklů a lišt. </t>
  </si>
  <si>
    <t xml:space="preserve">Plocha dveří a skleněných ploch vč. rámů musí být beze šmouh, souvislých ploch prachových částic, nesmí lepit (a to ani kliky) a bez ohmatů (lze připustit lokální ohmaty prstů kolem kliky, ale nejvíce v množství 5% plochy). </t>
  </si>
  <si>
    <t xml:space="preserve">Plochy nelepí, jsou čisté, bez skvrn a prachových částic. Nejsou známky barevných změn. </t>
  </si>
  <si>
    <t xml:space="preserve"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</t>
  </si>
  <si>
    <t xml:space="preserve">Plochy nelepí, jsou čisté, bez skvrn a prachových částic, místnost je bez pavučin. </t>
  </si>
  <si>
    <t>Plochy nelepí, jsou bez skvrn a prachových částic, ohmatů. V prostorách nejsou pavučiny.</t>
  </si>
  <si>
    <t>Plochy nelepí, jsou bez skvrn a prachových částic, ohmatů. V prostoru nejsou pavučiny.</t>
  </si>
  <si>
    <t>Plochy nelepí, jsou bez skvrn a prachových částic. V prostoru nejsou pavučiny.</t>
  </si>
  <si>
    <t>Plochy nelepí, jsou bez větších skvrn a souvislé vrstvy prachových částic, ohmatů.</t>
  </si>
  <si>
    <t xml:space="preserve">Plocha dveří, skleněných ploch a zrcadel vč. rámů musí být beze šmouh, souvislých ploch prachových částic, nesmí lepit (a to ani kliky) a bez ohmatů (lze připustit lokální ohmaty prstů kolem kliky, ale nejvíce v množství 5% plochy).  Skleněné plochy jsou lesklé, bez šmouh a ohmatů. </t>
  </si>
  <si>
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na ručníky a mýdlo jsou doplněny a naplněny minimálně ze 2/3, v zásobníku toaletního papíru je ho dostatečné množství.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</si>
  <si>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Skleněné plochy jsou celoplošně lesklé a bez ohmatů a šmouh.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</si>
  <si>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jsou doplněny a naplněny minimálně ze 2/3.</t>
    </r>
  </si>
  <si>
    <t>prostory typu A - kanceláře pod dohledem, kanceláře, zasedací místnosti, učebna, podatelna</t>
  </si>
  <si>
    <t>Dveře, prosklené plochy,zrcadla</t>
  </si>
  <si>
    <t xml:space="preserve">Plochy nelepí, jsou čisté, bez skvrn a prachových částic. </t>
  </si>
  <si>
    <t>Stoly a nábytek, parapety, zařizovací předměty,zařízení umístěné na stěnách do 1,6 m</t>
  </si>
  <si>
    <t>Umyvadla,dřezy, vodovodní baterie, kuchyňské linky</t>
  </si>
  <si>
    <t>Umyvadla a obklady jsou prosté prachu, šmouh, zaschlých okapů od mýdel, kuchyňské linky beze skvrn a nečistot,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Zásobníky jsou naplněny minimálně ze 2/3.</t>
  </si>
  <si>
    <t>prostory typu B  - chodby, haly, schodiště, hl.vstup</t>
  </si>
  <si>
    <t>Státní pozemkový úřad</t>
  </si>
  <si>
    <t>Plocha podlah vč. schodiště musí být viditelně beze šmouh, prachu, tmavých skvrn a pruhů jak v ploše tak na soklech a lištách. Plocha gumových rohoží musí být prostá volných nečistot, vody, listí a sněhu, musí být čistá. Plochy nesmí klouzat, lepit a nesmí na nich být hrubé nečistoty.</t>
  </si>
  <si>
    <t>Plocha podlah musí být viditelně bez nečistot, šmouh, prachu, tmavých skvrn a pruhů. Plocha koberců nesmí být s tmavými cestami a pruhy, nesmí se vyskytovat staré skvrny, bez nečistot a prachu.</t>
  </si>
  <si>
    <t>Dveře, zařizovací předměty, vstupní brány, prosklenné plochy, zrcadla, úřední desky, obklady stěn do výše 1,6 m a zařízení umístěné na stěnách</t>
  </si>
  <si>
    <t>Parapety, kabelové kanály, květináče, info.tabule, hasící přístroje</t>
  </si>
  <si>
    <t>Obklady stěn do výše 1,6 m, příčky,nábytek, zařízení umístěné na stěnách</t>
  </si>
  <si>
    <t>prostry typu C - KUCHYŇKY</t>
  </si>
  <si>
    <t>Parapety, kabelové kanály,  hasící přístroje</t>
  </si>
  <si>
    <t>prostory typu D hygienické zázemí</t>
  </si>
  <si>
    <t>Parapety</t>
  </si>
  <si>
    <t>prostory typu E - VÝTAHY</t>
  </si>
  <si>
    <t>prostory typu G - NEPRAVIDELNĚ VYUŽÍVANÉ MÍSTNOSTI – sklady, spisovny</t>
  </si>
  <si>
    <t>prostory typu H - pravidelně využívané prostory –  podzemní garáže, sklady, skartovny, technické místnosti budovy (strojovny výtahů, strojovny vzduchotechniky, dílny, kotelny, výměníky, rozvodny, redukční stanice, trafostanice), venkovní prostory</t>
  </si>
  <si>
    <t>Odpadní koše jsou čisté, bez skvrn i šmouh, nepáchnou, vnitřní části jsou suché a nevykazují známky plísní. Uvnitř jsou nepoškozené čisté sáčky. Naplnění odpovídá periodě úklidu. Okolí sběrného místa tříděného a komunálního odpadu je bez odpadků</t>
  </si>
  <si>
    <t>Odpadní koše; Sběrná místa tříděného a komunálního odpadu</t>
  </si>
  <si>
    <t>Rozvody, rozvodové skříně, regály, hasící přístroje</t>
  </si>
  <si>
    <t>Vnější schodiště a podesty schodišť</t>
  </si>
  <si>
    <t>Plocha schodišť musí být viditelně bez nečistot,  je možný výskyt lokálních nečistot v době mezi úklidy do 20% ploch.</t>
  </si>
  <si>
    <t>Vnitřní dvůr, parkoviště a prostor před budovou</t>
  </si>
  <si>
    <t>Plocha vnitřního dvora, parkoviště a prostor před budovou musí být viditelně bez nečistot,  je možný výskyt lokálních nečistot v době mezi úklidy do 20% ploch.</t>
  </si>
  <si>
    <t>Dveře, prosklené plochy a zrcadla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</si>
</sst>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6" fillId="0" borderId="1" xfId="2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wrapText="1"/>
    </xf>
    <xf numFmtId="9" fontId="0" fillId="0" borderId="0" xfId="0" applyNumberFormat="1"/>
    <xf numFmtId="9" fontId="0" fillId="0" borderId="4" xfId="0" applyNumberForma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3</xdr:col>
      <xdr:colOff>47625</xdr:colOff>
      <xdr:row>13</xdr:row>
      <xdr:rowOff>9525</xdr:rowOff>
    </xdr:to>
    <xdr:pic>
      <xdr:nvPicPr>
        <xdr:cNvPr id="3" name="Obrázek 2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190500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581025</xdr:rowOff>
    </xdr:to>
    <xdr:pic>
      <xdr:nvPicPr>
        <xdr:cNvPr id="3" name="Obrázek 2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581025</xdr:rowOff>
    </xdr:to>
    <xdr:pic>
      <xdr:nvPicPr>
        <xdr:cNvPr id="3" name="Obrázek 2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581025</xdr:rowOff>
    </xdr:to>
    <xdr:pic>
      <xdr:nvPicPr>
        <xdr:cNvPr id="2" name="Obrázek 1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581025</xdr:rowOff>
    </xdr:to>
    <xdr:pic>
      <xdr:nvPicPr>
        <xdr:cNvPr id="2" name="Obrázek 1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581025</xdr:rowOff>
    </xdr:to>
    <xdr:pic>
      <xdr:nvPicPr>
        <xdr:cNvPr id="3" name="Obrázek 2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76200</xdr:colOff>
      <xdr:row>0</xdr:row>
      <xdr:rowOff>609600</xdr:rowOff>
    </xdr:to>
    <xdr:pic>
      <xdr:nvPicPr>
        <xdr:cNvPr id="3" name="Obrázek 2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581025</xdr:rowOff>
    </xdr:to>
    <xdr:pic>
      <xdr:nvPicPr>
        <xdr:cNvPr id="4" name="Obrázek 3" descr="Statni pozemkovy urad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21"/>
  <sheetViews>
    <sheetView tabSelected="1" workbookViewId="0" topLeftCell="A1">
      <selection activeCell="J7" sqref="J7"/>
    </sheetView>
  </sheetViews>
  <sheetFormatPr defaultColWidth="9.140625" defaultRowHeight="15"/>
  <sheetData>
    <row r="17" spans="1:9" ht="21">
      <c r="A17" s="32" t="s">
        <v>41</v>
      </c>
      <c r="B17" s="32"/>
      <c r="C17" s="32"/>
      <c r="D17" s="32"/>
      <c r="E17" s="32"/>
      <c r="F17" s="32"/>
      <c r="G17" s="32"/>
      <c r="H17" s="32"/>
      <c r="I17" s="32"/>
    </row>
    <row r="18" spans="1:9" ht="2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33" t="s">
        <v>75</v>
      </c>
      <c r="B19" s="33"/>
      <c r="C19" s="33"/>
      <c r="D19" s="33"/>
      <c r="E19" s="33"/>
      <c r="F19" s="33"/>
      <c r="G19" s="33"/>
      <c r="H19" s="33"/>
      <c r="I19" s="33"/>
    </row>
    <row r="20" spans="1:9" ht="1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5">
      <c r="A21" s="33"/>
      <c r="B21" s="33"/>
      <c r="C21" s="33"/>
      <c r="D21" s="33"/>
      <c r="E21" s="33"/>
      <c r="F21" s="33"/>
      <c r="G21" s="33"/>
      <c r="H21" s="33"/>
      <c r="I21" s="33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2"/>
  <headerFooter>
    <oddHeader>&amp;RPříloha č. 7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9"/>
  <sheetViews>
    <sheetView workbookViewId="0" topLeftCell="A1">
      <selection activeCell="J7" sqref="J7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31</v>
      </c>
      <c r="B1" s="1"/>
    </row>
    <row r="2" spans="1:3" ht="15">
      <c r="A2" s="13" t="s">
        <v>32</v>
      </c>
      <c r="B2" s="11" t="s">
        <v>11</v>
      </c>
      <c r="C2" s="4" t="s">
        <v>12</v>
      </c>
    </row>
    <row r="3" spans="1:3" ht="15">
      <c r="A3" s="13"/>
      <c r="B3" s="11">
        <v>40</v>
      </c>
      <c r="C3" s="4"/>
    </row>
    <row r="4" spans="1:3" ht="15">
      <c r="A4" s="13"/>
      <c r="B4" s="11"/>
      <c r="C4" s="4"/>
    </row>
    <row r="5" spans="1:3" ht="15">
      <c r="A5" s="13"/>
      <c r="B5" s="11"/>
      <c r="C5" s="4"/>
    </row>
    <row r="6" spans="1:3" ht="15">
      <c r="A6" s="13"/>
      <c r="B6" s="11"/>
      <c r="C6" s="4"/>
    </row>
    <row r="7" spans="1:3" ht="15">
      <c r="A7" s="13"/>
      <c r="B7" s="11"/>
      <c r="C7" s="4"/>
    </row>
    <row r="8" spans="1:3" ht="15">
      <c r="A8" s="13" t="s">
        <v>33</v>
      </c>
      <c r="B8" s="11">
        <f>SUM(B3:B7)</f>
        <v>40</v>
      </c>
      <c r="C8" s="4">
        <f>SUM(C3:C7)</f>
        <v>0</v>
      </c>
    </row>
    <row r="9" spans="1:3" ht="15">
      <c r="A9" s="13"/>
      <c r="B9" s="12" t="s">
        <v>30</v>
      </c>
      <c r="C9" s="7">
        <f>IMDIV(C8,B8)*1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zoomScale="90" zoomScaleNormal="9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5</v>
      </c>
      <c r="B5" s="16" t="s">
        <v>68</v>
      </c>
      <c r="C5" s="15"/>
      <c r="D5" s="15"/>
      <c r="E5" s="15"/>
      <c r="F5" s="15"/>
      <c r="G5" s="15"/>
    </row>
    <row r="6" spans="1:7" ht="60">
      <c r="A6" s="17" t="s">
        <v>6</v>
      </c>
      <c r="B6" s="17" t="s">
        <v>7</v>
      </c>
      <c r="C6" s="17" t="s">
        <v>8</v>
      </c>
      <c r="D6" s="18" t="s">
        <v>9</v>
      </c>
      <c r="E6" s="18" t="s">
        <v>10</v>
      </c>
      <c r="F6" s="18" t="s">
        <v>11</v>
      </c>
      <c r="G6" s="18" t="s">
        <v>12</v>
      </c>
    </row>
    <row r="7" spans="1:7" ht="90">
      <c r="A7" s="17">
        <v>1</v>
      </c>
      <c r="B7" s="17" t="s">
        <v>13</v>
      </c>
      <c r="C7" s="19" t="s">
        <v>77</v>
      </c>
      <c r="D7" s="20">
        <v>1</v>
      </c>
      <c r="E7" s="20"/>
      <c r="F7" s="20">
        <f aca="true" t="shared" si="0" ref="F7:F12">PRODUCT(D7:E7)</f>
        <v>1</v>
      </c>
      <c r="G7" s="20"/>
    </row>
    <row r="8" spans="1:7" ht="135">
      <c r="A8" s="17">
        <v>2</v>
      </c>
      <c r="B8" s="29" t="s">
        <v>69</v>
      </c>
      <c r="C8" s="19" t="s">
        <v>64</v>
      </c>
      <c r="D8" s="20">
        <v>1</v>
      </c>
      <c r="E8" s="20"/>
      <c r="F8" s="20">
        <f t="shared" si="0"/>
        <v>1</v>
      </c>
      <c r="G8" s="20"/>
    </row>
    <row r="9" spans="1:7" ht="90">
      <c r="A9" s="17">
        <v>3</v>
      </c>
      <c r="B9" s="18" t="s">
        <v>71</v>
      </c>
      <c r="C9" s="23" t="s">
        <v>54</v>
      </c>
      <c r="D9" s="20">
        <v>1</v>
      </c>
      <c r="E9" s="20"/>
      <c r="F9" s="20">
        <f t="shared" si="0"/>
        <v>1</v>
      </c>
      <c r="G9" s="20"/>
    </row>
    <row r="10" spans="1:7" ht="93" customHeight="1">
      <c r="A10" s="17">
        <v>4</v>
      </c>
      <c r="B10" s="18" t="s">
        <v>14</v>
      </c>
      <c r="C10" s="19" t="s">
        <v>15</v>
      </c>
      <c r="D10" s="20">
        <v>1</v>
      </c>
      <c r="E10" s="20"/>
      <c r="F10" s="20">
        <f t="shared" si="0"/>
        <v>1</v>
      </c>
      <c r="G10" s="20"/>
    </row>
    <row r="11" spans="1:7" ht="45">
      <c r="A11" s="17">
        <v>5</v>
      </c>
      <c r="B11" s="29" t="s">
        <v>37</v>
      </c>
      <c r="C11" s="19" t="s">
        <v>70</v>
      </c>
      <c r="D11" s="20">
        <v>1</v>
      </c>
      <c r="E11" s="20"/>
      <c r="F11" s="20">
        <f t="shared" si="0"/>
        <v>1</v>
      </c>
      <c r="G11" s="20"/>
    </row>
    <row r="12" spans="1:10" ht="195">
      <c r="A12" s="17">
        <v>6</v>
      </c>
      <c r="B12" s="18" t="s">
        <v>72</v>
      </c>
      <c r="C12" s="23" t="s">
        <v>73</v>
      </c>
      <c r="D12" s="20">
        <v>1</v>
      </c>
      <c r="E12" s="20"/>
      <c r="F12" s="20">
        <f t="shared" si="0"/>
        <v>1</v>
      </c>
      <c r="G12" s="20"/>
      <c r="J12" s="6"/>
    </row>
    <row r="13" spans="1:7" ht="30">
      <c r="A13" s="17"/>
      <c r="B13" s="18" t="s">
        <v>17</v>
      </c>
      <c r="C13" s="21"/>
      <c r="D13" s="20"/>
      <c r="E13" s="20"/>
      <c r="F13" s="20">
        <f>SUM(F7:F12)</f>
        <v>6</v>
      </c>
      <c r="G13" s="20">
        <f>SUM(G7:G12)</f>
        <v>0</v>
      </c>
    </row>
    <row r="14" spans="1:7" ht="30">
      <c r="A14" s="17"/>
      <c r="B14" s="18" t="s">
        <v>18</v>
      </c>
      <c r="C14" s="21"/>
      <c r="D14" s="20"/>
      <c r="E14" s="20"/>
      <c r="F14" s="20"/>
      <c r="G14" s="22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2"/>
  <headerFooter>
    <oddHeader>&amp;RPříloha č. 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zoomScale="90" zoomScaleNormal="9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19</v>
      </c>
      <c r="B5" s="1" t="s">
        <v>74</v>
      </c>
    </row>
    <row r="6" spans="1:8" ht="45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8" t="s">
        <v>11</v>
      </c>
      <c r="G6" s="3" t="s">
        <v>12</v>
      </c>
      <c r="H6" s="9"/>
    </row>
    <row r="7" spans="1:7" ht="90">
      <c r="A7" s="2">
        <v>1</v>
      </c>
      <c r="B7" s="3" t="s">
        <v>25</v>
      </c>
      <c r="C7" s="19" t="s">
        <v>76</v>
      </c>
      <c r="D7" s="4">
        <v>1</v>
      </c>
      <c r="E7" s="4"/>
      <c r="F7" s="10">
        <f aca="true" t="shared" si="0" ref="F7:F12">PRODUCT(D7:E7)</f>
        <v>1</v>
      </c>
      <c r="G7" s="4"/>
    </row>
    <row r="8" spans="1:7" ht="135">
      <c r="A8" s="2">
        <v>2</v>
      </c>
      <c r="B8" s="3" t="s">
        <v>78</v>
      </c>
      <c r="C8" s="19" t="s">
        <v>66</v>
      </c>
      <c r="D8" s="4">
        <v>1</v>
      </c>
      <c r="E8" s="4"/>
      <c r="F8" s="10">
        <f t="shared" si="0"/>
        <v>1</v>
      </c>
      <c r="G8" s="4"/>
    </row>
    <row r="9" spans="1:7" ht="45">
      <c r="A9" s="2">
        <v>3</v>
      </c>
      <c r="B9" s="3" t="s">
        <v>46</v>
      </c>
      <c r="C9" s="19" t="s">
        <v>34</v>
      </c>
      <c r="D9" s="4">
        <v>1</v>
      </c>
      <c r="E9" s="4"/>
      <c r="F9" s="10">
        <f t="shared" si="0"/>
        <v>1</v>
      </c>
      <c r="G9" s="4"/>
    </row>
    <row r="10" spans="1:7" ht="60">
      <c r="A10" s="2">
        <v>4</v>
      </c>
      <c r="B10" s="3" t="s">
        <v>36</v>
      </c>
      <c r="C10" s="19" t="s">
        <v>15</v>
      </c>
      <c r="D10" s="4">
        <v>1</v>
      </c>
      <c r="E10" s="4"/>
      <c r="F10" s="10">
        <f t="shared" si="0"/>
        <v>1</v>
      </c>
      <c r="G10" s="4"/>
    </row>
    <row r="11" spans="1:7" ht="45">
      <c r="A11" s="2">
        <v>5</v>
      </c>
      <c r="B11" s="3" t="s">
        <v>39</v>
      </c>
      <c r="C11" s="19" t="s">
        <v>57</v>
      </c>
      <c r="D11" s="4">
        <v>1</v>
      </c>
      <c r="E11" s="4"/>
      <c r="F11" s="10">
        <f t="shared" si="0"/>
        <v>1</v>
      </c>
      <c r="G11" s="4"/>
    </row>
    <row r="12" spans="1:7" ht="75">
      <c r="A12" s="2">
        <v>6</v>
      </c>
      <c r="B12" s="3" t="s">
        <v>79</v>
      </c>
      <c r="C12" s="21" t="s">
        <v>60</v>
      </c>
      <c r="D12" s="4">
        <v>1</v>
      </c>
      <c r="E12" s="4"/>
      <c r="F12" s="10">
        <f t="shared" si="0"/>
        <v>1</v>
      </c>
      <c r="G12" s="4"/>
    </row>
    <row r="13" spans="1:7" ht="30">
      <c r="A13" s="2"/>
      <c r="B13" s="3" t="s">
        <v>17</v>
      </c>
      <c r="C13" s="5"/>
      <c r="D13" s="4"/>
      <c r="E13" s="4"/>
      <c r="F13" s="10">
        <f>SUM(F6:F12)</f>
        <v>6</v>
      </c>
      <c r="G13" s="4">
        <f>SUM(G7:G12)</f>
        <v>0</v>
      </c>
    </row>
    <row r="14" spans="1:7" ht="30">
      <c r="A14" s="2"/>
      <c r="B14" s="3" t="s">
        <v>18</v>
      </c>
      <c r="C14" s="5"/>
      <c r="D14" s="4"/>
      <c r="E14" s="4"/>
      <c r="F14" s="10"/>
      <c r="G14" s="7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&amp;RPříloha č. 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D0C4-6A1C-4591-85C6-066DD5986ED9}">
  <sheetPr>
    <pageSetUpPr fitToPage="1"/>
  </sheetPr>
  <dimension ref="A1:G16"/>
  <sheetViews>
    <sheetView zoomScale="90" zoomScaleNormal="9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20</v>
      </c>
      <c r="B5" s="1" t="s">
        <v>81</v>
      </c>
    </row>
    <row r="6" spans="1:7" ht="45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60">
      <c r="A7" s="2">
        <v>1</v>
      </c>
      <c r="B7" s="2" t="s">
        <v>13</v>
      </c>
      <c r="C7" s="19" t="s">
        <v>55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90">
      <c r="A8" s="2">
        <v>2</v>
      </c>
      <c r="B8" s="3" t="s">
        <v>95</v>
      </c>
      <c r="C8" s="19" t="s">
        <v>42</v>
      </c>
      <c r="D8" s="4">
        <v>1</v>
      </c>
      <c r="E8" s="4"/>
      <c r="F8" s="4">
        <f t="shared" si="0"/>
        <v>1</v>
      </c>
      <c r="G8" s="4"/>
    </row>
    <row r="9" spans="1:7" ht="75">
      <c r="A9" s="2">
        <v>3</v>
      </c>
      <c r="B9" s="3" t="s">
        <v>80</v>
      </c>
      <c r="C9" s="19" t="s">
        <v>21</v>
      </c>
      <c r="D9" s="4">
        <v>1</v>
      </c>
      <c r="E9" s="4"/>
      <c r="F9" s="4">
        <f t="shared" si="0"/>
        <v>1</v>
      </c>
      <c r="G9" s="4"/>
    </row>
    <row r="10" spans="1:7" ht="75">
      <c r="A10" s="2">
        <v>4</v>
      </c>
      <c r="B10" s="3" t="s">
        <v>35</v>
      </c>
      <c r="C10" s="24" t="s">
        <v>15</v>
      </c>
      <c r="D10" s="4">
        <v>1</v>
      </c>
      <c r="E10" s="4"/>
      <c r="F10" s="4">
        <f t="shared" si="0"/>
        <v>1</v>
      </c>
      <c r="G10" s="4"/>
    </row>
    <row r="11" spans="1:7" ht="120">
      <c r="A11" s="2">
        <v>5</v>
      </c>
      <c r="B11" s="3" t="s">
        <v>38</v>
      </c>
      <c r="C11" s="19" t="s">
        <v>67</v>
      </c>
      <c r="D11" s="4">
        <v>1</v>
      </c>
      <c r="E11" s="4"/>
      <c r="F11" s="4">
        <f t="shared" si="0"/>
        <v>1</v>
      </c>
      <c r="G11" s="4"/>
    </row>
    <row r="12" spans="1:7" ht="135">
      <c r="A12" s="2">
        <v>6</v>
      </c>
      <c r="B12" s="3" t="s">
        <v>16</v>
      </c>
      <c r="C12" s="21" t="s">
        <v>44</v>
      </c>
      <c r="D12" s="4">
        <v>1</v>
      </c>
      <c r="E12" s="4"/>
      <c r="F12" s="4">
        <f t="shared" si="0"/>
        <v>1</v>
      </c>
      <c r="G12" s="4"/>
    </row>
    <row r="13" spans="1:7" ht="105">
      <c r="A13" s="2">
        <v>7</v>
      </c>
      <c r="B13" s="3" t="s">
        <v>47</v>
      </c>
      <c r="C13" s="19" t="s">
        <v>58</v>
      </c>
      <c r="D13" s="4">
        <v>1</v>
      </c>
      <c r="E13" s="4"/>
      <c r="F13" s="4">
        <f t="shared" si="0"/>
        <v>1</v>
      </c>
      <c r="G13" s="4"/>
    </row>
    <row r="14" spans="1:7" ht="45">
      <c r="A14" s="2">
        <v>8</v>
      </c>
      <c r="B14" s="3" t="s">
        <v>82</v>
      </c>
      <c r="C14" s="19" t="s">
        <v>62</v>
      </c>
      <c r="D14" s="4">
        <v>1</v>
      </c>
      <c r="E14" s="4"/>
      <c r="F14" s="4">
        <f t="shared" si="0"/>
        <v>1</v>
      </c>
      <c r="G14" s="4"/>
    </row>
    <row r="15" spans="1:7" ht="30">
      <c r="A15" s="2"/>
      <c r="B15" s="3" t="s">
        <v>17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30">
      <c r="A16" s="2"/>
      <c r="B16" s="3" t="s">
        <v>18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2"/>
  <headerFooter>
    <oddHeader>&amp;RPříloha č. 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1660-096D-49EA-8ADD-8AB17D3F2B2A}">
  <sheetPr>
    <pageSetUpPr fitToPage="1"/>
  </sheetPr>
  <dimension ref="A1:G16"/>
  <sheetViews>
    <sheetView zoomScale="90" zoomScaleNormal="9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22</v>
      </c>
      <c r="B5" s="1" t="s">
        <v>83</v>
      </c>
    </row>
    <row r="6" spans="1:7" ht="60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60">
      <c r="A7" s="2">
        <v>1</v>
      </c>
      <c r="B7" s="2" t="s">
        <v>13</v>
      </c>
      <c r="C7" s="19" t="s">
        <v>55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90">
      <c r="A8" s="2">
        <v>2</v>
      </c>
      <c r="B8" s="3" t="s">
        <v>43</v>
      </c>
      <c r="C8" s="19" t="s">
        <v>56</v>
      </c>
      <c r="D8" s="4">
        <v>1</v>
      </c>
      <c r="E8" s="4"/>
      <c r="F8" s="4">
        <f t="shared" si="0"/>
        <v>1</v>
      </c>
      <c r="G8" s="4"/>
    </row>
    <row r="9" spans="1:7" ht="75">
      <c r="A9" s="2">
        <v>3</v>
      </c>
      <c r="B9" s="3" t="s">
        <v>80</v>
      </c>
      <c r="C9" s="19" t="s">
        <v>21</v>
      </c>
      <c r="D9" s="4">
        <v>1</v>
      </c>
      <c r="E9" s="4"/>
      <c r="F9" s="4">
        <f t="shared" si="0"/>
        <v>1</v>
      </c>
      <c r="G9" s="4"/>
    </row>
    <row r="10" spans="1:7" ht="75">
      <c r="A10" s="2">
        <v>4</v>
      </c>
      <c r="B10" s="3" t="s">
        <v>35</v>
      </c>
      <c r="C10" s="24" t="s">
        <v>15</v>
      </c>
      <c r="D10" s="4">
        <v>1</v>
      </c>
      <c r="E10" s="4"/>
      <c r="F10" s="4">
        <f t="shared" si="0"/>
        <v>1</v>
      </c>
      <c r="G10" s="4"/>
    </row>
    <row r="11" spans="1:7" ht="165">
      <c r="A11" s="2">
        <v>5</v>
      </c>
      <c r="B11" s="3" t="s">
        <v>38</v>
      </c>
      <c r="C11" s="19" t="s">
        <v>65</v>
      </c>
      <c r="D11" s="4">
        <v>1</v>
      </c>
      <c r="E11" s="4"/>
      <c r="F11" s="4">
        <f t="shared" si="0"/>
        <v>1</v>
      </c>
      <c r="G11" s="4"/>
    </row>
    <row r="12" spans="1:7" ht="150">
      <c r="A12" s="2">
        <v>6</v>
      </c>
      <c r="B12" s="3" t="s">
        <v>40</v>
      </c>
      <c r="C12" s="23" t="s">
        <v>44</v>
      </c>
      <c r="D12" s="4">
        <v>1</v>
      </c>
      <c r="E12" s="4"/>
      <c r="F12" s="4">
        <f t="shared" si="0"/>
        <v>1</v>
      </c>
      <c r="G12" s="4"/>
    </row>
    <row r="13" spans="1:7" ht="105">
      <c r="A13" s="2">
        <v>7</v>
      </c>
      <c r="B13" s="3" t="s">
        <v>23</v>
      </c>
      <c r="C13" s="19" t="s">
        <v>45</v>
      </c>
      <c r="D13" s="4">
        <v>1</v>
      </c>
      <c r="E13" s="4"/>
      <c r="F13" s="4">
        <f t="shared" si="0"/>
        <v>1</v>
      </c>
      <c r="G13" s="4"/>
    </row>
    <row r="14" spans="1:7" ht="45">
      <c r="A14" s="2">
        <v>8</v>
      </c>
      <c r="B14" s="3" t="s">
        <v>84</v>
      </c>
      <c r="C14" s="19" t="s">
        <v>61</v>
      </c>
      <c r="D14" s="4">
        <v>1</v>
      </c>
      <c r="E14" s="4"/>
      <c r="F14" s="4">
        <f t="shared" si="0"/>
        <v>1</v>
      </c>
      <c r="G14" s="4"/>
    </row>
    <row r="15" spans="1:7" ht="30">
      <c r="A15" s="2"/>
      <c r="B15" s="3" t="s">
        <v>17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30">
      <c r="A16" s="2"/>
      <c r="B16" s="3" t="s">
        <v>18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&amp;RPříloha č. 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0"/>
  <sheetViews>
    <sheetView zoomScale="90" zoomScaleNormal="9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2.57421875" style="0" customWidth="1"/>
    <col min="5" max="5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24</v>
      </c>
      <c r="B5" s="1" t="s">
        <v>85</v>
      </c>
    </row>
    <row r="6" spans="1:7" ht="60">
      <c r="A6" s="25" t="s">
        <v>6</v>
      </c>
      <c r="B6" s="25" t="s">
        <v>7</v>
      </c>
      <c r="C6" s="25" t="s">
        <v>8</v>
      </c>
      <c r="D6" s="26" t="s">
        <v>9</v>
      </c>
      <c r="E6" s="26" t="s">
        <v>10</v>
      </c>
      <c r="F6" s="26" t="s">
        <v>11</v>
      </c>
      <c r="G6" s="26" t="s">
        <v>12</v>
      </c>
    </row>
    <row r="7" spans="1:7" ht="90">
      <c r="A7" s="25">
        <v>1</v>
      </c>
      <c r="B7" s="25" t="s">
        <v>13</v>
      </c>
      <c r="C7" s="27" t="s">
        <v>51</v>
      </c>
      <c r="D7" s="13">
        <v>1</v>
      </c>
      <c r="E7" s="13"/>
      <c r="F7" s="13">
        <f aca="true" t="shared" si="0" ref="F7:F8">PRODUCT(D7:E7)</f>
        <v>1</v>
      </c>
      <c r="G7" s="13"/>
    </row>
    <row r="8" spans="1:7" ht="90">
      <c r="A8" s="25">
        <v>2</v>
      </c>
      <c r="B8" s="26" t="s">
        <v>53</v>
      </c>
      <c r="C8" s="27" t="s">
        <v>52</v>
      </c>
      <c r="D8" s="13">
        <v>1</v>
      </c>
      <c r="E8" s="13"/>
      <c r="F8" s="13">
        <f t="shared" si="0"/>
        <v>1</v>
      </c>
      <c r="G8" s="13"/>
    </row>
    <row r="9" spans="1:7" ht="30">
      <c r="A9" s="25"/>
      <c r="B9" s="26" t="s">
        <v>17</v>
      </c>
      <c r="C9" s="27"/>
      <c r="D9" s="13"/>
      <c r="E9" s="13"/>
      <c r="F9" s="13">
        <f>SUM(F7:F8)</f>
        <v>2</v>
      </c>
      <c r="G9" s="13">
        <f>SUM(G7:G8)</f>
        <v>0</v>
      </c>
    </row>
    <row r="10" spans="1:7" ht="30">
      <c r="A10" s="25"/>
      <c r="B10" s="26" t="s">
        <v>18</v>
      </c>
      <c r="C10" s="28"/>
      <c r="D10" s="13"/>
      <c r="E10" s="13"/>
      <c r="F10" s="13"/>
      <c r="G10" s="31">
        <f>IMDIV(G9,F9)*1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2"/>
  <headerFooter>
    <oddHeader>&amp;RPříloha č. 7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"/>
  <sheetViews>
    <sheetView zoomScale="90" zoomScaleNormal="9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4.140625" style="0" customWidth="1"/>
    <col min="4" max="4" width="11.421875" style="0" customWidth="1"/>
    <col min="5" max="5" width="14.71093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50</v>
      </c>
      <c r="B5" s="1" t="s">
        <v>86</v>
      </c>
    </row>
    <row r="6" spans="1:7" ht="45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75">
      <c r="A7" s="2">
        <v>1</v>
      </c>
      <c r="B7" s="2" t="s">
        <v>13</v>
      </c>
      <c r="C7" s="19" t="s">
        <v>48</v>
      </c>
      <c r="D7" s="4">
        <v>1</v>
      </c>
      <c r="E7" s="4"/>
      <c r="F7" s="4">
        <f>PRODUCT(D7:E7)</f>
        <v>1</v>
      </c>
      <c r="G7" s="4"/>
    </row>
    <row r="8" spans="1:7" ht="45">
      <c r="A8" s="2">
        <v>2</v>
      </c>
      <c r="B8" s="3" t="s">
        <v>26</v>
      </c>
      <c r="C8" s="19" t="s">
        <v>27</v>
      </c>
      <c r="D8" s="4">
        <v>1</v>
      </c>
      <c r="E8" s="4"/>
      <c r="F8" s="4">
        <f>PRODUCT(D8:E8)</f>
        <v>1</v>
      </c>
      <c r="G8" s="4"/>
    </row>
    <row r="9" spans="1:7" ht="45">
      <c r="A9" s="2">
        <v>3</v>
      </c>
      <c r="B9" s="3" t="s">
        <v>49</v>
      </c>
      <c r="C9" s="19" t="s">
        <v>59</v>
      </c>
      <c r="D9" s="4">
        <v>1</v>
      </c>
      <c r="E9" s="4"/>
      <c r="F9" s="4">
        <f>PRODUCT(D9:E9)</f>
        <v>1</v>
      </c>
      <c r="G9" s="4"/>
    </row>
    <row r="10" spans="1:7" ht="75">
      <c r="A10" s="2">
        <v>4</v>
      </c>
      <c r="B10" s="3" t="s">
        <v>35</v>
      </c>
      <c r="C10" s="24" t="s">
        <v>15</v>
      </c>
      <c r="D10" s="4">
        <v>1</v>
      </c>
      <c r="E10" s="4"/>
      <c r="F10" s="4">
        <f>PRODUCT(D10:E10)</f>
        <v>1</v>
      </c>
      <c r="G10" s="4"/>
    </row>
    <row r="11" spans="1:7" ht="30">
      <c r="A11" s="2"/>
      <c r="B11" s="3" t="s">
        <v>17</v>
      </c>
      <c r="C11" s="5"/>
      <c r="D11" s="4"/>
      <c r="E11" s="4"/>
      <c r="F11" s="4">
        <f>SUM(F7:F10)</f>
        <v>4</v>
      </c>
      <c r="G11" s="4">
        <f>SUM(G7:G10)</f>
        <v>0</v>
      </c>
    </row>
    <row r="12" spans="1:7" ht="30">
      <c r="A12" s="2"/>
      <c r="B12" s="3" t="s">
        <v>18</v>
      </c>
      <c r="C12" s="5"/>
      <c r="D12" s="4"/>
      <c r="E12" s="4"/>
      <c r="F12" s="4"/>
      <c r="G12" s="7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headerFooter>
    <oddHeader>&amp;RPříloha č. 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4"/>
  <sheetViews>
    <sheetView zoomScale="90" zoomScaleNormal="9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ht="72.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28</v>
      </c>
      <c r="B5" s="1" t="s">
        <v>87</v>
      </c>
    </row>
    <row r="6" spans="1:7" ht="60">
      <c r="A6" s="2" t="s">
        <v>6</v>
      </c>
      <c r="B6" s="2" t="s">
        <v>7</v>
      </c>
      <c r="C6" s="2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90">
      <c r="A7" s="2">
        <v>1</v>
      </c>
      <c r="B7" s="2" t="s">
        <v>13</v>
      </c>
      <c r="C7" s="19" t="s">
        <v>48</v>
      </c>
      <c r="D7" s="4">
        <v>1</v>
      </c>
      <c r="E7" s="4"/>
      <c r="F7" s="4">
        <f>PRODUCT(D7:E7)</f>
        <v>1</v>
      </c>
      <c r="G7" s="4"/>
    </row>
    <row r="8" spans="1:7" ht="60">
      <c r="A8" s="2">
        <v>2</v>
      </c>
      <c r="B8" s="3" t="s">
        <v>91</v>
      </c>
      <c r="C8" s="19" t="s">
        <v>92</v>
      </c>
      <c r="D8" s="4">
        <v>1</v>
      </c>
      <c r="E8" s="4"/>
      <c r="F8" s="4">
        <f>PRODUCT(D8:E8)</f>
        <v>1</v>
      </c>
      <c r="G8" s="4"/>
    </row>
    <row r="9" spans="1:7" ht="45">
      <c r="A9" s="2">
        <v>3</v>
      </c>
      <c r="B9" s="3" t="s">
        <v>49</v>
      </c>
      <c r="C9" s="19" t="s">
        <v>59</v>
      </c>
      <c r="D9" s="4">
        <v>1</v>
      </c>
      <c r="E9" s="4"/>
      <c r="F9" s="4">
        <f>PRODUCT(D9:E9)</f>
        <v>1</v>
      </c>
      <c r="G9" s="4"/>
    </row>
    <row r="10" spans="1:7" ht="135">
      <c r="A10" s="2">
        <v>4</v>
      </c>
      <c r="B10" s="3" t="s">
        <v>89</v>
      </c>
      <c r="C10" s="24" t="s">
        <v>88</v>
      </c>
      <c r="D10" s="4">
        <v>1</v>
      </c>
      <c r="E10" s="4"/>
      <c r="F10" s="4">
        <f aca="true" t="shared" si="0" ref="F10">PRODUCT(D10:E10)</f>
        <v>1</v>
      </c>
      <c r="G10" s="4"/>
    </row>
    <row r="11" spans="1:7" ht="60">
      <c r="A11" s="2">
        <v>5</v>
      </c>
      <c r="B11" s="3" t="s">
        <v>90</v>
      </c>
      <c r="C11" s="19" t="s">
        <v>63</v>
      </c>
      <c r="D11" s="4">
        <v>1</v>
      </c>
      <c r="E11" s="4"/>
      <c r="F11" s="4">
        <f>PRODUCT(D11:E11)</f>
        <v>1</v>
      </c>
      <c r="G11" s="4"/>
    </row>
    <row r="12" spans="1:7" ht="90">
      <c r="A12" s="2">
        <v>6</v>
      </c>
      <c r="B12" s="3" t="s">
        <v>93</v>
      </c>
      <c r="C12" s="19" t="s">
        <v>94</v>
      </c>
      <c r="D12" s="4">
        <v>1</v>
      </c>
      <c r="E12" s="4"/>
      <c r="F12" s="4">
        <v>1</v>
      </c>
      <c r="G12" s="4"/>
    </row>
    <row r="13" spans="1:7" ht="30">
      <c r="A13" s="2"/>
      <c r="B13" s="3" t="s">
        <v>17</v>
      </c>
      <c r="C13" s="5"/>
      <c r="D13" s="4"/>
      <c r="E13" s="4"/>
      <c r="F13" s="4">
        <f>SUM(F7:F12)</f>
        <v>6</v>
      </c>
      <c r="G13" s="4">
        <f>SUM(G7:G12)</f>
        <v>0</v>
      </c>
    </row>
    <row r="14" spans="1:7" ht="30">
      <c r="A14" s="2"/>
      <c r="B14" s="3" t="s">
        <v>18</v>
      </c>
      <c r="C14" s="5"/>
      <c r="D14" s="4"/>
      <c r="E14" s="4"/>
      <c r="F14" s="4"/>
      <c r="G14" s="7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0" r:id="rId2"/>
  <headerFooter>
    <oddHeader>&amp;RPříloha č. 7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9"/>
  <sheetViews>
    <sheetView workbookViewId="0" topLeftCell="A1">
      <selection activeCell="J7" sqref="J7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29</v>
      </c>
    </row>
    <row r="2" spans="1:2" ht="15">
      <c r="A2" s="4" t="s">
        <v>11</v>
      </c>
      <c r="B2" s="4" t="s">
        <v>12</v>
      </c>
    </row>
    <row r="3" spans="1:2" ht="15">
      <c r="A3" s="4">
        <f>A!$F$13+B!$F$13+C!$F$15+D!$F$15+E!$F$9+G!$F$11+H!$F$13</f>
        <v>40</v>
      </c>
      <c r="B3" s="4">
        <f>A!$G$13+B!$G$13+C!$G$15+D!$G$15+E!$G$9+G!$G$11+H!$G$13</f>
        <v>0</v>
      </c>
    </row>
    <row r="4" spans="1:2" ht="15">
      <c r="A4" s="2" t="s">
        <v>30</v>
      </c>
      <c r="B4" s="7">
        <f>IMDIV(B3,A3)*1</f>
        <v>0</v>
      </c>
    </row>
    <row r="9" ht="15">
      <c r="C9" s="3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7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B2C86-E153-4008-9275-6858F708D9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E87255-3ACA-4BB4-A37F-A4205D135A7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3ed59e8-b5ca-45ec-8dba-37872847b4a0"/>
    <ds:schemaRef ds:uri="http://purl.org/dc/elements/1.1/"/>
    <ds:schemaRef ds:uri="http://schemas.microsoft.com/office/2006/metadata/properties"/>
    <ds:schemaRef ds:uri="http://schemas.microsoft.com/office/2006/documentManagement/types"/>
    <ds:schemaRef ds:uri="a21416cf-8887-48fd-a457-380ea2619c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E60948-8837-4DC8-AE9A-B791B8883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Kourek Jan Ing.</cp:lastModifiedBy>
  <cp:lastPrinted>2020-04-30T11:04:34Z</cp:lastPrinted>
  <dcterms:created xsi:type="dcterms:W3CDTF">2013-07-22T12:12:52Z</dcterms:created>
  <dcterms:modified xsi:type="dcterms:W3CDTF">2020-04-30T11:04:42Z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60218@ukzuz.cz</vt:lpwstr>
  </property>
  <property fmtid="{D5CDD505-2E9C-101B-9397-08002B2CF9AE}" pid="5" name="MSIP_Label_ddfdcfce-ddd9-46fd-a41e-890a4587f248_SetDate">
    <vt:lpwstr>2019-11-04T16:40:20.6840370Z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492abc28-0199-4635-a1f5-940e77cc0889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