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bookViews>
    <workbookView xWindow="0" yWindow="0" windowWidth="29010" windowHeight="14310" activeTab="0"/>
  </bookViews>
  <sheets>
    <sheet name="List1" sheetId="1" r:id="rId1"/>
  </sheets>
  <definedNames>
    <definedName name="_xlnm.Print_Area" localSheetId="0">'List1'!$A$1:$I$36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<sst xmlns="http://schemas.openxmlformats.org/spreadsheetml/2006/main" count="67" uniqueCount="53">
  <si>
    <t>NÁZEV PRODUKTU</t>
  </si>
  <si>
    <t>LAN</t>
  </si>
  <si>
    <t>POČET JEDNOTEK</t>
  </si>
  <si>
    <t>DPH</t>
  </si>
  <si>
    <t>CENA S DPH</t>
  </si>
  <si>
    <t>POPIS PRODUKTU</t>
  </si>
  <si>
    <t>PROLAND (vč. MISYS)</t>
  </si>
  <si>
    <t>PŘEVODNÍKY</t>
  </si>
  <si>
    <t>GEPLAN</t>
  </si>
  <si>
    <t>tvorba geometrických plánů</t>
  </si>
  <si>
    <t>MISYS-PRAHA</t>
  </si>
  <si>
    <t>20</t>
  </si>
  <si>
    <t>MISYS-ATLAS DMT</t>
  </si>
  <si>
    <t>5</t>
  </si>
  <si>
    <t>Kč</t>
  </si>
  <si>
    <t>SLUŽBA</t>
  </si>
  <si>
    <t xml:space="preserve">TECHNICKÁ PODPORA </t>
  </si>
  <si>
    <t>METODICKÁ PODPORA</t>
  </si>
  <si>
    <t>kontrolní dny</t>
  </si>
  <si>
    <t>vývojové práce</t>
  </si>
  <si>
    <t>školení</t>
  </si>
  <si>
    <t>AD HOC</t>
  </si>
  <si>
    <t>SYSTÉMOVÁ PODPORA</t>
  </si>
  <si>
    <t>TECHNICKÁ PODPORA</t>
  </si>
  <si>
    <t>neomezeno (předpokládá se 300 současných)</t>
  </si>
  <si>
    <t>V………………………………..</t>
  </si>
  <si>
    <t xml:space="preserve">Dne:  </t>
  </si>
  <si>
    <t>Za dodavatele:</t>
  </si>
  <si>
    <t>(jméno, příjmení a podpis osoby oprávněné jednat za dodavatele nebo jeho jménem)</t>
  </si>
  <si>
    <t>neomezeně</t>
  </si>
  <si>
    <t>POPIS SLUŽBY</t>
  </si>
  <si>
    <t>Zajištění systémové, technické podpory aplikací PROLAND a DMT Atlas a metodické podpory VFP na 2 roky</t>
  </si>
  <si>
    <t>SUMÁRNÍ CENA</t>
  </si>
  <si>
    <t xml:space="preserve">JEDNOTKOVÁ CENA na rok </t>
  </si>
  <si>
    <t>CENA BEZ DPH na 2 roky</t>
  </si>
  <si>
    <t>SYSTÉMOVÁ PODPORA (SW celkem)</t>
  </si>
  <si>
    <t>AD HOC celkem</t>
  </si>
  <si>
    <t>ROZVOJOVÉ PRÁCE (Ad hoc)</t>
  </si>
  <si>
    <t>ŠKOLENÍ (Ad hoc)</t>
  </si>
  <si>
    <t xml:space="preserve">Pozn.: Dodavatel vyplní pouze žlutě vyznačená pole </t>
  </si>
  <si>
    <t>prostorové prohlížení dat - řezy, pohledy, vizualizace, hypsometrie, eroze  …</t>
  </si>
  <si>
    <t>údržba systému, údržba a záloha databáze, integrace dat v rozsahu 8MD za rok (2 MD kvartálně)</t>
  </si>
  <si>
    <t>integrovaná aplikace pro pracovníky pozemkových úřadů včetně MISYS</t>
  </si>
  <si>
    <t>převodníky DGNIN, DGNOUT, DXFIN, DXFOUT</t>
  </si>
  <si>
    <t>integrovaná aplikace pro práci s daty Prahy</t>
  </si>
  <si>
    <t>MISYS-SPRÁVA BUDOVY</t>
  </si>
  <si>
    <t>3</t>
  </si>
  <si>
    <t>MD - programátor (PR)</t>
  </si>
  <si>
    <t>MD - technik (TE)</t>
  </si>
  <si>
    <t>MD - školení (SK)</t>
  </si>
  <si>
    <t>MD PR za 1 rok</t>
  </si>
  <si>
    <t>MD           TE/SK za 1 rok</t>
  </si>
  <si>
    <t>Příloha č. 3 - Výkaz služeb pro nacenění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</si>
</sst>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\-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imes New Roman"/>
      <family val="1"/>
    </font>
    <font>
      <sz val="10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36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>
        <color indexed="8"/>
      </left>
      <right style="thin">
        <color indexed="8"/>
      </right>
      <top/>
      <bottom/>
    </border>
    <border>
      <left/>
      <right/>
      <top style="hair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4" fontId="6" fillId="0" borderId="0" applyFill="0" applyBorder="0" applyAlignment="0" applyProtection="0"/>
  </cellStyleXfs>
  <cellXfs count="138">
    <xf numFmtId="0" fontId="0" fillId="0" borderId="0" xfId="0"/>
    <xf numFmtId="4" fontId="4" fillId="0" borderId="1" xfId="20" applyNumberFormat="1" applyFont="1" applyFill="1" applyBorder="1" applyAlignment="1">
      <alignment horizontal="center" vertical="center" wrapText="1"/>
      <protection/>
    </xf>
    <xf numFmtId="4" fontId="4" fillId="0" borderId="2" xfId="20" applyNumberFormat="1" applyFont="1" applyFill="1" applyBorder="1" applyAlignment="1">
      <alignment horizontal="center" vertical="center" wrapText="1"/>
      <protection/>
    </xf>
    <xf numFmtId="4" fontId="4" fillId="0" borderId="3" xfId="20" applyNumberFormat="1" applyFont="1" applyFill="1" applyBorder="1" applyAlignment="1">
      <alignment horizontal="center" vertical="center" wrapText="1"/>
      <protection/>
    </xf>
    <xf numFmtId="4" fontId="5" fillId="0" borderId="4" xfId="20" applyNumberFormat="1" applyFont="1" applyFill="1" applyBorder="1">
      <alignment/>
      <protection/>
    </xf>
    <xf numFmtId="3" fontId="5" fillId="0" borderId="5" xfId="20" applyNumberFormat="1" applyFont="1" applyFill="1" applyBorder="1" applyAlignment="1">
      <alignment horizontal="center" wrapText="1"/>
      <protection/>
    </xf>
    <xf numFmtId="0" fontId="5" fillId="0" borderId="4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 applyAlignment="1">
      <alignment horizontal="center"/>
      <protection/>
    </xf>
    <xf numFmtId="3" fontId="5" fillId="0" borderId="0" xfId="20" applyNumberFormat="1" applyFont="1" applyFill="1" applyBorder="1" applyAlignment="1">
      <alignment horizontal="center" wrapText="1"/>
      <protection/>
    </xf>
    <xf numFmtId="4" fontId="5" fillId="0" borderId="0" xfId="20" applyNumberFormat="1" applyFont="1" applyFill="1" applyBorder="1" applyAlignment="1">
      <alignment horizontal="center" wrapText="1"/>
      <protection/>
    </xf>
    <xf numFmtId="4" fontId="5" fillId="0" borderId="0" xfId="21" applyNumberFormat="1" applyFont="1" applyFill="1" applyBorder="1" applyAlignment="1" applyProtection="1">
      <alignment horizontal="right" wrapText="1"/>
      <protection/>
    </xf>
    <xf numFmtId="4" fontId="4" fillId="0" borderId="0" xfId="21" applyNumberFormat="1" applyFont="1" applyFill="1" applyBorder="1" applyAlignment="1" applyProtection="1">
      <alignment horizontal="right" wrapText="1"/>
      <protection/>
    </xf>
    <xf numFmtId="4" fontId="4" fillId="0" borderId="0" xfId="20" applyNumberFormat="1" applyFont="1" applyFill="1" applyBorder="1" applyAlignment="1">
      <alignment horizontal="right" wrapText="1"/>
      <protection/>
    </xf>
    <xf numFmtId="4" fontId="4" fillId="0" borderId="0" xfId="0" applyNumberFormat="1" applyFont="1" applyFill="1" applyBorder="1" applyAlignment="1">
      <alignment/>
    </xf>
    <xf numFmtId="0" fontId="5" fillId="0" borderId="0" xfId="20" applyFont="1" applyFill="1" applyBorder="1" applyAlignment="1">
      <alignment horizontal="left" wrapText="1"/>
      <protection/>
    </xf>
    <xf numFmtId="3" fontId="5" fillId="0" borderId="6" xfId="20" applyNumberFormat="1" applyFont="1" applyFill="1" applyBorder="1">
      <alignment/>
      <protection/>
    </xf>
    <xf numFmtId="0" fontId="5" fillId="0" borderId="7" xfId="20" applyFont="1" applyFill="1" applyBorder="1" applyAlignment="1">
      <alignment horizontal="center"/>
      <protection/>
    </xf>
    <xf numFmtId="3" fontId="5" fillId="0" borderId="8" xfId="20" applyNumberFormat="1" applyFont="1" applyFill="1" applyBorder="1">
      <alignment/>
      <protection/>
    </xf>
    <xf numFmtId="0" fontId="5" fillId="0" borderId="9" xfId="20" applyFont="1" applyFill="1" applyBorder="1" applyAlignment="1">
      <alignment horizontal="center"/>
      <protection/>
    </xf>
    <xf numFmtId="3" fontId="5" fillId="0" borderId="10" xfId="20" applyNumberFormat="1" applyFont="1" applyFill="1" applyBorder="1">
      <alignment/>
      <protection/>
    </xf>
    <xf numFmtId="0" fontId="5" fillId="0" borderId="11" xfId="20" applyFont="1" applyFill="1" applyBorder="1" applyAlignment="1">
      <alignment horizont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4" fillId="0" borderId="12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5" fillId="0" borderId="15" xfId="20" applyFont="1" applyFill="1" applyBorder="1" applyAlignment="1">
      <alignment horizontal="left" vertical="center" wrapText="1"/>
      <protection/>
    </xf>
    <xf numFmtId="0" fontId="4" fillId="0" borderId="16" xfId="20" applyFont="1" applyFill="1" applyBorder="1">
      <alignment/>
      <protection/>
    </xf>
    <xf numFmtId="0" fontId="4" fillId="0" borderId="17" xfId="20" applyFont="1" applyFill="1" applyBorder="1" applyAlignment="1">
      <alignment horizontal="center"/>
      <protection/>
    </xf>
    <xf numFmtId="0" fontId="5" fillId="0" borderId="18" xfId="20" applyFont="1" applyFill="1" applyBorder="1" applyAlignment="1">
      <alignment horizontal="left" wrapText="1"/>
      <protection/>
    </xf>
    <xf numFmtId="0" fontId="5" fillId="0" borderId="19" xfId="20" applyFont="1" applyFill="1" applyBorder="1" applyAlignment="1">
      <alignment horizontal="center"/>
      <protection/>
    </xf>
    <xf numFmtId="0" fontId="5" fillId="0" borderId="20" xfId="20" applyFont="1" applyFill="1" applyBorder="1" applyAlignment="1">
      <alignment horizontal="center"/>
      <protection/>
    </xf>
    <xf numFmtId="0" fontId="5" fillId="0" borderId="21" xfId="20" applyFont="1" applyFill="1" applyBorder="1" applyAlignment="1">
      <alignment horizontal="left" wrapText="1"/>
      <protection/>
    </xf>
    <xf numFmtId="0" fontId="5" fillId="0" borderId="22" xfId="20" applyFont="1" applyFill="1" applyBorder="1" applyAlignment="1">
      <alignment horizontal="center"/>
      <protection/>
    </xf>
    <xf numFmtId="0" fontId="5" fillId="0" borderId="23" xfId="20" applyFont="1" applyFill="1" applyBorder="1" applyAlignment="1">
      <alignment horizontal="center"/>
      <protection/>
    </xf>
    <xf numFmtId="3" fontId="5" fillId="0" borderId="10" xfId="20" applyNumberFormat="1" applyFont="1" applyFill="1" applyBorder="1" applyAlignment="1">
      <alignment horizontal="center" wrapText="1"/>
      <protection/>
    </xf>
    <xf numFmtId="3" fontId="5" fillId="0" borderId="24" xfId="20" applyNumberFormat="1" applyFont="1" applyFill="1" applyBorder="1" applyAlignment="1">
      <alignment horizontal="center" wrapText="1"/>
      <protection/>
    </xf>
    <xf numFmtId="4" fontId="5" fillId="0" borderId="24" xfId="21" applyNumberFormat="1" applyFont="1" applyFill="1" applyBorder="1" applyAlignment="1" applyProtection="1">
      <alignment horizontal="right" wrapText="1"/>
      <protection/>
    </xf>
    <xf numFmtId="4" fontId="5" fillId="0" borderId="25" xfId="20" applyNumberFormat="1" applyFont="1" applyFill="1" applyBorder="1" applyAlignment="1">
      <alignment horizontal="right" wrapText="1"/>
      <protection/>
    </xf>
    <xf numFmtId="4" fontId="7" fillId="0" borderId="11" xfId="0" applyNumberFormat="1" applyFont="1" applyFill="1" applyBorder="1" applyAlignment="1">
      <alignment/>
    </xf>
    <xf numFmtId="0" fontId="5" fillId="0" borderId="23" xfId="20" applyFont="1" applyFill="1" applyBorder="1" applyAlignment="1">
      <alignment horizontal="left" wrapText="1"/>
      <protection/>
    </xf>
    <xf numFmtId="0" fontId="4" fillId="0" borderId="12" xfId="20" applyFont="1" applyFill="1" applyBorder="1">
      <alignment/>
      <protection/>
    </xf>
    <xf numFmtId="0" fontId="4" fillId="0" borderId="13" xfId="20" applyFont="1" applyFill="1" applyBorder="1" applyAlignment="1">
      <alignment horizontal="center"/>
      <protection/>
    </xf>
    <xf numFmtId="0" fontId="4" fillId="0" borderId="15" xfId="20" applyFont="1" applyFill="1" applyBorder="1" applyAlignment="1">
      <alignment horizontal="center"/>
      <protection/>
    </xf>
    <xf numFmtId="3" fontId="4" fillId="0" borderId="26" xfId="20" applyNumberFormat="1" applyFont="1" applyFill="1" applyBorder="1" applyAlignment="1">
      <alignment horizontal="center" wrapText="1"/>
      <protection/>
    </xf>
    <xf numFmtId="3" fontId="4" fillId="0" borderId="14" xfId="20" applyNumberFormat="1" applyFont="1" applyFill="1" applyBorder="1" applyAlignment="1">
      <alignment horizontal="center" wrapText="1"/>
      <protection/>
    </xf>
    <xf numFmtId="0" fontId="5" fillId="0" borderId="15" xfId="20" applyFont="1" applyFill="1" applyBorder="1" applyAlignment="1">
      <alignment horizontal="left" wrapText="1"/>
      <protection/>
    </xf>
    <xf numFmtId="0" fontId="7" fillId="0" borderId="0" xfId="0" applyFont="1" applyFill="1"/>
    <xf numFmtId="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wrapText="1"/>
    </xf>
    <xf numFmtId="4" fontId="2" fillId="0" borderId="0" xfId="0" applyNumberFormat="1" applyFont="1" applyFill="1" applyBorder="1"/>
    <xf numFmtId="4" fontId="2" fillId="0" borderId="0" xfId="0" applyNumberFormat="1" applyFont="1" applyFill="1" applyAlignment="1">
      <alignment wrapText="1"/>
    </xf>
    <xf numFmtId="4" fontId="2" fillId="0" borderId="27" xfId="0" applyNumberFormat="1" applyFont="1" applyFill="1" applyBorder="1"/>
    <xf numFmtId="3" fontId="5" fillId="2" borderId="28" xfId="20" applyNumberFormat="1" applyFont="1" applyFill="1" applyBorder="1" applyAlignment="1">
      <alignment horizontal="center"/>
      <protection/>
    </xf>
    <xf numFmtId="3" fontId="5" fillId="2" borderId="29" xfId="20" applyNumberFormat="1" applyFont="1" applyFill="1" applyBorder="1" applyAlignment="1">
      <alignment horizontal="center"/>
      <protection/>
    </xf>
    <xf numFmtId="3" fontId="5" fillId="2" borderId="24" xfId="20" applyNumberFormat="1" applyFont="1" applyFill="1" applyBorder="1" applyAlignment="1">
      <alignment horizontal="center"/>
      <protection/>
    </xf>
    <xf numFmtId="0" fontId="7" fillId="2" borderId="0" xfId="0" applyFont="1" applyFill="1"/>
    <xf numFmtId="0" fontId="2" fillId="0" borderId="0" xfId="0" applyFont="1" applyFill="1" applyBorder="1" applyAlignment="1">
      <alignment vertical="center"/>
    </xf>
    <xf numFmtId="3" fontId="5" fillId="0" borderId="30" xfId="20" applyNumberFormat="1" applyFont="1" applyFill="1" applyBorder="1" applyAlignment="1">
      <alignment horizontal="center" wrapText="1"/>
      <protection/>
    </xf>
    <xf numFmtId="3" fontId="5" fillId="0" borderId="31" xfId="20" applyNumberFormat="1" applyFont="1" applyFill="1" applyBorder="1" applyAlignment="1">
      <alignment horizontal="center" wrapText="1"/>
      <protection/>
    </xf>
    <xf numFmtId="4" fontId="5" fillId="2" borderId="32" xfId="20" applyNumberFormat="1" applyFont="1" applyFill="1" applyBorder="1" applyAlignment="1">
      <alignment horizontal="center" wrapText="1"/>
      <protection/>
    </xf>
    <xf numFmtId="4" fontId="5" fillId="0" borderId="33" xfId="20" applyNumberFormat="1" applyFont="1" applyFill="1" applyBorder="1">
      <alignment/>
      <protection/>
    </xf>
    <xf numFmtId="3" fontId="5" fillId="0" borderId="34" xfId="20" applyNumberFormat="1" applyFont="1" applyFill="1" applyBorder="1" applyAlignment="1">
      <alignment horizontal="center" wrapText="1"/>
      <protection/>
    </xf>
    <xf numFmtId="4" fontId="5" fillId="2" borderId="35" xfId="20" applyNumberFormat="1" applyFont="1" applyFill="1" applyBorder="1" applyAlignment="1">
      <alignment horizontal="center" wrapText="1"/>
      <protection/>
    </xf>
    <xf numFmtId="49" fontId="4" fillId="0" borderId="36" xfId="20" applyNumberFormat="1" applyFont="1" applyFill="1" applyBorder="1" applyAlignment="1">
      <alignment horizontal="center" vertical="center" wrapText="1"/>
      <protection/>
    </xf>
    <xf numFmtId="4" fontId="4" fillId="0" borderId="37" xfId="20" applyNumberFormat="1" applyFont="1" applyFill="1" applyBorder="1" applyAlignment="1">
      <alignment horizontal="center" vertical="center" wrapText="1"/>
      <protection/>
    </xf>
    <xf numFmtId="4" fontId="4" fillId="0" borderId="38" xfId="20" applyNumberFormat="1" applyFont="1" applyFill="1" applyBorder="1" applyAlignment="1">
      <alignment horizontal="center" vertical="center" wrapText="1"/>
      <protection/>
    </xf>
    <xf numFmtId="4" fontId="4" fillId="0" borderId="39" xfId="20" applyNumberFormat="1" applyFont="1" applyFill="1" applyBorder="1" applyAlignment="1">
      <alignment horizontal="center" vertical="center" wrapText="1"/>
      <protection/>
    </xf>
    <xf numFmtId="0" fontId="2" fillId="0" borderId="40" xfId="0" applyFont="1" applyFill="1" applyBorder="1" applyAlignment="1">
      <alignment horizontal="center" vertical="center" wrapText="1"/>
    </xf>
    <xf numFmtId="0" fontId="5" fillId="0" borderId="41" xfId="20" applyFont="1" applyFill="1" applyBorder="1">
      <alignment/>
      <protection/>
    </xf>
    <xf numFmtId="4" fontId="5" fillId="2" borderId="42" xfId="20" applyNumberFormat="1" applyFont="1" applyFill="1" applyBorder="1" applyAlignment="1">
      <alignment horizontal="center" wrapText="1"/>
      <protection/>
    </xf>
    <xf numFmtId="0" fontId="4" fillId="0" borderId="36" xfId="20" applyFont="1" applyFill="1" applyBorder="1">
      <alignment/>
      <protection/>
    </xf>
    <xf numFmtId="3" fontId="4" fillId="0" borderId="37" xfId="20" applyNumberFormat="1" applyFont="1" applyFill="1" applyBorder="1" applyAlignment="1">
      <alignment horizontal="center" wrapText="1"/>
      <protection/>
    </xf>
    <xf numFmtId="4" fontId="4" fillId="0" borderId="37" xfId="20" applyNumberFormat="1" applyFont="1" applyFill="1" applyBorder="1" applyAlignment="1">
      <alignment horizontal="center" wrapText="1"/>
      <protection/>
    </xf>
    <xf numFmtId="4" fontId="4" fillId="0" borderId="38" xfId="21" applyNumberFormat="1" applyFont="1" applyFill="1" applyBorder="1" applyAlignment="1" applyProtection="1">
      <alignment horizontal="right" wrapText="1"/>
      <protection/>
    </xf>
    <xf numFmtId="0" fontId="5" fillId="0" borderId="43" xfId="20" applyFont="1" applyFill="1" applyBorder="1" applyAlignment="1">
      <alignment horizontal="left" wrapText="1"/>
      <protection/>
    </xf>
    <xf numFmtId="3" fontId="4" fillId="0" borderId="2" xfId="20" applyNumberFormat="1" applyFont="1" applyFill="1" applyBorder="1" applyAlignment="1">
      <alignment horizontal="center" vertical="center" wrapText="1"/>
      <protection/>
    </xf>
    <xf numFmtId="3" fontId="5" fillId="0" borderId="44" xfId="20" applyNumberFormat="1" applyFont="1" applyFill="1" applyBorder="1" applyAlignment="1">
      <alignment horizontal="center" wrapText="1"/>
      <protection/>
    </xf>
    <xf numFmtId="4" fontId="5" fillId="0" borderId="5" xfId="21" applyNumberFormat="1" applyFont="1" applyFill="1" applyBorder="1" applyAlignment="1" applyProtection="1">
      <alignment horizontal="right" wrapText="1"/>
      <protection/>
    </xf>
    <xf numFmtId="3" fontId="5" fillId="0" borderId="45" xfId="20" applyNumberFormat="1" applyFont="1" applyFill="1" applyBorder="1" applyAlignment="1">
      <alignment horizontal="center" wrapText="1"/>
      <protection/>
    </xf>
    <xf numFmtId="4" fontId="4" fillId="0" borderId="1" xfId="21" applyNumberFormat="1" applyFont="1" applyFill="1" applyBorder="1" applyAlignment="1" applyProtection="1">
      <alignment horizontal="right" wrapText="1"/>
      <protection/>
    </xf>
    <xf numFmtId="4" fontId="4" fillId="0" borderId="2" xfId="20" applyNumberFormat="1" applyFont="1" applyFill="1" applyBorder="1" applyAlignment="1">
      <alignment horizontal="right" wrapText="1"/>
      <protection/>
    </xf>
    <xf numFmtId="4" fontId="2" fillId="0" borderId="3" xfId="0" applyNumberFormat="1" applyFont="1" applyFill="1" applyBorder="1" applyAlignment="1">
      <alignment/>
    </xf>
    <xf numFmtId="4" fontId="4" fillId="0" borderId="36" xfId="0" applyNumberFormat="1" applyFont="1" applyFill="1" applyBorder="1"/>
    <xf numFmtId="4" fontId="4" fillId="0" borderId="39" xfId="0" applyNumberFormat="1" applyFont="1" applyFill="1" applyBorder="1"/>
    <xf numFmtId="4" fontId="4" fillId="0" borderId="46" xfId="0" applyNumberFormat="1" applyFont="1" applyFill="1" applyBorder="1"/>
    <xf numFmtId="0" fontId="2" fillId="0" borderId="0" xfId="0" applyFont="1" applyFill="1"/>
    <xf numFmtId="4" fontId="5" fillId="0" borderId="47" xfId="21" applyNumberFormat="1" applyFont="1" applyFill="1" applyBorder="1" applyAlignment="1" applyProtection="1">
      <alignment horizontal="right" wrapText="1"/>
      <protection/>
    </xf>
    <xf numFmtId="4" fontId="5" fillId="3" borderId="35" xfId="20" applyNumberFormat="1" applyFont="1" applyFill="1" applyBorder="1" applyAlignment="1">
      <alignment horizontal="right" wrapText="1"/>
      <protection/>
    </xf>
    <xf numFmtId="4" fontId="7" fillId="3" borderId="48" xfId="0" applyNumberFormat="1" applyFont="1" applyFill="1" applyBorder="1" applyAlignment="1">
      <alignment/>
    </xf>
    <xf numFmtId="4" fontId="5" fillId="3" borderId="32" xfId="20" applyNumberFormat="1" applyFont="1" applyFill="1" applyBorder="1" applyAlignment="1">
      <alignment horizontal="right" wrapText="1"/>
      <protection/>
    </xf>
    <xf numFmtId="4" fontId="7" fillId="3" borderId="49" xfId="0" applyNumberFormat="1" applyFont="1" applyFill="1" applyBorder="1" applyAlignment="1">
      <alignment/>
    </xf>
    <xf numFmtId="4" fontId="5" fillId="3" borderId="42" xfId="20" applyNumberFormat="1" applyFont="1" applyFill="1" applyBorder="1" applyAlignment="1">
      <alignment horizontal="right" wrapText="1"/>
      <protection/>
    </xf>
    <xf numFmtId="4" fontId="7" fillId="3" borderId="50" xfId="0" applyNumberFormat="1" applyFont="1" applyFill="1" applyBorder="1" applyAlignment="1">
      <alignment/>
    </xf>
    <xf numFmtId="4" fontId="5" fillId="3" borderId="51" xfId="20" applyNumberFormat="1" applyFont="1" applyFill="1" applyBorder="1" applyAlignment="1">
      <alignment horizontal="right" wrapText="1"/>
      <protection/>
    </xf>
    <xf numFmtId="4" fontId="7" fillId="3" borderId="52" xfId="0" applyNumberFormat="1" applyFont="1" applyFill="1" applyBorder="1" applyAlignment="1">
      <alignment/>
    </xf>
    <xf numFmtId="4" fontId="5" fillId="3" borderId="53" xfId="20" applyNumberFormat="1" applyFont="1" applyFill="1" applyBorder="1" applyAlignment="1">
      <alignment horizontal="right" wrapText="1"/>
      <protection/>
    </xf>
    <xf numFmtId="4" fontId="5" fillId="3" borderId="54" xfId="0" applyNumberFormat="1" applyFont="1" applyFill="1" applyBorder="1" applyAlignment="1">
      <alignment/>
    </xf>
    <xf numFmtId="4" fontId="5" fillId="3" borderId="35" xfId="21" applyNumberFormat="1" applyFont="1" applyFill="1" applyBorder="1" applyAlignment="1" applyProtection="1">
      <alignment horizontal="right" wrapText="1"/>
      <protection/>
    </xf>
    <xf numFmtId="0" fontId="0" fillId="2" borderId="55" xfId="0" applyFill="1" applyBorder="1"/>
    <xf numFmtId="0" fontId="0" fillId="0" borderId="0" xfId="0" applyFill="1"/>
    <xf numFmtId="0" fontId="0" fillId="0" borderId="0" xfId="0" applyFill="1" applyBorder="1"/>
    <xf numFmtId="0" fontId="8" fillId="0" borderId="0" xfId="0" applyFont="1" applyAlignment="1">
      <alignment horizontal="left"/>
    </xf>
    <xf numFmtId="0" fontId="4" fillId="0" borderId="56" xfId="20" applyFont="1" applyFill="1" applyBorder="1">
      <alignment/>
      <protection/>
    </xf>
    <xf numFmtId="0" fontId="4" fillId="0" borderId="57" xfId="20" applyFont="1" applyFill="1" applyBorder="1">
      <alignment/>
      <protection/>
    </xf>
    <xf numFmtId="0" fontId="5" fillId="0" borderId="32" xfId="20" applyFont="1" applyFill="1" applyBorder="1" applyAlignment="1">
      <alignment horizontal="left" wrapText="1"/>
      <protection/>
    </xf>
    <xf numFmtId="0" fontId="5" fillId="0" borderId="58" xfId="20" applyFont="1" applyFill="1" applyBorder="1" applyAlignment="1">
      <alignment horizontal="left" wrapText="1"/>
      <protection/>
    </xf>
    <xf numFmtId="0" fontId="7" fillId="0" borderId="59" xfId="0" applyFont="1" applyFill="1" applyBorder="1" applyAlignment="1">
      <alignment horizontal="left" wrapText="1"/>
    </xf>
    <xf numFmtId="0" fontId="5" fillId="0" borderId="60" xfId="20" applyFont="1" applyFill="1" applyBorder="1" applyAlignment="1">
      <alignment horizontal="left" wrapText="1"/>
      <protection/>
    </xf>
    <xf numFmtId="3" fontId="4" fillId="2" borderId="37" xfId="20" applyNumberFormat="1" applyFont="1" applyFill="1" applyBorder="1" applyAlignment="1">
      <alignment horizontal="center" vertical="center" wrapText="1"/>
      <protection/>
    </xf>
    <xf numFmtId="3" fontId="5" fillId="0" borderId="36" xfId="20" applyNumberFormat="1" applyFont="1" applyFill="1" applyBorder="1" applyAlignment="1">
      <alignment horizontal="center" wrapText="1"/>
      <protection/>
    </xf>
    <xf numFmtId="3" fontId="5" fillId="0" borderId="37" xfId="20" applyNumberFormat="1" applyFont="1" applyFill="1" applyBorder="1" applyAlignment="1">
      <alignment horizontal="center" wrapText="1"/>
      <protection/>
    </xf>
    <xf numFmtId="0" fontId="5" fillId="0" borderId="59" xfId="20" applyFont="1" applyFill="1" applyBorder="1" applyAlignment="1">
      <alignment horizontal="left" wrapText="1"/>
      <protection/>
    </xf>
    <xf numFmtId="4" fontId="4" fillId="2" borderId="61" xfId="20" applyNumberFormat="1" applyFont="1" applyFill="1" applyBorder="1" applyAlignment="1">
      <alignment horizontal="right" wrapText="1"/>
      <protection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5" fillId="0" borderId="30" xfId="20" applyFont="1" applyFill="1" applyBorder="1" applyAlignment="1">
      <alignment horizontal="center" wrapText="1"/>
      <protection/>
    </xf>
    <xf numFmtId="0" fontId="5" fillId="0" borderId="64" xfId="20" applyFont="1" applyFill="1" applyBorder="1" applyAlignment="1">
      <alignment horizontal="center" wrapText="1"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horizontal="center"/>
      <protection/>
    </xf>
    <xf numFmtId="49" fontId="5" fillId="0" borderId="30" xfId="20" applyNumberFormat="1" applyFont="1" applyFill="1" applyBorder="1" applyAlignment="1">
      <alignment horizontal="center"/>
      <protection/>
    </xf>
    <xf numFmtId="49" fontId="5" fillId="0" borderId="64" xfId="20" applyNumberFormat="1" applyFont="1" applyFill="1" applyBorder="1" applyAlignment="1">
      <alignment horizontal="center"/>
      <protection/>
    </xf>
    <xf numFmtId="0" fontId="7" fillId="2" borderId="65" xfId="0" applyFont="1" applyFill="1" applyBorder="1" applyAlignment="1">
      <alignment horizontal="center" wrapText="1"/>
    </xf>
    <xf numFmtId="49" fontId="4" fillId="0" borderId="38" xfId="20" applyNumberFormat="1" applyFont="1" applyFill="1" applyBorder="1" applyAlignment="1">
      <alignment horizontal="center" vertical="center" wrapText="1"/>
      <protection/>
    </xf>
    <xf numFmtId="49" fontId="4" fillId="0" borderId="39" xfId="20" applyNumberFormat="1" applyFont="1" applyFill="1" applyBorder="1" applyAlignment="1">
      <alignment horizontal="center" vertical="center" wrapText="1"/>
      <protection/>
    </xf>
    <xf numFmtId="49" fontId="5" fillId="0" borderId="31" xfId="20" applyNumberFormat="1" applyFont="1" applyFill="1" applyBorder="1" applyAlignment="1">
      <alignment horizontal="center"/>
      <protection/>
    </xf>
    <xf numFmtId="49" fontId="5" fillId="0" borderId="53" xfId="20" applyNumberFormat="1" applyFont="1" applyFill="1" applyBorder="1" applyAlignment="1">
      <alignment horizontal="center"/>
      <protection/>
    </xf>
    <xf numFmtId="9" fontId="5" fillId="0" borderId="30" xfId="20" applyNumberFormat="1" applyFont="1" applyFill="1" applyBorder="1" applyAlignment="1">
      <alignment horizontal="center"/>
      <protection/>
    </xf>
    <xf numFmtId="9" fontId="5" fillId="0" borderId="64" xfId="20" applyNumberFormat="1" applyFont="1" applyFill="1" applyBorder="1" applyAlignment="1">
      <alignment horizontal="center"/>
      <protection/>
    </xf>
    <xf numFmtId="49" fontId="5" fillId="0" borderId="66" xfId="20" applyNumberFormat="1" applyFont="1" applyFill="1" applyBorder="1" applyAlignment="1">
      <alignment horizontal="center"/>
      <protection/>
    </xf>
    <xf numFmtId="49" fontId="5" fillId="0" borderId="67" xfId="20" applyNumberFormat="1" applyFont="1" applyFill="1" applyBorder="1" applyAlignment="1">
      <alignment horizontal="center"/>
      <protection/>
    </xf>
    <xf numFmtId="0" fontId="4" fillId="0" borderId="38" xfId="20" applyFont="1" applyFill="1" applyBorder="1" applyAlignment="1">
      <alignment horizontal="center"/>
      <protection/>
    </xf>
    <xf numFmtId="0" fontId="4" fillId="0" borderId="39" xfId="20" applyFont="1" applyFill="1" applyBorder="1" applyAlignment="1">
      <alignment horizontal="center"/>
      <protection/>
    </xf>
    <xf numFmtId="49" fontId="5" fillId="0" borderId="68" xfId="20" applyNumberFormat="1" applyFont="1" applyFill="1" applyBorder="1" applyAlignment="1">
      <alignment horizontal="center"/>
      <protection/>
    </xf>
    <xf numFmtId="49" fontId="5" fillId="0" borderId="69" xfId="20" applyNumberFormat="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view="pageBreakPreview" zoomScale="115" zoomScaleSheetLayoutView="115" workbookViewId="0" topLeftCell="A1">
      <selection activeCell="J4" sqref="J4"/>
    </sheetView>
  </sheetViews>
  <sheetFormatPr defaultColWidth="9.140625" defaultRowHeight="15"/>
  <cols>
    <col min="1" max="1" width="34.28125" style="0" bestFit="1" customWidth="1"/>
    <col min="2" max="2" width="6.421875" style="0" bestFit="1" customWidth="1"/>
    <col min="3" max="3" width="9.7109375" style="0" customWidth="1"/>
    <col min="4" max="4" width="9.00390625" style="0" bestFit="1" customWidth="1"/>
    <col min="5" max="5" width="8.7109375" style="0" bestFit="1" customWidth="1"/>
    <col min="6" max="6" width="10.00390625" style="0" customWidth="1"/>
    <col min="7" max="7" width="13.8515625" style="0" customWidth="1"/>
    <col min="8" max="8" width="11.57421875" style="0" customWidth="1"/>
    <col min="9" max="9" width="22.7109375" style="0" customWidth="1"/>
    <col min="10" max="10" width="20.421875" style="0" bestFit="1" customWidth="1"/>
  </cols>
  <sheetData>
    <row r="1" ht="15.75" thickBot="1">
      <c r="A1" t="s">
        <v>52</v>
      </c>
    </row>
    <row r="2" spans="1:10" ht="15.75" thickBot="1">
      <c r="A2" s="116" t="s">
        <v>31</v>
      </c>
      <c r="B2" s="117"/>
      <c r="C2" s="117"/>
      <c r="D2" s="117"/>
      <c r="E2" s="117"/>
      <c r="F2" s="117"/>
      <c r="G2" s="117"/>
      <c r="H2" s="117"/>
      <c r="I2" s="118"/>
      <c r="J2" s="59"/>
    </row>
    <row r="3" spans="1:9" ht="48.75" thickBot="1">
      <c r="A3" s="66" t="s">
        <v>0</v>
      </c>
      <c r="B3" s="126" t="s">
        <v>1</v>
      </c>
      <c r="C3" s="127"/>
      <c r="D3" s="67" t="s">
        <v>2</v>
      </c>
      <c r="E3" s="67" t="s">
        <v>33</v>
      </c>
      <c r="F3" s="68" t="s">
        <v>34</v>
      </c>
      <c r="G3" s="69" t="s">
        <v>3</v>
      </c>
      <c r="H3" s="68" t="s">
        <v>4</v>
      </c>
      <c r="I3" s="70" t="s">
        <v>5</v>
      </c>
    </row>
    <row r="4" spans="1:9" ht="36.75">
      <c r="A4" s="63" t="s">
        <v>6</v>
      </c>
      <c r="B4" s="128"/>
      <c r="C4" s="129"/>
      <c r="D4" s="64">
        <v>100</v>
      </c>
      <c r="E4" s="65"/>
      <c r="F4" s="100">
        <f>D4*E4*2</f>
        <v>0</v>
      </c>
      <c r="G4" s="90">
        <f>F4*0.21</f>
        <v>0</v>
      </c>
      <c r="H4" s="91">
        <f>F4+G4</f>
        <v>0</v>
      </c>
      <c r="I4" s="108" t="s">
        <v>42</v>
      </c>
    </row>
    <row r="5" spans="1:9" ht="36.75">
      <c r="A5" s="4" t="s">
        <v>7</v>
      </c>
      <c r="B5" s="130"/>
      <c r="C5" s="131"/>
      <c r="D5" s="60">
        <v>100</v>
      </c>
      <c r="E5" s="62"/>
      <c r="F5" s="100">
        <f aca="true" t="shared" si="0" ref="F5:F10">D5*E5*2</f>
        <v>0</v>
      </c>
      <c r="G5" s="92">
        <f aca="true" t="shared" si="1" ref="G5:G12">F5*0.21</f>
        <v>0</v>
      </c>
      <c r="H5" s="93">
        <f aca="true" t="shared" si="2" ref="H5:H12">F5+G5</f>
        <v>0</v>
      </c>
      <c r="I5" s="114" t="s">
        <v>43</v>
      </c>
    </row>
    <row r="6" spans="1:9" ht="15">
      <c r="A6" s="4" t="s">
        <v>8</v>
      </c>
      <c r="B6" s="130"/>
      <c r="C6" s="131"/>
      <c r="D6" s="61">
        <v>100</v>
      </c>
      <c r="E6" s="62"/>
      <c r="F6" s="100">
        <f t="shared" si="0"/>
        <v>0</v>
      </c>
      <c r="G6" s="92">
        <f t="shared" si="1"/>
        <v>0</v>
      </c>
      <c r="H6" s="93">
        <f t="shared" si="2"/>
        <v>0</v>
      </c>
      <c r="I6" s="110" t="s">
        <v>9</v>
      </c>
    </row>
    <row r="7" spans="1:9" ht="36" customHeight="1">
      <c r="A7" s="6" t="s">
        <v>6</v>
      </c>
      <c r="B7" s="119" t="s">
        <v>24</v>
      </c>
      <c r="C7" s="120"/>
      <c r="D7" s="60" t="s">
        <v>29</v>
      </c>
      <c r="E7" s="62"/>
      <c r="F7" s="100">
        <f>E7*2</f>
        <v>0</v>
      </c>
      <c r="G7" s="92">
        <f t="shared" si="1"/>
        <v>0</v>
      </c>
      <c r="H7" s="93">
        <f t="shared" si="2"/>
        <v>0</v>
      </c>
      <c r="I7" s="109" t="s">
        <v>42</v>
      </c>
    </row>
    <row r="8" spans="1:9" ht="36.75">
      <c r="A8" s="4" t="s">
        <v>7</v>
      </c>
      <c r="B8" s="121">
        <v>66</v>
      </c>
      <c r="C8" s="122"/>
      <c r="D8" s="60">
        <v>1</v>
      </c>
      <c r="E8" s="62"/>
      <c r="F8" s="100">
        <f t="shared" si="0"/>
        <v>0</v>
      </c>
      <c r="G8" s="92">
        <f t="shared" si="1"/>
        <v>0</v>
      </c>
      <c r="H8" s="93">
        <f t="shared" si="2"/>
        <v>0</v>
      </c>
      <c r="I8" s="114" t="s">
        <v>43</v>
      </c>
    </row>
    <row r="9" spans="1:9" ht="15">
      <c r="A9" s="4" t="s">
        <v>8</v>
      </c>
      <c r="B9" s="121">
        <v>66</v>
      </c>
      <c r="C9" s="122"/>
      <c r="D9" s="60">
        <v>1</v>
      </c>
      <c r="E9" s="62"/>
      <c r="F9" s="100">
        <f t="shared" si="0"/>
        <v>0</v>
      </c>
      <c r="G9" s="92">
        <f t="shared" si="1"/>
        <v>0</v>
      </c>
      <c r="H9" s="93">
        <f t="shared" si="2"/>
        <v>0</v>
      </c>
      <c r="I9" s="114" t="s">
        <v>9</v>
      </c>
    </row>
    <row r="10" spans="1:9" ht="24.75">
      <c r="A10" s="6" t="s">
        <v>10</v>
      </c>
      <c r="B10" s="123" t="s">
        <v>11</v>
      </c>
      <c r="C10" s="124"/>
      <c r="D10" s="60">
        <v>1</v>
      </c>
      <c r="E10" s="62"/>
      <c r="F10" s="100">
        <f t="shared" si="0"/>
        <v>0</v>
      </c>
      <c r="G10" s="92">
        <f t="shared" si="1"/>
        <v>0</v>
      </c>
      <c r="H10" s="93">
        <f t="shared" si="2"/>
        <v>0</v>
      </c>
      <c r="I10" s="110" t="s">
        <v>44</v>
      </c>
    </row>
    <row r="11" spans="1:9" ht="36.75">
      <c r="A11" s="71" t="s">
        <v>12</v>
      </c>
      <c r="B11" s="136" t="s">
        <v>13</v>
      </c>
      <c r="C11" s="137"/>
      <c r="D11" s="81">
        <v>1</v>
      </c>
      <c r="E11" s="72"/>
      <c r="F11" s="100">
        <f>D11*E11*2</f>
        <v>0</v>
      </c>
      <c r="G11" s="94">
        <f aca="true" t="shared" si="3" ref="G11">F11*0.21</f>
        <v>0</v>
      </c>
      <c r="H11" s="95">
        <f aca="true" t="shared" si="4" ref="H11">F11+G11</f>
        <v>0</v>
      </c>
      <c r="I11" s="107" t="s">
        <v>40</v>
      </c>
    </row>
    <row r="12" spans="1:9" ht="49.5" thickBot="1">
      <c r="A12" s="71" t="s">
        <v>45</v>
      </c>
      <c r="B12" s="132" t="s">
        <v>46</v>
      </c>
      <c r="C12" s="133"/>
      <c r="D12" s="81">
        <v>1</v>
      </c>
      <c r="E12" s="72"/>
      <c r="F12" s="100">
        <f>D12*E12*2</f>
        <v>0</v>
      </c>
      <c r="G12" s="94">
        <f t="shared" si="1"/>
        <v>0</v>
      </c>
      <c r="H12" s="95">
        <f t="shared" si="2"/>
        <v>0</v>
      </c>
      <c r="I12" s="107" t="s">
        <v>41</v>
      </c>
    </row>
    <row r="13" spans="1:9" ht="15.75" thickBot="1">
      <c r="A13" s="73" t="s">
        <v>35</v>
      </c>
      <c r="B13" s="134"/>
      <c r="C13" s="135"/>
      <c r="D13" s="74"/>
      <c r="E13" s="75"/>
      <c r="F13" s="76">
        <f>SUM(F4:F12)</f>
        <v>0</v>
      </c>
      <c r="G13" s="76">
        <f>SUM(G4:G12)</f>
        <v>0</v>
      </c>
      <c r="H13" s="76">
        <f>SUM(H4:H12)</f>
        <v>0</v>
      </c>
      <c r="I13" s="77"/>
    </row>
    <row r="14" spans="1:10" ht="15.75" thickBot="1">
      <c r="A14" s="7"/>
      <c r="B14" s="8"/>
      <c r="C14" s="8"/>
      <c r="D14" s="9"/>
      <c r="E14" s="10"/>
      <c r="F14" s="11"/>
      <c r="G14" s="12"/>
      <c r="H14" s="13"/>
      <c r="I14" s="14"/>
      <c r="J14" s="15"/>
    </row>
    <row r="15" spans="1:10" ht="15">
      <c r="A15" s="16" t="s">
        <v>47</v>
      </c>
      <c r="B15" s="55"/>
      <c r="C15" s="17" t="s">
        <v>14</v>
      </c>
      <c r="D15" s="9"/>
      <c r="E15" s="10"/>
      <c r="F15" s="11"/>
      <c r="G15" s="12"/>
      <c r="H15" s="13"/>
      <c r="I15" s="14"/>
      <c r="J15" s="15"/>
    </row>
    <row r="16" spans="1:10" ht="15">
      <c r="A16" s="18" t="s">
        <v>48</v>
      </c>
      <c r="B16" s="56"/>
      <c r="C16" s="19" t="s">
        <v>14</v>
      </c>
      <c r="D16" s="9"/>
      <c r="E16" s="10"/>
      <c r="F16" s="11"/>
      <c r="G16" s="12"/>
      <c r="H16" s="13"/>
      <c r="I16" s="14"/>
      <c r="J16" s="15"/>
    </row>
    <row r="17" spans="1:10" ht="15.75" thickBot="1">
      <c r="A17" s="20" t="s">
        <v>49</v>
      </c>
      <c r="B17" s="57"/>
      <c r="C17" s="21" t="s">
        <v>14</v>
      </c>
      <c r="D17" s="9"/>
      <c r="E17" s="10"/>
      <c r="F17" s="11"/>
      <c r="G17" s="12"/>
      <c r="H17" s="13"/>
      <c r="I17" s="14"/>
      <c r="J17" s="15"/>
    </row>
    <row r="18" spans="1:10" ht="15.75" thickBot="1">
      <c r="A18" s="7"/>
      <c r="B18" s="8"/>
      <c r="C18" s="8"/>
      <c r="D18" s="9"/>
      <c r="E18" s="10"/>
      <c r="F18" s="11"/>
      <c r="G18" s="12"/>
      <c r="H18" s="13"/>
      <c r="I18" s="14"/>
      <c r="J18" s="15"/>
    </row>
    <row r="19" spans="1:9" ht="36.75" thickBot="1">
      <c r="A19" s="22" t="s">
        <v>15</v>
      </c>
      <c r="B19" s="23"/>
      <c r="C19" s="24"/>
      <c r="D19" s="78" t="s">
        <v>50</v>
      </c>
      <c r="E19" s="1" t="s">
        <v>51</v>
      </c>
      <c r="F19" s="1" t="s">
        <v>34</v>
      </c>
      <c r="G19" s="2" t="s">
        <v>3</v>
      </c>
      <c r="H19" s="3" t="s">
        <v>4</v>
      </c>
      <c r="I19" s="25" t="s">
        <v>30</v>
      </c>
    </row>
    <row r="20" spans="1:9" ht="15.75" thickBot="1">
      <c r="A20" s="26" t="s">
        <v>16</v>
      </c>
      <c r="B20" s="27"/>
      <c r="C20" s="27"/>
      <c r="D20" s="115"/>
      <c r="E20" s="111"/>
      <c r="F20" s="89">
        <f>(D20*$B$15+E20*$B$16)*2</f>
        <v>0</v>
      </c>
      <c r="G20" s="96">
        <f>F20*0.21</f>
        <v>0</v>
      </c>
      <c r="H20" s="97">
        <f>F20+G20</f>
        <v>0</v>
      </c>
      <c r="I20" s="28"/>
    </row>
    <row r="21" spans="1:9" ht="15.75" thickBot="1">
      <c r="A21" s="29" t="s">
        <v>17</v>
      </c>
      <c r="B21" s="30"/>
      <c r="C21" s="30"/>
      <c r="D21" s="112">
        <v>8</v>
      </c>
      <c r="E21" s="113">
        <v>6</v>
      </c>
      <c r="F21" s="89">
        <f>(D21*$B$15+E21*$B$16)*2</f>
        <v>0</v>
      </c>
      <c r="G21" s="96">
        <f>F21*0.21</f>
        <v>0</v>
      </c>
      <c r="H21" s="97">
        <f>F21+G21</f>
        <v>0</v>
      </c>
      <c r="I21" s="31" t="s">
        <v>18</v>
      </c>
    </row>
    <row r="22" spans="1:9" ht="15">
      <c r="A22" s="105" t="s">
        <v>37</v>
      </c>
      <c r="B22" s="32"/>
      <c r="C22" s="33"/>
      <c r="D22" s="79">
        <v>45</v>
      </c>
      <c r="E22" s="5">
        <v>5</v>
      </c>
      <c r="F22" s="80">
        <f>(D22*$B$15+E22*$B$16)*2</f>
        <v>0</v>
      </c>
      <c r="G22" s="98">
        <f aca="true" t="shared" si="5" ref="G22:G25">F22*0.21</f>
        <v>0</v>
      </c>
      <c r="H22" s="99">
        <f aca="true" t="shared" si="6" ref="H22:H25">F22+G22</f>
        <v>0</v>
      </c>
      <c r="I22" s="34" t="s">
        <v>19</v>
      </c>
    </row>
    <row r="23" spans="1:9" ht="15.75" thickBot="1">
      <c r="A23" s="106" t="s">
        <v>38</v>
      </c>
      <c r="B23" s="35"/>
      <c r="C23" s="36"/>
      <c r="D23" s="37"/>
      <c r="E23" s="38">
        <v>10</v>
      </c>
      <c r="F23" s="39">
        <f>E23*B17*2</f>
        <v>0</v>
      </c>
      <c r="G23" s="40">
        <f t="shared" si="5"/>
        <v>0</v>
      </c>
      <c r="H23" s="41">
        <f t="shared" si="6"/>
        <v>0</v>
      </c>
      <c r="I23" s="42" t="s">
        <v>20</v>
      </c>
    </row>
    <row r="24" spans="1:9" ht="15.75" thickBot="1">
      <c r="A24" s="43" t="s">
        <v>36</v>
      </c>
      <c r="B24" s="44"/>
      <c r="C24" s="45"/>
      <c r="D24" s="46">
        <f>D22+D23</f>
        <v>45</v>
      </c>
      <c r="E24" s="47">
        <f>E22+E23</f>
        <v>15</v>
      </c>
      <c r="F24" s="82">
        <f>F22+F23</f>
        <v>0</v>
      </c>
      <c r="G24" s="83">
        <f t="shared" si="5"/>
        <v>0</v>
      </c>
      <c r="H24" s="84">
        <f t="shared" si="6"/>
        <v>0</v>
      </c>
      <c r="I24" s="48" t="s">
        <v>21</v>
      </c>
    </row>
    <row r="25" spans="1:9" ht="15.75" thickBot="1">
      <c r="A25" s="49"/>
      <c r="B25" s="49"/>
      <c r="C25" s="49"/>
      <c r="D25" s="49"/>
      <c r="E25" s="50"/>
      <c r="F25" s="85">
        <f>F20+F21+F24</f>
        <v>0</v>
      </c>
      <c r="G25" s="86">
        <f t="shared" si="5"/>
        <v>0</v>
      </c>
      <c r="H25" s="87">
        <f t="shared" si="6"/>
        <v>0</v>
      </c>
      <c r="I25" s="51"/>
    </row>
    <row r="26" spans="1:10" ht="15">
      <c r="A26" s="49"/>
      <c r="B26" s="49"/>
      <c r="C26" s="49"/>
      <c r="D26" s="49"/>
      <c r="E26" s="50"/>
      <c r="F26" s="52"/>
      <c r="G26" s="52"/>
      <c r="H26" s="52"/>
      <c r="I26" s="52"/>
      <c r="J26" s="51"/>
    </row>
    <row r="27" spans="1:10" ht="15">
      <c r="A27" s="88" t="s">
        <v>22</v>
      </c>
      <c r="B27" s="49"/>
      <c r="C27" s="49"/>
      <c r="D27" s="49"/>
      <c r="E27" s="50"/>
      <c r="F27" s="52">
        <f>F13</f>
        <v>0</v>
      </c>
      <c r="G27" s="52">
        <f>G13</f>
        <v>0</v>
      </c>
      <c r="H27" s="52">
        <f>H13</f>
        <v>0</v>
      </c>
      <c r="J27" s="53"/>
    </row>
    <row r="28" spans="1:10" ht="15">
      <c r="A28" s="88" t="s">
        <v>23</v>
      </c>
      <c r="B28" s="49"/>
      <c r="C28" s="49"/>
      <c r="D28" s="49"/>
      <c r="E28" s="50"/>
      <c r="F28" s="52">
        <f>F20</f>
        <v>0</v>
      </c>
      <c r="G28" s="52">
        <f>F28*0.21</f>
        <v>0</v>
      </c>
      <c r="H28" s="52">
        <f>F28+G28</f>
        <v>0</v>
      </c>
      <c r="J28" s="53"/>
    </row>
    <row r="29" spans="1:10" ht="15">
      <c r="A29" s="88" t="s">
        <v>17</v>
      </c>
      <c r="B29" s="49"/>
      <c r="C29" s="49"/>
      <c r="D29" s="49"/>
      <c r="E29" s="50"/>
      <c r="F29" s="52">
        <f>F21</f>
        <v>0</v>
      </c>
      <c r="G29" s="52">
        <f>F29*0.21</f>
        <v>0</v>
      </c>
      <c r="H29" s="52">
        <f>F29+G29</f>
        <v>0</v>
      </c>
      <c r="J29" s="53"/>
    </row>
    <row r="30" spans="1:10" ht="15">
      <c r="A30" s="7" t="s">
        <v>37</v>
      </c>
      <c r="B30" s="49"/>
      <c r="C30" s="49"/>
      <c r="D30" s="49"/>
      <c r="E30" s="50"/>
      <c r="F30" s="52">
        <f>F22</f>
        <v>0</v>
      </c>
      <c r="G30" s="52">
        <f>F30*0.21</f>
        <v>0</v>
      </c>
      <c r="H30" s="52">
        <f>F30+G30</f>
        <v>0</v>
      </c>
      <c r="J30" s="53"/>
    </row>
    <row r="31" spans="1:10" ht="15">
      <c r="A31" s="105" t="s">
        <v>38</v>
      </c>
      <c r="B31" s="49"/>
      <c r="C31" s="49"/>
      <c r="D31" s="49"/>
      <c r="E31" s="50"/>
      <c r="F31" s="54">
        <f>F23</f>
        <v>0</v>
      </c>
      <c r="G31" s="54">
        <f>F31*0.21</f>
        <v>0</v>
      </c>
      <c r="H31" s="54">
        <f>F31+G31</f>
        <v>0</v>
      </c>
      <c r="J31" s="53"/>
    </row>
    <row r="32" spans="1:10" ht="15">
      <c r="A32" s="88" t="s">
        <v>32</v>
      </c>
      <c r="B32" s="49"/>
      <c r="C32" s="49"/>
      <c r="D32" s="49"/>
      <c r="E32" s="50"/>
      <c r="F32" s="52">
        <f>SUM(F27:F31)</f>
        <v>0</v>
      </c>
      <c r="G32" s="52">
        <f>SUM(G27:G31)</f>
        <v>0</v>
      </c>
      <c r="H32" s="52">
        <f>SUM(H27:H31)</f>
        <v>0</v>
      </c>
      <c r="J32" s="53"/>
    </row>
    <row r="34" spans="1:7" ht="15">
      <c r="A34" s="58" t="s">
        <v>25</v>
      </c>
      <c r="B34" s="58" t="s">
        <v>26</v>
      </c>
      <c r="G34" s="49" t="s">
        <v>27</v>
      </c>
    </row>
    <row r="35" spans="7:11" ht="15">
      <c r="G35" s="101"/>
      <c r="H35" s="101"/>
      <c r="I35" s="101"/>
      <c r="J35" s="103"/>
      <c r="K35" s="102"/>
    </row>
    <row r="36" spans="7:11" ht="33" customHeight="1">
      <c r="G36" s="125" t="s">
        <v>28</v>
      </c>
      <c r="H36" s="125"/>
      <c r="I36" s="125"/>
      <c r="J36" s="102"/>
      <c r="K36" s="102"/>
    </row>
    <row r="38" ht="44.25">
      <c r="A38" s="104" t="s">
        <v>39</v>
      </c>
    </row>
  </sheetData>
  <mergeCells count="13">
    <mergeCell ref="G36:I36"/>
    <mergeCell ref="B3:C3"/>
    <mergeCell ref="B4:C4"/>
    <mergeCell ref="B5:C5"/>
    <mergeCell ref="B6:C6"/>
    <mergeCell ref="B12:C12"/>
    <mergeCell ref="B13:C13"/>
    <mergeCell ref="B11:C11"/>
    <mergeCell ref="A2:I2"/>
    <mergeCell ref="B7:C7"/>
    <mergeCell ref="B8:C8"/>
    <mergeCell ref="B9:C9"/>
    <mergeCell ref="B10:C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  <rowBreaks count="1" manualBreakCount="1">
    <brk id="35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</dc:creator>
  <cp:keywords/>
  <dc:description/>
  <cp:lastModifiedBy>Kučerová Jitka Ing.</cp:lastModifiedBy>
  <cp:lastPrinted>2017-11-02T10:37:45Z</cp:lastPrinted>
  <dcterms:created xsi:type="dcterms:W3CDTF">2017-10-31T10:46:23Z</dcterms:created>
  <dcterms:modified xsi:type="dcterms:W3CDTF">2019-12-12T12:30:24Z</dcterms:modified>
  <cp:category/>
  <cp:version/>
  <cp:contentType/>
  <cp:contentStatus/>
</cp:coreProperties>
</file>