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5576" windowHeight="12516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'List1'!$A$1:$L$101</definedName>
  </definedNames>
  <calcPr fullCalcOnLoad="1"/>
</workbook>
</file>

<file path=xl/sharedStrings.xml><?xml version="1.0" encoding="utf-8"?>
<sst xmlns="http://schemas.openxmlformats.org/spreadsheetml/2006/main" count="228" uniqueCount="157">
  <si>
    <t>Specifikace činnosti</t>
  </si>
  <si>
    <t>Četnost</t>
  </si>
  <si>
    <t>Kanceláře (plocha 513 m2)</t>
  </si>
  <si>
    <t>Utírání prachu z dostupných míst</t>
  </si>
  <si>
    <t>denně</t>
  </si>
  <si>
    <t>Odnos odpadků</t>
  </si>
  <si>
    <t>Očištění skleněných ploch</t>
  </si>
  <si>
    <t>Utírání prachu z hůře dostupných míst</t>
  </si>
  <si>
    <t>1x týdně</t>
  </si>
  <si>
    <t>Vysávání</t>
  </si>
  <si>
    <t>3x týdně</t>
  </si>
  <si>
    <t>Vyleštění kancelářského nábytku</t>
  </si>
  <si>
    <t>1x měsíčně</t>
  </si>
  <si>
    <t>3x ročně</t>
  </si>
  <si>
    <t>Čištění vertikálních žaluzií</t>
  </si>
  <si>
    <t>Čištění horizontálních žaluzií</t>
  </si>
  <si>
    <t>Sociální zařízení (plocha 56,2m2)</t>
  </si>
  <si>
    <t>Omytí podlah</t>
  </si>
  <si>
    <t>14 ks</t>
  </si>
  <si>
    <t xml:space="preserve">Čištění a dezinfekce toalet </t>
  </si>
  <si>
    <t>9 ks</t>
  </si>
  <si>
    <t>Čištění a dezinfekce umyvadel</t>
  </si>
  <si>
    <t>Doplňování mýdla</t>
  </si>
  <si>
    <t>Doplňování toaletních potřeb (toal. papír, papírové utěrky)</t>
  </si>
  <si>
    <t>Vyleštění zrcadel</t>
  </si>
  <si>
    <t>8 ks</t>
  </si>
  <si>
    <t>Omytí obkladů (po celé místnosti do výše 2 metrů)</t>
  </si>
  <si>
    <t xml:space="preserve">1x týdně </t>
  </si>
  <si>
    <t>Kuchyňky (plocha 14,2 m2)</t>
  </si>
  <si>
    <t>Očištění kuchyňských linek a nábytků</t>
  </si>
  <si>
    <t>Očištění a dezinfekce kuchyňských dřezů</t>
  </si>
  <si>
    <t>Vyleštění skleněných ploch dveří</t>
  </si>
  <si>
    <t>4,8 m2</t>
  </si>
  <si>
    <t>Vestibul, chodby (plocha 120,67 m2)</t>
  </si>
  <si>
    <t>Ošetření nábytku</t>
  </si>
  <si>
    <t xml:space="preserve">Omytí a vyleštění prosklených vstupních dveří a prosklené stěny </t>
  </si>
  <si>
    <t>8,86 m2</t>
  </si>
  <si>
    <t>Spojovací chodba (plocha 26,4 m2)</t>
  </si>
  <si>
    <t>Omytí a vyleštění skleněných ploch dveří</t>
  </si>
  <si>
    <t>8,64 m2</t>
  </si>
  <si>
    <t>Omytí madla zábradlí</t>
  </si>
  <si>
    <t>2,7 m</t>
  </si>
  <si>
    <t>Schodiště (plocha 14,5 m2)</t>
  </si>
  <si>
    <t>Omytí schodů</t>
  </si>
  <si>
    <t>Garáž (plocha 147 m2)</t>
  </si>
  <si>
    <t>Zametení dlažby</t>
  </si>
  <si>
    <t xml:space="preserve">Omytí dlažby </t>
  </si>
  <si>
    <t>Omytí dřevěných dveří</t>
  </si>
  <si>
    <t>6,38 m2</t>
  </si>
  <si>
    <t>Omytí ocelových garážových vrat</t>
  </si>
  <si>
    <t>9,6 m2</t>
  </si>
  <si>
    <t>Terasa, balkon (plocha 35,6 m2)</t>
  </si>
  <si>
    <t>Očištění zábradlí</t>
  </si>
  <si>
    <t>2x týdně</t>
  </si>
  <si>
    <t>3,18 m</t>
  </si>
  <si>
    <t>Ostatní úklid</t>
  </si>
  <si>
    <t>Očištění rohoží</t>
  </si>
  <si>
    <t>Omytí parapetů (vnitřní / vnější)</t>
  </si>
  <si>
    <t>17,74 m2/ 19,12 m2</t>
  </si>
  <si>
    <t>Mytí oken</t>
  </si>
  <si>
    <t>205,36 m2</t>
  </si>
  <si>
    <t>Omytí vnitřních dveří</t>
  </si>
  <si>
    <t>77,9 m2</t>
  </si>
  <si>
    <t>Omytí topných těles</t>
  </si>
  <si>
    <t>50,28 m2</t>
  </si>
  <si>
    <t>Omytí svítidel</t>
  </si>
  <si>
    <t>zářivkové - délka 2 m</t>
  </si>
  <si>
    <t>2x ročně</t>
  </si>
  <si>
    <t>59 ks</t>
  </si>
  <si>
    <t>zářivkové - délka 1,5 m</t>
  </si>
  <si>
    <t>53 ks</t>
  </si>
  <si>
    <t xml:space="preserve">zářivkové - délka 1,3 m </t>
  </si>
  <si>
    <t>12 ks</t>
  </si>
  <si>
    <t>zářivkové - délka 0,45 m</t>
  </si>
  <si>
    <t>zářivkové kulaté</t>
  </si>
  <si>
    <t>35 ks</t>
  </si>
  <si>
    <t xml:space="preserve">Čištění koberců extrakcí </t>
  </si>
  <si>
    <t>1x ročně</t>
  </si>
  <si>
    <t>513,3 m2</t>
  </si>
  <si>
    <t xml:space="preserve">Celoroční údržba zeleně </t>
  </si>
  <si>
    <t>Údržba přístupové cesty od komunikace, chodníků a cest v areálu</t>
  </si>
  <si>
    <t>500 m2</t>
  </si>
  <si>
    <t>CELKEM ZA 1 ROK POSKYTOVÁNÍ ÚKLIDOVÝCH SLUŽEB</t>
  </si>
  <si>
    <t>I. Specifikace činností úklidu</t>
  </si>
  <si>
    <t>1074 m2</t>
  </si>
  <si>
    <t>Jednotková cena
v Kč bez DPH</t>
  </si>
  <si>
    <t>Počet kusů/
Rozloha</t>
  </si>
  <si>
    <t>II. Specifikace správy</t>
  </si>
  <si>
    <t>Cena/měsíc v Kč bez DPH</t>
  </si>
  <si>
    <t>III. Správa nemovitosti - revize</t>
  </si>
  <si>
    <t>Plynová kotelna</t>
  </si>
  <si>
    <t>Komíny</t>
  </si>
  <si>
    <t>Hromosvody</t>
  </si>
  <si>
    <t>Hydranty</t>
  </si>
  <si>
    <t>Hasící přístroje</t>
  </si>
  <si>
    <t>Elektro</t>
  </si>
  <si>
    <t>Elektrické spotřebiče</t>
  </si>
  <si>
    <t>Činnost - rozsah prací</t>
  </si>
  <si>
    <r>
      <t>Měsíční sazba za obstarávání provozu, údržby, oprav a zajištění správy přilehlého areálu (NC</t>
    </r>
    <r>
      <rPr>
        <b/>
        <vertAlign val="subscript"/>
        <sz val="10"/>
        <rFont val="Arial"/>
        <family val="2"/>
      </rPr>
      <t>správa</t>
    </r>
    <r>
      <rPr>
        <b/>
        <sz val="10"/>
        <rFont val="Arial"/>
        <family val="2"/>
      </rPr>
      <t xml:space="preserve"> )</t>
    </r>
  </si>
  <si>
    <r>
      <t>Součet jednotlivých cen revizí (NC</t>
    </r>
    <r>
      <rPr>
        <b/>
        <vertAlign val="subscript"/>
        <sz val="10"/>
        <rFont val="Arial"/>
        <family val="2"/>
      </rPr>
      <t>revize</t>
    </r>
    <r>
      <rPr>
        <b/>
        <sz val="10"/>
        <rFont val="Arial"/>
        <family val="2"/>
      </rPr>
      <t xml:space="preserve"> )</t>
    </r>
  </si>
  <si>
    <t>2x měsíčně</t>
  </si>
  <si>
    <t>Kontrola EPS a EZS</t>
  </si>
  <si>
    <t>147 m2</t>
  </si>
  <si>
    <t>42x ročně</t>
  </si>
  <si>
    <t>40x ročně</t>
  </si>
  <si>
    <t>513 m2</t>
  </si>
  <si>
    <t>56,2 m2</t>
  </si>
  <si>
    <t>14,2 m2</t>
  </si>
  <si>
    <t>120,67 m2</t>
  </si>
  <si>
    <t>26,4 m2</t>
  </si>
  <si>
    <t>14,5 m2</t>
  </si>
  <si>
    <t>35,6 m2</t>
  </si>
  <si>
    <t>Kč bez DPH</t>
  </si>
  <si>
    <t>předpoklad plnění</t>
  </si>
  <si>
    <t>Čištění a desinfekce sprchového koutu</t>
  </si>
  <si>
    <t>1 ks</t>
  </si>
  <si>
    <t>7 ks</t>
  </si>
  <si>
    <r>
      <t>Měsíční paušál za poskytování úklidových služeb  (NC</t>
    </r>
    <r>
      <rPr>
        <b/>
        <vertAlign val="subscript"/>
        <sz val="10"/>
        <rFont val="Arial"/>
        <family val="2"/>
      </rPr>
      <t>úklid</t>
    </r>
    <r>
      <rPr>
        <b/>
        <sz val="10"/>
        <rFont val="Arial"/>
        <family val="2"/>
      </rPr>
      <t xml:space="preserve"> )
</t>
    </r>
    <r>
      <rPr>
        <sz val="10"/>
        <rFont val="Arial"/>
        <family val="2"/>
      </rPr>
      <t>M</t>
    </r>
    <r>
      <rPr>
        <i/>
        <sz val="10"/>
        <rFont val="Arial"/>
        <family val="2"/>
      </rPr>
      <t>ěsíční paušál za poskytování úklidových služeb = cena celkem za dobu poskytování úklidových služeb</t>
    </r>
  </si>
  <si>
    <t>CELKEM</t>
  </si>
  <si>
    <t>Komíny spalinové cesty</t>
  </si>
  <si>
    <t>Revize hromosvodu</t>
  </si>
  <si>
    <t>Revize požárního vodovodu</t>
  </si>
  <si>
    <t>Revize hasících přístrojů</t>
  </si>
  <si>
    <t>Revize elektrospotřebičů</t>
  </si>
  <si>
    <r>
      <t>Celková nabídková cena (NC</t>
    </r>
    <r>
      <rPr>
        <b/>
        <vertAlign val="subscript"/>
        <sz val="14"/>
        <rFont val="Arial"/>
        <family val="2"/>
      </rPr>
      <t>úklid</t>
    </r>
    <r>
      <rPr>
        <b/>
        <sz val="14"/>
        <rFont val="Arial"/>
        <family val="2"/>
      </rPr>
      <t xml:space="preserve"> + NC</t>
    </r>
    <r>
      <rPr>
        <b/>
        <vertAlign val="subscript"/>
        <sz val="14"/>
        <rFont val="Arial"/>
        <family val="2"/>
      </rPr>
      <t>správa</t>
    </r>
    <r>
      <rPr>
        <b/>
        <sz val="14"/>
        <rFont val="Arial"/>
        <family val="2"/>
      </rPr>
      <t xml:space="preserve"> + NC</t>
    </r>
    <r>
      <rPr>
        <b/>
        <vertAlign val="subscript"/>
        <sz val="14"/>
        <rFont val="Arial"/>
        <family val="2"/>
      </rPr>
      <t>revize</t>
    </r>
    <r>
      <rPr>
        <b/>
        <sz val="14"/>
        <rFont val="Arial"/>
        <family val="2"/>
      </rPr>
      <t xml:space="preserve">) </t>
    </r>
  </si>
  <si>
    <t>Koeficient / rok 2019</t>
  </si>
  <si>
    <t>Cena/rok 2019
v Kč bez DPH</t>
  </si>
  <si>
    <t>Koeficient / rok 2020</t>
  </si>
  <si>
    <t>Cena/rok 2020
v Kč bez DPH</t>
  </si>
  <si>
    <t>Koeficient / rok 2021</t>
  </si>
  <si>
    <t>Cena/rok 2021
v Kč bez DPH</t>
  </si>
  <si>
    <t>Poznámky: 
1 den = 1 pracovní den; počet pracovních dnů v roce 2019: 251, v roce 2020: 251, v roce 2021: 252</t>
  </si>
  <si>
    <t>Cena/rok 2019 
v Kč bez DPH</t>
  </si>
  <si>
    <t>Cena/rok 2020 
v Kč bez DPH</t>
  </si>
  <si>
    <t>11/2019,11/2020,11/2021</t>
  </si>
  <si>
    <t>11/2020</t>
  </si>
  <si>
    <t>5/2019 ,5/2020, 5/2021</t>
  </si>
  <si>
    <t>6/2019, 6/2020, 6/2021</t>
  </si>
  <si>
    <t>Kontrola požárnch í uzávěr (dveře)</t>
  </si>
  <si>
    <t xml:space="preserve">  6/2019, 6/2020, 6/2021</t>
  </si>
  <si>
    <t xml:space="preserve">Revize ellektrických zařízení </t>
  </si>
  <si>
    <t>6/2020</t>
  </si>
  <si>
    <t>5/2019, 5/2020, 5/2021</t>
  </si>
  <si>
    <t>Kontrola EZS(el.zabezpečovací systém)</t>
  </si>
  <si>
    <t>Kontrola EPS(el.požární signalizace)</t>
  </si>
  <si>
    <t>Revize  EPS (el.požární signalizace)</t>
  </si>
  <si>
    <t>10/2019,10/2020, 10/2021</t>
  </si>
  <si>
    <t>10/2019,10/2020,10/2021</t>
  </si>
  <si>
    <t>Revize vyhrazených plynových zařízení</t>
  </si>
  <si>
    <t>Kontrola vyhrazených plynových zařízení</t>
  </si>
  <si>
    <t>Revize TNS (tlaková nádoba stabilní)</t>
  </si>
  <si>
    <t>10/2019</t>
  </si>
  <si>
    <t>1/2019, 1/2020, 1/2021</t>
  </si>
  <si>
    <t>Kontrola TNS(tlaková nádoba stabilní) + seřízení tlakové nádoby</t>
  </si>
  <si>
    <t>Kč včetně DPH</t>
  </si>
  <si>
    <t>Kč DPH</t>
  </si>
  <si>
    <t>Zajištění odstraňování sněhu a posypem zabezpečit schůdnost a sjízdnost přístupové komunikace a areálu, odstraňování rampouchů a sněhu ze střechy a na přilehlých chodnících a přístupech k budově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</si>
</sst>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3" fillId="33" borderId="18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49" fontId="0" fillId="33" borderId="16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center" vertical="top" wrapText="1"/>
    </xf>
    <xf numFmtId="4" fontId="0" fillId="34" borderId="11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4" fontId="0" fillId="34" borderId="14" xfId="0" applyNumberFormat="1" applyFont="1" applyFill="1" applyBorder="1" applyAlignment="1">
      <alignment vertical="center"/>
    </xf>
    <xf numFmtId="4" fontId="0" fillId="34" borderId="18" xfId="0" applyNumberFormat="1" applyFont="1" applyFill="1" applyBorder="1" applyAlignment="1">
      <alignment vertical="center"/>
    </xf>
    <xf numFmtId="4" fontId="0" fillId="35" borderId="15" xfId="0" applyNumberFormat="1" applyFont="1" applyFill="1" applyBorder="1" applyAlignment="1">
      <alignment vertical="center"/>
    </xf>
    <xf numFmtId="0" fontId="1" fillId="36" borderId="15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 wrapText="1"/>
    </xf>
    <xf numFmtId="4" fontId="0" fillId="37" borderId="11" xfId="0" applyNumberFormat="1" applyFont="1" applyFill="1" applyBorder="1" applyAlignment="1">
      <alignment horizontal="center"/>
    </xf>
    <xf numFmtId="3" fontId="0" fillId="37" borderId="11" xfId="0" applyNumberFormat="1" applyFont="1" applyFill="1" applyBorder="1" applyAlignment="1">
      <alignment horizontal="center"/>
    </xf>
    <xf numFmtId="4" fontId="0" fillId="37" borderId="11" xfId="0" applyNumberFormat="1" applyFont="1" applyFill="1" applyBorder="1" applyAlignment="1">
      <alignment horizontal="center" vertical="top" wrapText="1"/>
    </xf>
    <xf numFmtId="4" fontId="0" fillId="37" borderId="11" xfId="0" applyNumberFormat="1" applyFont="1" applyFill="1" applyBorder="1" applyAlignment="1">
      <alignment horizontal="center" vertical="center"/>
    </xf>
    <xf numFmtId="4" fontId="0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4" fontId="3" fillId="38" borderId="21" xfId="0" applyNumberFormat="1" applyFont="1" applyFill="1" applyBorder="1" applyAlignment="1">
      <alignment horizontal="center" vertical="center" wrapText="1"/>
    </xf>
    <xf numFmtId="4" fontId="0" fillId="35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vertical="center" wrapText="1"/>
    </xf>
    <xf numFmtId="4" fontId="0" fillId="35" borderId="11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horizontal="center" vertical="center" wrapText="1"/>
    </xf>
    <xf numFmtId="4" fontId="0" fillId="37" borderId="1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4" fontId="0" fillId="39" borderId="0" xfId="0" applyNumberFormat="1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/>
    </xf>
    <xf numFmtId="4" fontId="0" fillId="39" borderId="14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" fontId="0" fillId="37" borderId="11" xfId="0" applyNumberFormat="1" applyFont="1" applyFill="1" applyBorder="1" applyAlignment="1">
      <alignment horizontal="center" vertical="center"/>
    </xf>
    <xf numFmtId="3" fontId="0" fillId="37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/>
    </xf>
    <xf numFmtId="3" fontId="0" fillId="34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wrapText="1"/>
    </xf>
    <xf numFmtId="4" fontId="0" fillId="37" borderId="15" xfId="0" applyNumberFormat="1" applyFont="1" applyFill="1" applyBorder="1" applyAlignment="1">
      <alignment vertical="center"/>
    </xf>
    <xf numFmtId="4" fontId="0" fillId="37" borderId="14" xfId="0" applyNumberFormat="1" applyFont="1" applyFill="1" applyBorder="1" applyAlignment="1">
      <alignment vertical="center"/>
    </xf>
    <xf numFmtId="4" fontId="0" fillId="37" borderId="18" xfId="0" applyNumberFormat="1" applyFont="1" applyFill="1" applyBorder="1" applyAlignment="1">
      <alignment vertical="center"/>
    </xf>
    <xf numFmtId="4" fontId="0" fillId="37" borderId="15" xfId="0" applyNumberFormat="1" applyFont="1" applyFill="1" applyBorder="1" applyAlignment="1">
      <alignment horizontal="center" vertical="center"/>
    </xf>
    <xf numFmtId="4" fontId="0" fillId="34" borderId="15" xfId="0" applyNumberFormat="1" applyFont="1" applyFill="1" applyBorder="1" applyAlignment="1">
      <alignment horizontal="center" vertical="center"/>
    </xf>
    <xf numFmtId="4" fontId="3" fillId="39" borderId="18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37" borderId="11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9" borderId="23" xfId="0" applyNumberFormat="1" applyFont="1" applyFill="1" applyBorder="1" applyAlignment="1">
      <alignment horizontal="center"/>
    </xf>
    <xf numFmtId="3" fontId="0" fillId="37" borderId="11" xfId="0" applyNumberFormat="1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 horizontal="center"/>
    </xf>
    <xf numFmtId="3" fontId="0" fillId="37" borderId="11" xfId="0" applyNumberFormat="1" applyFont="1" applyFill="1" applyBorder="1" applyAlignment="1">
      <alignment horizontal="center" vertical="center"/>
    </xf>
    <xf numFmtId="3" fontId="0" fillId="37" borderId="12" xfId="0" applyNumberFormat="1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center"/>
    </xf>
    <xf numFmtId="4" fontId="3" fillId="38" borderId="11" xfId="0" applyNumberFormat="1" applyFont="1" applyFill="1" applyBorder="1" applyAlignment="1">
      <alignment horizontal="center" vertical="center"/>
    </xf>
    <xf numFmtId="4" fontId="0" fillId="40" borderId="15" xfId="0" applyNumberFormat="1" applyFont="1" applyFill="1" applyBorder="1" applyAlignment="1">
      <alignment vertical="center"/>
    </xf>
    <xf numFmtId="4" fontId="0" fillId="40" borderId="11" xfId="0" applyNumberFormat="1" applyFont="1" applyFill="1" applyBorder="1" applyAlignment="1">
      <alignment horizontal="center"/>
    </xf>
    <xf numFmtId="3" fontId="0" fillId="40" borderId="11" xfId="0" applyNumberFormat="1" applyFont="1" applyFill="1" applyBorder="1" applyAlignment="1">
      <alignment horizontal="center"/>
    </xf>
    <xf numFmtId="0" fontId="3" fillId="0" borderId="18" xfId="0" applyFont="1" applyBorder="1" applyAlignment="1">
      <alignment wrapText="1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 wrapText="1"/>
    </xf>
    <xf numFmtId="4" fontId="0" fillId="41" borderId="11" xfId="0" applyNumberFormat="1" applyFont="1" applyFill="1" applyBorder="1" applyAlignment="1">
      <alignment horizontal="center"/>
    </xf>
    <xf numFmtId="3" fontId="0" fillId="41" borderId="11" xfId="0" applyNumberFormat="1" applyFont="1" applyFill="1" applyBorder="1" applyAlignment="1">
      <alignment horizontal="center"/>
    </xf>
    <xf numFmtId="4" fontId="0" fillId="41" borderId="11" xfId="0" applyNumberFormat="1" applyFont="1" applyFill="1" applyBorder="1" applyAlignment="1">
      <alignment horizontal="center" vertical="top" wrapText="1"/>
    </xf>
    <xf numFmtId="4" fontId="0" fillId="41" borderId="11" xfId="0" applyNumberFormat="1" applyFont="1" applyFill="1" applyBorder="1" applyAlignment="1">
      <alignment horizontal="center" vertical="center"/>
    </xf>
    <xf numFmtId="3" fontId="0" fillId="41" borderId="11" xfId="0" applyNumberFormat="1" applyFont="1" applyFill="1" applyBorder="1" applyAlignment="1">
      <alignment horizontal="center" vertical="center"/>
    </xf>
    <xf numFmtId="4" fontId="0" fillId="41" borderId="11" xfId="0" applyNumberFormat="1" applyFont="1" applyFill="1" applyBorder="1" applyAlignment="1">
      <alignment horizontal="center" vertical="center" wrapText="1"/>
    </xf>
    <xf numFmtId="4" fontId="0" fillId="41" borderId="12" xfId="0" applyNumberFormat="1" applyFont="1" applyFill="1" applyBorder="1" applyAlignment="1">
      <alignment horizontal="center"/>
    </xf>
    <xf numFmtId="3" fontId="0" fillId="41" borderId="12" xfId="0" applyNumberFormat="1" applyFont="1" applyFill="1" applyBorder="1" applyAlignment="1">
      <alignment horizontal="center"/>
    </xf>
    <xf numFmtId="4" fontId="0" fillId="41" borderId="23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wrapText="1"/>
    </xf>
    <xf numFmtId="0" fontId="0" fillId="41" borderId="11" xfId="0" applyFont="1" applyFill="1" applyBorder="1" applyAlignment="1">
      <alignment horizontal="center" vertical="center" wrapText="1"/>
    </xf>
    <xf numFmtId="4" fontId="0" fillId="41" borderId="15" xfId="0" applyNumberFormat="1" applyFont="1" applyFill="1" applyBorder="1" applyAlignment="1">
      <alignment vertical="center"/>
    </xf>
    <xf numFmtId="1" fontId="0" fillId="41" borderId="11" xfId="0" applyNumberFormat="1" applyFont="1" applyFill="1" applyBorder="1" applyAlignment="1">
      <alignment horizontal="center"/>
    </xf>
    <xf numFmtId="4" fontId="0" fillId="41" borderId="11" xfId="0" applyNumberFormat="1" applyFont="1" applyFill="1" applyBorder="1" applyAlignment="1">
      <alignment horizontal="center"/>
    </xf>
    <xf numFmtId="4" fontId="0" fillId="41" borderId="11" xfId="0" applyNumberFormat="1" applyFont="1" applyFill="1" applyBorder="1" applyAlignment="1">
      <alignment vertical="center"/>
    </xf>
    <xf numFmtId="4" fontId="0" fillId="41" borderId="15" xfId="0" applyNumberFormat="1" applyFont="1" applyFill="1" applyBorder="1" applyAlignment="1">
      <alignment horizontal="center" vertical="center"/>
    </xf>
    <xf numFmtId="1" fontId="0" fillId="41" borderId="11" xfId="0" applyNumberFormat="1" applyFont="1" applyFill="1" applyBorder="1" applyAlignment="1">
      <alignment horizontal="center" vertical="center"/>
    </xf>
    <xf numFmtId="4" fontId="0" fillId="41" borderId="11" xfId="0" applyNumberFormat="1" applyFont="1" applyFill="1" applyBorder="1" applyAlignment="1">
      <alignment horizontal="center" vertical="center"/>
    </xf>
    <xf numFmtId="4" fontId="0" fillId="41" borderId="18" xfId="0" applyNumberFormat="1" applyFont="1" applyFill="1" applyBorder="1" applyAlignment="1">
      <alignment vertical="center"/>
    </xf>
    <xf numFmtId="1" fontId="0" fillId="41" borderId="12" xfId="0" applyNumberFormat="1" applyFont="1" applyFill="1" applyBorder="1" applyAlignment="1">
      <alignment horizontal="center"/>
    </xf>
    <xf numFmtId="4" fontId="0" fillId="41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13" xfId="0" applyFont="1" applyBorder="1" applyAlignment="1">
      <alignment wrapText="1"/>
    </xf>
    <xf numFmtId="4" fontId="3" fillId="39" borderId="13" xfId="0" applyNumberFormat="1" applyFont="1" applyFill="1" applyBorder="1" applyAlignment="1">
      <alignment horizontal="right" vertical="center" wrapText="1"/>
    </xf>
    <xf numFmtId="0" fontId="3" fillId="39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4" fontId="3" fillId="39" borderId="0" xfId="0" applyNumberFormat="1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vertical="center"/>
    </xf>
    <xf numFmtId="0" fontId="3" fillId="39" borderId="15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4" fontId="10" fillId="38" borderId="15" xfId="0" applyNumberFormat="1" applyFont="1" applyFill="1" applyBorder="1" applyAlignment="1">
      <alignment/>
    </xf>
    <xf numFmtId="0" fontId="10" fillId="38" borderId="14" xfId="0" applyFont="1" applyFill="1" applyBorder="1" applyAlignment="1">
      <alignment horizontal="left"/>
    </xf>
    <xf numFmtId="0" fontId="10" fillId="38" borderId="15" xfId="0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0" fontId="10" fillId="38" borderId="14" xfId="0" applyFont="1" applyFill="1" applyBorder="1" applyAlignment="1">
      <alignment/>
    </xf>
    <xf numFmtId="4" fontId="8" fillId="38" borderId="14" xfId="0" applyNumberFormat="1" applyFont="1" applyFill="1" applyBorder="1" applyAlignment="1">
      <alignment/>
    </xf>
    <xf numFmtId="0" fontId="8" fillId="38" borderId="14" xfId="0" applyFont="1" applyFill="1" applyBorder="1" applyAlignment="1">
      <alignment/>
    </xf>
    <xf numFmtId="0" fontId="10" fillId="38" borderId="20" xfId="0" applyFont="1" applyFill="1" applyBorder="1" applyAlignment="1">
      <alignment/>
    </xf>
    <xf numFmtId="0" fontId="10" fillId="38" borderId="15" xfId="0" applyFont="1" applyFill="1" applyBorder="1" applyAlignment="1">
      <alignment/>
    </xf>
    <xf numFmtId="0" fontId="8" fillId="38" borderId="15" xfId="0" applyFont="1" applyFill="1" applyBorder="1" applyAlignment="1">
      <alignment horizontal="right"/>
    </xf>
    <xf numFmtId="0" fontId="8" fillId="38" borderId="20" xfId="0" applyFont="1" applyFill="1" applyBorder="1" applyAlignment="1">
      <alignment horizontal="right"/>
    </xf>
    <xf numFmtId="0" fontId="6" fillId="0" borderId="13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SheetLayoutView="100" zoomScalePageLayoutView="0" workbookViewId="0" topLeftCell="A43">
      <selection activeCell="A61" sqref="A61"/>
    </sheetView>
  </sheetViews>
  <sheetFormatPr defaultColWidth="9.140625" defaultRowHeight="12.75"/>
  <cols>
    <col min="1" max="1" width="62.00390625" style="4" customWidth="1"/>
    <col min="2" max="2" width="22.421875" style="12" customWidth="1"/>
    <col min="3" max="3" width="19.140625" style="12" customWidth="1"/>
    <col min="4" max="5" width="16.57421875" style="12" customWidth="1"/>
    <col min="6" max="6" width="19.28125" style="12" customWidth="1"/>
    <col min="7" max="8" width="16.57421875" style="4" customWidth="1"/>
    <col min="9" max="9" width="20.57421875" style="4" customWidth="1"/>
    <col min="10" max="12" width="16.57421875" style="4" customWidth="1"/>
    <col min="13" max="16384" width="9.140625" style="4" customWidth="1"/>
  </cols>
  <sheetData>
    <row r="1" spans="1:6" ht="15">
      <c r="A1" s="1" t="s">
        <v>83</v>
      </c>
      <c r="B1" s="3"/>
      <c r="C1" s="3"/>
      <c r="D1" s="3"/>
      <c r="E1" s="3"/>
      <c r="F1" s="3"/>
    </row>
    <row r="2" spans="1:12" ht="26.25">
      <c r="A2" s="22" t="s">
        <v>0</v>
      </c>
      <c r="B2" s="22" t="s">
        <v>1</v>
      </c>
      <c r="C2" s="29" t="s">
        <v>86</v>
      </c>
      <c r="D2" s="109" t="s">
        <v>85</v>
      </c>
      <c r="E2" s="109" t="s">
        <v>125</v>
      </c>
      <c r="F2" s="109" t="s">
        <v>126</v>
      </c>
      <c r="G2" s="54" t="s">
        <v>85</v>
      </c>
      <c r="H2" s="54" t="s">
        <v>127</v>
      </c>
      <c r="I2" s="54" t="s">
        <v>128</v>
      </c>
      <c r="J2" s="60" t="s">
        <v>85</v>
      </c>
      <c r="K2" s="60" t="s">
        <v>129</v>
      </c>
      <c r="L2" s="60" t="s">
        <v>130</v>
      </c>
    </row>
    <row r="3" spans="1:12" s="7" customFormat="1" ht="12.7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7" customFormat="1" ht="12.75">
      <c r="A4" s="8" t="s">
        <v>3</v>
      </c>
      <c r="B4" s="9" t="s">
        <v>4</v>
      </c>
      <c r="C4" s="9"/>
      <c r="D4" s="111"/>
      <c r="E4" s="111">
        <v>251</v>
      </c>
      <c r="F4" s="110">
        <f>D4*E4</f>
        <v>0</v>
      </c>
      <c r="G4" s="55"/>
      <c r="H4" s="56">
        <v>251</v>
      </c>
      <c r="I4" s="55">
        <f>G4*H4</f>
        <v>0</v>
      </c>
      <c r="J4" s="36"/>
      <c r="K4" s="41">
        <v>252</v>
      </c>
      <c r="L4" s="36">
        <f>J4*K4</f>
        <v>0</v>
      </c>
    </row>
    <row r="5" spans="1:12" s="7" customFormat="1" ht="12.75">
      <c r="A5" s="8" t="s">
        <v>5</v>
      </c>
      <c r="B5" s="9" t="s">
        <v>4</v>
      </c>
      <c r="C5" s="9"/>
      <c r="D5" s="111"/>
      <c r="E5" s="111">
        <v>251</v>
      </c>
      <c r="F5" s="110">
        <f aca="true" t="shared" si="0" ref="F5:F11">D5*E5</f>
        <v>0</v>
      </c>
      <c r="G5" s="55"/>
      <c r="H5" s="56">
        <v>251</v>
      </c>
      <c r="I5" s="55">
        <f aca="true" t="shared" si="1" ref="I5:I11">G5*H5</f>
        <v>0</v>
      </c>
      <c r="J5" s="36"/>
      <c r="K5" s="41">
        <v>252</v>
      </c>
      <c r="L5" s="36">
        <f aca="true" t="shared" si="2" ref="L5:L11">J5*K5</f>
        <v>0</v>
      </c>
    </row>
    <row r="6" spans="1:12" s="7" customFormat="1" ht="12.75">
      <c r="A6" s="8" t="s">
        <v>6</v>
      </c>
      <c r="B6" s="9" t="s">
        <v>4</v>
      </c>
      <c r="C6" s="9"/>
      <c r="D6" s="111"/>
      <c r="E6" s="111">
        <v>251</v>
      </c>
      <c r="F6" s="110">
        <f t="shared" si="0"/>
        <v>0</v>
      </c>
      <c r="G6" s="55"/>
      <c r="H6" s="56">
        <v>251</v>
      </c>
      <c r="I6" s="55">
        <f t="shared" si="1"/>
        <v>0</v>
      </c>
      <c r="J6" s="36"/>
      <c r="K6" s="41">
        <v>252</v>
      </c>
      <c r="L6" s="36">
        <f t="shared" si="2"/>
        <v>0</v>
      </c>
    </row>
    <row r="7" spans="1:12" s="7" customFormat="1" ht="12.75">
      <c r="A7" s="8" t="s">
        <v>7</v>
      </c>
      <c r="B7" s="9" t="s">
        <v>8</v>
      </c>
      <c r="C7" s="9"/>
      <c r="D7" s="110"/>
      <c r="E7" s="111">
        <v>52</v>
      </c>
      <c r="F7" s="110">
        <f t="shared" si="0"/>
        <v>0</v>
      </c>
      <c r="G7" s="55"/>
      <c r="H7" s="56">
        <v>52</v>
      </c>
      <c r="I7" s="55">
        <f t="shared" si="1"/>
        <v>0</v>
      </c>
      <c r="J7" s="36"/>
      <c r="K7" s="41">
        <v>52</v>
      </c>
      <c r="L7" s="36">
        <f t="shared" si="2"/>
        <v>0</v>
      </c>
    </row>
    <row r="8" spans="1:12" s="7" customFormat="1" ht="12.75">
      <c r="A8" s="8" t="s">
        <v>9</v>
      </c>
      <c r="B8" s="9" t="s">
        <v>10</v>
      </c>
      <c r="C8" s="9" t="s">
        <v>105</v>
      </c>
      <c r="D8" s="110"/>
      <c r="E8" s="111">
        <v>156</v>
      </c>
      <c r="F8" s="110">
        <f t="shared" si="0"/>
        <v>0</v>
      </c>
      <c r="G8" s="55"/>
      <c r="H8" s="56">
        <v>156</v>
      </c>
      <c r="I8" s="55">
        <f t="shared" si="1"/>
        <v>0</v>
      </c>
      <c r="J8" s="59"/>
      <c r="K8" s="41">
        <v>156</v>
      </c>
      <c r="L8" s="36">
        <f t="shared" si="2"/>
        <v>0</v>
      </c>
    </row>
    <row r="9" spans="1:12" s="7" customFormat="1" ht="12.75">
      <c r="A9" s="8" t="s">
        <v>11</v>
      </c>
      <c r="B9" s="9" t="s">
        <v>12</v>
      </c>
      <c r="C9" s="9"/>
      <c r="D9" s="110"/>
      <c r="E9" s="111">
        <v>12</v>
      </c>
      <c r="F9" s="110">
        <f t="shared" si="0"/>
        <v>0</v>
      </c>
      <c r="G9" s="55"/>
      <c r="H9" s="56">
        <v>12</v>
      </c>
      <c r="I9" s="55">
        <f t="shared" si="1"/>
        <v>0</v>
      </c>
      <c r="J9" s="36"/>
      <c r="K9" s="41">
        <v>12</v>
      </c>
      <c r="L9" s="36">
        <f t="shared" si="2"/>
        <v>0</v>
      </c>
    </row>
    <row r="10" spans="1:12" s="7" customFormat="1" ht="12.75">
      <c r="A10" s="8" t="s">
        <v>14</v>
      </c>
      <c r="B10" s="9" t="s">
        <v>13</v>
      </c>
      <c r="C10" s="9"/>
      <c r="D10" s="110"/>
      <c r="E10" s="111">
        <v>3</v>
      </c>
      <c r="F10" s="110">
        <f t="shared" si="0"/>
        <v>0</v>
      </c>
      <c r="G10" s="55"/>
      <c r="H10" s="56">
        <v>3</v>
      </c>
      <c r="I10" s="55">
        <f t="shared" si="1"/>
        <v>0</v>
      </c>
      <c r="J10" s="36"/>
      <c r="K10" s="41">
        <v>3</v>
      </c>
      <c r="L10" s="36">
        <f t="shared" si="2"/>
        <v>0</v>
      </c>
    </row>
    <row r="11" spans="1:12" s="7" customFormat="1" ht="12.75">
      <c r="A11" s="8" t="s">
        <v>15</v>
      </c>
      <c r="B11" s="9" t="s">
        <v>13</v>
      </c>
      <c r="C11" s="9"/>
      <c r="D11" s="110"/>
      <c r="E11" s="111">
        <v>3</v>
      </c>
      <c r="F11" s="110">
        <f t="shared" si="0"/>
        <v>0</v>
      </c>
      <c r="G11" s="55"/>
      <c r="H11" s="56">
        <v>3</v>
      </c>
      <c r="I11" s="55">
        <f t="shared" si="1"/>
        <v>0</v>
      </c>
      <c r="J11" s="36"/>
      <c r="K11" s="41">
        <v>3</v>
      </c>
      <c r="L11" s="36">
        <f t="shared" si="2"/>
        <v>0</v>
      </c>
    </row>
    <row r="12" spans="1:12" s="7" customFormat="1" ht="12.75">
      <c r="A12" s="13" t="s">
        <v>16</v>
      </c>
      <c r="B12" s="14"/>
      <c r="C12" s="14"/>
      <c r="D12" s="37"/>
      <c r="E12" s="42"/>
      <c r="F12" s="37"/>
      <c r="G12" s="37"/>
      <c r="H12" s="42"/>
      <c r="I12" s="37"/>
      <c r="J12" s="37"/>
      <c r="K12" s="42"/>
      <c r="L12" s="37"/>
    </row>
    <row r="13" spans="1:12" s="7" customFormat="1" ht="12.75">
      <c r="A13" s="8" t="s">
        <v>17</v>
      </c>
      <c r="B13" s="9" t="s">
        <v>4</v>
      </c>
      <c r="C13" s="9" t="s">
        <v>106</v>
      </c>
      <c r="D13" s="111"/>
      <c r="E13" s="111">
        <v>251</v>
      </c>
      <c r="F13" s="110">
        <f>D13*E13</f>
        <v>0</v>
      </c>
      <c r="G13" s="55"/>
      <c r="H13" s="56">
        <v>251</v>
      </c>
      <c r="I13" s="55">
        <f>G13*H13</f>
        <v>0</v>
      </c>
      <c r="J13" s="36"/>
      <c r="K13" s="41">
        <v>252</v>
      </c>
      <c r="L13" s="36">
        <f>J13*K13</f>
        <v>0</v>
      </c>
    </row>
    <row r="14" spans="1:12" s="7" customFormat="1" ht="12.75">
      <c r="A14" s="8" t="s">
        <v>5</v>
      </c>
      <c r="B14" s="9" t="s">
        <v>4</v>
      </c>
      <c r="C14" s="9" t="s">
        <v>18</v>
      </c>
      <c r="D14" s="111"/>
      <c r="E14" s="111">
        <v>251</v>
      </c>
      <c r="F14" s="110">
        <f aca="true" t="shared" si="3" ref="F14:F21">D14*E14</f>
        <v>0</v>
      </c>
      <c r="G14" s="55"/>
      <c r="H14" s="56">
        <v>251</v>
      </c>
      <c r="I14" s="55">
        <f aca="true" t="shared" si="4" ref="I14:I21">G14*H14</f>
        <v>0</v>
      </c>
      <c r="J14" s="36"/>
      <c r="K14" s="41">
        <v>252</v>
      </c>
      <c r="L14" s="36">
        <f aca="true" t="shared" si="5" ref="L14:L21">J14*K14</f>
        <v>0</v>
      </c>
    </row>
    <row r="15" spans="1:12" s="7" customFormat="1" ht="12.75">
      <c r="A15" s="8" t="s">
        <v>19</v>
      </c>
      <c r="B15" s="9" t="s">
        <v>4</v>
      </c>
      <c r="C15" s="9" t="s">
        <v>20</v>
      </c>
      <c r="D15" s="111"/>
      <c r="E15" s="111">
        <v>251</v>
      </c>
      <c r="F15" s="110">
        <f t="shared" si="3"/>
        <v>0</v>
      </c>
      <c r="G15" s="55"/>
      <c r="H15" s="56">
        <v>251</v>
      </c>
      <c r="I15" s="55">
        <f t="shared" si="4"/>
        <v>0</v>
      </c>
      <c r="J15" s="36"/>
      <c r="K15" s="41">
        <v>252</v>
      </c>
      <c r="L15" s="36">
        <f t="shared" si="5"/>
        <v>0</v>
      </c>
    </row>
    <row r="16" spans="1:12" s="7" customFormat="1" ht="12.75">
      <c r="A16" s="8" t="s">
        <v>21</v>
      </c>
      <c r="B16" s="9" t="s">
        <v>4</v>
      </c>
      <c r="C16" s="9" t="s">
        <v>116</v>
      </c>
      <c r="D16" s="111"/>
      <c r="E16" s="111">
        <v>251</v>
      </c>
      <c r="F16" s="110">
        <f t="shared" si="3"/>
        <v>0</v>
      </c>
      <c r="G16" s="55"/>
      <c r="H16" s="56">
        <v>251</v>
      </c>
      <c r="I16" s="55">
        <f t="shared" si="4"/>
        <v>0</v>
      </c>
      <c r="J16" s="36"/>
      <c r="K16" s="41">
        <v>252</v>
      </c>
      <c r="L16" s="36">
        <f t="shared" si="5"/>
        <v>0</v>
      </c>
    </row>
    <row r="17" spans="1:12" s="7" customFormat="1" ht="12.75">
      <c r="A17" s="8" t="s">
        <v>114</v>
      </c>
      <c r="B17" s="9" t="s">
        <v>27</v>
      </c>
      <c r="C17" s="9" t="s">
        <v>115</v>
      </c>
      <c r="D17" s="110"/>
      <c r="E17" s="111">
        <v>52</v>
      </c>
      <c r="F17" s="110">
        <f t="shared" si="3"/>
        <v>0</v>
      </c>
      <c r="G17" s="55"/>
      <c r="H17" s="56">
        <v>52</v>
      </c>
      <c r="I17" s="55">
        <f t="shared" si="4"/>
        <v>0</v>
      </c>
      <c r="J17" s="36"/>
      <c r="K17" s="41">
        <v>52</v>
      </c>
      <c r="L17" s="36">
        <f t="shared" si="5"/>
        <v>0</v>
      </c>
    </row>
    <row r="18" spans="1:12" s="7" customFormat="1" ht="12.75">
      <c r="A18" s="8" t="s">
        <v>22</v>
      </c>
      <c r="B18" s="9" t="s">
        <v>4</v>
      </c>
      <c r="C18" s="9"/>
      <c r="D18" s="111"/>
      <c r="E18" s="111">
        <v>251</v>
      </c>
      <c r="F18" s="110">
        <f t="shared" si="3"/>
        <v>0</v>
      </c>
      <c r="G18" s="55"/>
      <c r="H18" s="56">
        <v>251</v>
      </c>
      <c r="I18" s="55">
        <f t="shared" si="4"/>
        <v>0</v>
      </c>
      <c r="J18" s="36"/>
      <c r="K18" s="41">
        <v>252</v>
      </c>
      <c r="L18" s="36">
        <f t="shared" si="5"/>
        <v>0</v>
      </c>
    </row>
    <row r="19" spans="1:12" s="7" customFormat="1" ht="12.75">
      <c r="A19" s="8" t="s">
        <v>23</v>
      </c>
      <c r="B19" s="9" t="s">
        <v>4</v>
      </c>
      <c r="C19" s="9"/>
      <c r="D19" s="111"/>
      <c r="E19" s="111">
        <v>251</v>
      </c>
      <c r="F19" s="110">
        <f t="shared" si="3"/>
        <v>0</v>
      </c>
      <c r="G19" s="55"/>
      <c r="H19" s="56">
        <v>251</v>
      </c>
      <c r="I19" s="55">
        <f t="shared" si="4"/>
        <v>0</v>
      </c>
      <c r="J19" s="36"/>
      <c r="K19" s="41">
        <v>252</v>
      </c>
      <c r="L19" s="36">
        <f t="shared" si="5"/>
        <v>0</v>
      </c>
    </row>
    <row r="20" spans="1:12" s="7" customFormat="1" ht="12.75">
      <c r="A20" s="8" t="s">
        <v>24</v>
      </c>
      <c r="B20" s="9" t="s">
        <v>4</v>
      </c>
      <c r="C20" s="9" t="s">
        <v>25</v>
      </c>
      <c r="D20" s="111"/>
      <c r="E20" s="111">
        <v>251</v>
      </c>
      <c r="F20" s="110">
        <f t="shared" si="3"/>
        <v>0</v>
      </c>
      <c r="G20" s="55"/>
      <c r="H20" s="56">
        <v>251</v>
      </c>
      <c r="I20" s="55">
        <f t="shared" si="4"/>
        <v>0</v>
      </c>
      <c r="J20" s="36"/>
      <c r="K20" s="41">
        <v>252</v>
      </c>
      <c r="L20" s="36">
        <f t="shared" si="5"/>
        <v>0</v>
      </c>
    </row>
    <row r="21" spans="1:12" s="7" customFormat="1" ht="12.75">
      <c r="A21" s="8" t="s">
        <v>26</v>
      </c>
      <c r="B21" s="9" t="s">
        <v>27</v>
      </c>
      <c r="C21" s="9"/>
      <c r="D21" s="110"/>
      <c r="E21" s="111">
        <v>52</v>
      </c>
      <c r="F21" s="110">
        <f t="shared" si="3"/>
        <v>0</v>
      </c>
      <c r="G21" s="55"/>
      <c r="H21" s="56">
        <v>52</v>
      </c>
      <c r="I21" s="55">
        <f t="shared" si="4"/>
        <v>0</v>
      </c>
      <c r="J21" s="36"/>
      <c r="K21" s="41">
        <v>52</v>
      </c>
      <c r="L21" s="36">
        <f t="shared" si="5"/>
        <v>0</v>
      </c>
    </row>
    <row r="22" spans="1:12" s="7" customFormat="1" ht="12.75">
      <c r="A22" s="13" t="s">
        <v>28</v>
      </c>
      <c r="B22" s="14"/>
      <c r="C22" s="14"/>
      <c r="D22" s="37"/>
      <c r="E22" s="42"/>
      <c r="F22" s="37"/>
      <c r="G22" s="37"/>
      <c r="H22" s="42"/>
      <c r="I22" s="37"/>
      <c r="J22" s="37"/>
      <c r="K22" s="42"/>
      <c r="L22" s="37"/>
    </row>
    <row r="23" spans="1:12" s="7" customFormat="1" ht="12.75">
      <c r="A23" s="8" t="s">
        <v>17</v>
      </c>
      <c r="B23" s="9" t="s">
        <v>4</v>
      </c>
      <c r="C23" s="9" t="s">
        <v>107</v>
      </c>
      <c r="D23" s="111"/>
      <c r="E23" s="111">
        <v>251</v>
      </c>
      <c r="F23" s="110">
        <f>D23*E23</f>
        <v>0</v>
      </c>
      <c r="G23" s="55"/>
      <c r="H23" s="56">
        <v>251</v>
      </c>
      <c r="I23" s="55">
        <f>G23*H23</f>
        <v>0</v>
      </c>
      <c r="J23" s="36"/>
      <c r="K23" s="41">
        <v>252</v>
      </c>
      <c r="L23" s="36">
        <f>J23*K23</f>
        <v>0</v>
      </c>
    </row>
    <row r="24" spans="1:12" s="7" customFormat="1" ht="12.75">
      <c r="A24" s="8" t="s">
        <v>5</v>
      </c>
      <c r="B24" s="9" t="s">
        <v>4</v>
      </c>
      <c r="C24" s="9"/>
      <c r="D24" s="111"/>
      <c r="E24" s="111">
        <v>251</v>
      </c>
      <c r="F24" s="110">
        <f>D24*E24</f>
        <v>0</v>
      </c>
      <c r="G24" s="55"/>
      <c r="H24" s="56">
        <v>251</v>
      </c>
      <c r="I24" s="55">
        <f>G24*H24</f>
        <v>0</v>
      </c>
      <c r="J24" s="36"/>
      <c r="K24" s="41">
        <v>252</v>
      </c>
      <c r="L24" s="36">
        <f>J24*K24</f>
        <v>0</v>
      </c>
    </row>
    <row r="25" spans="1:12" s="7" customFormat="1" ht="12.75">
      <c r="A25" s="8" t="s">
        <v>29</v>
      </c>
      <c r="B25" s="9" t="s">
        <v>4</v>
      </c>
      <c r="C25" s="9"/>
      <c r="D25" s="111"/>
      <c r="E25" s="111">
        <v>251</v>
      </c>
      <c r="F25" s="110">
        <f>D25*E25</f>
        <v>0</v>
      </c>
      <c r="G25" s="55"/>
      <c r="H25" s="56">
        <v>251</v>
      </c>
      <c r="I25" s="55">
        <f>G25*H25</f>
        <v>0</v>
      </c>
      <c r="J25" s="36"/>
      <c r="K25" s="41">
        <v>252</v>
      </c>
      <c r="L25" s="36">
        <f>J25*K25</f>
        <v>0</v>
      </c>
    </row>
    <row r="26" spans="1:12" s="7" customFormat="1" ht="12.75">
      <c r="A26" s="8" t="s">
        <v>30</v>
      </c>
      <c r="B26" s="9" t="s">
        <v>4</v>
      </c>
      <c r="C26" s="9"/>
      <c r="D26" s="111"/>
      <c r="E26" s="111">
        <v>251</v>
      </c>
      <c r="F26" s="110">
        <f>D26*E26</f>
        <v>0</v>
      </c>
      <c r="G26" s="55"/>
      <c r="H26" s="56">
        <v>251</v>
      </c>
      <c r="I26" s="55">
        <f>G26*H26</f>
        <v>0</v>
      </c>
      <c r="J26" s="36"/>
      <c r="K26" s="41">
        <v>252</v>
      </c>
      <c r="L26" s="36">
        <f>J26*K26</f>
        <v>0</v>
      </c>
    </row>
    <row r="27" spans="1:12" s="7" customFormat="1" ht="12.75">
      <c r="A27" s="8" t="s">
        <v>31</v>
      </c>
      <c r="B27" s="9" t="s">
        <v>8</v>
      </c>
      <c r="C27" s="9" t="s">
        <v>32</v>
      </c>
      <c r="D27" s="110"/>
      <c r="E27" s="111">
        <v>52</v>
      </c>
      <c r="F27" s="110">
        <f>D27*E27</f>
        <v>0</v>
      </c>
      <c r="G27" s="55"/>
      <c r="H27" s="56">
        <v>52</v>
      </c>
      <c r="I27" s="55">
        <f>G27*H27</f>
        <v>0</v>
      </c>
      <c r="J27" s="36"/>
      <c r="K27" s="41">
        <v>52</v>
      </c>
      <c r="L27" s="36">
        <f>J27*K27</f>
        <v>0</v>
      </c>
    </row>
    <row r="28" spans="1:12" s="7" customFormat="1" ht="12.75">
      <c r="A28" s="13" t="s">
        <v>33</v>
      </c>
      <c r="B28" s="16"/>
      <c r="C28" s="17"/>
      <c r="D28" s="38"/>
      <c r="E28" s="43"/>
      <c r="F28" s="39"/>
      <c r="G28" s="38"/>
      <c r="H28" s="43"/>
      <c r="I28" s="39"/>
      <c r="J28" s="38"/>
      <c r="K28" s="43"/>
      <c r="L28" s="39"/>
    </row>
    <row r="29" spans="1:12" s="7" customFormat="1" ht="12.75">
      <c r="A29" s="8" t="s">
        <v>17</v>
      </c>
      <c r="B29" s="9" t="s">
        <v>4</v>
      </c>
      <c r="C29" s="9" t="s">
        <v>108</v>
      </c>
      <c r="D29" s="111"/>
      <c r="E29" s="111">
        <v>251</v>
      </c>
      <c r="F29" s="110">
        <f>D29*E29</f>
        <v>0</v>
      </c>
      <c r="G29" s="55"/>
      <c r="H29" s="56">
        <v>251</v>
      </c>
      <c r="I29" s="55">
        <f>G29*H29</f>
        <v>0</v>
      </c>
      <c r="J29" s="36"/>
      <c r="K29" s="41">
        <v>252</v>
      </c>
      <c r="L29" s="36">
        <f>J29*K29</f>
        <v>0</v>
      </c>
    </row>
    <row r="30" spans="1:12" s="7" customFormat="1" ht="12.75">
      <c r="A30" s="8" t="s">
        <v>5</v>
      </c>
      <c r="B30" s="9" t="s">
        <v>4</v>
      </c>
      <c r="C30" s="9"/>
      <c r="D30" s="111"/>
      <c r="E30" s="111">
        <v>251</v>
      </c>
      <c r="F30" s="110">
        <f>D30*E30</f>
        <v>0</v>
      </c>
      <c r="G30" s="55"/>
      <c r="H30" s="56">
        <v>251</v>
      </c>
      <c r="I30" s="55">
        <f>G30*H30</f>
        <v>0</v>
      </c>
      <c r="J30" s="36"/>
      <c r="K30" s="41">
        <v>252</v>
      </c>
      <c r="L30" s="36">
        <f>J30*K30</f>
        <v>0</v>
      </c>
    </row>
    <row r="31" spans="1:12" s="7" customFormat="1" ht="12.75">
      <c r="A31" s="8" t="s">
        <v>34</v>
      </c>
      <c r="B31" s="9" t="s">
        <v>8</v>
      </c>
      <c r="C31" s="9"/>
      <c r="D31" s="110"/>
      <c r="E31" s="111">
        <v>52</v>
      </c>
      <c r="F31" s="110">
        <f>D31*E31</f>
        <v>0</v>
      </c>
      <c r="G31" s="55"/>
      <c r="H31" s="56">
        <v>52</v>
      </c>
      <c r="I31" s="55">
        <f>G31*H31</f>
        <v>0</v>
      </c>
      <c r="J31" s="36"/>
      <c r="K31" s="41">
        <v>52</v>
      </c>
      <c r="L31" s="36">
        <f>J31*K31</f>
        <v>0</v>
      </c>
    </row>
    <row r="32" spans="1:12" s="7" customFormat="1" ht="12.75">
      <c r="A32" s="8" t="s">
        <v>35</v>
      </c>
      <c r="B32" s="9" t="s">
        <v>8</v>
      </c>
      <c r="C32" s="9" t="s">
        <v>36</v>
      </c>
      <c r="D32" s="110"/>
      <c r="E32" s="111">
        <v>52</v>
      </c>
      <c r="F32" s="110">
        <f>D32*E32</f>
        <v>0</v>
      </c>
      <c r="G32" s="55"/>
      <c r="H32" s="56">
        <v>52</v>
      </c>
      <c r="I32" s="55">
        <f>G32*H32</f>
        <v>0</v>
      </c>
      <c r="J32" s="36"/>
      <c r="K32" s="41">
        <v>52</v>
      </c>
      <c r="L32" s="36">
        <f>J32*K32</f>
        <v>0</v>
      </c>
    </row>
    <row r="33" spans="1:12" ht="12.75">
      <c r="A33" s="13" t="s">
        <v>37</v>
      </c>
      <c r="B33" s="14"/>
      <c r="C33" s="14"/>
      <c r="D33" s="37"/>
      <c r="E33" s="42"/>
      <c r="F33" s="44"/>
      <c r="G33" s="37"/>
      <c r="H33" s="42"/>
      <c r="I33" s="44"/>
      <c r="J33" s="37"/>
      <c r="K33" s="42"/>
      <c r="L33" s="44"/>
    </row>
    <row r="34" spans="1:12" ht="12.75">
      <c r="A34" s="8" t="s">
        <v>17</v>
      </c>
      <c r="B34" s="9" t="s">
        <v>4</v>
      </c>
      <c r="C34" s="9" t="s">
        <v>109</v>
      </c>
      <c r="D34" s="111"/>
      <c r="E34" s="111">
        <v>251</v>
      </c>
      <c r="F34" s="112">
        <f>D34*E34</f>
        <v>0</v>
      </c>
      <c r="G34" s="55"/>
      <c r="H34" s="56">
        <v>251</v>
      </c>
      <c r="I34" s="57">
        <f>G34*H34</f>
        <v>0</v>
      </c>
      <c r="J34" s="36"/>
      <c r="K34" s="41">
        <v>252</v>
      </c>
      <c r="L34" s="45">
        <f>J34*K34</f>
        <v>0</v>
      </c>
    </row>
    <row r="35" spans="1:12" ht="12.75">
      <c r="A35" s="8" t="s">
        <v>38</v>
      </c>
      <c r="B35" s="9" t="s">
        <v>8</v>
      </c>
      <c r="C35" s="9" t="s">
        <v>39</v>
      </c>
      <c r="D35" s="110"/>
      <c r="E35" s="111">
        <v>52</v>
      </c>
      <c r="F35" s="112">
        <f>D35*E35</f>
        <v>0</v>
      </c>
      <c r="G35" s="55"/>
      <c r="H35" s="56">
        <v>52</v>
      </c>
      <c r="I35" s="57">
        <f>G35*H35</f>
        <v>0</v>
      </c>
      <c r="J35" s="36"/>
      <c r="K35" s="41">
        <v>52</v>
      </c>
      <c r="L35" s="45">
        <f>J35*K35</f>
        <v>0</v>
      </c>
    </row>
    <row r="36" spans="1:12" ht="12.75">
      <c r="A36" s="8" t="s">
        <v>40</v>
      </c>
      <c r="B36" s="9" t="s">
        <v>8</v>
      </c>
      <c r="C36" s="9" t="s">
        <v>41</v>
      </c>
      <c r="D36" s="110"/>
      <c r="E36" s="111">
        <v>52</v>
      </c>
      <c r="F36" s="112">
        <f>D36*E36</f>
        <v>0</v>
      </c>
      <c r="G36" s="55"/>
      <c r="H36" s="56">
        <v>52</v>
      </c>
      <c r="I36" s="57">
        <f>G36*H36</f>
        <v>0</v>
      </c>
      <c r="J36" s="36"/>
      <c r="K36" s="41">
        <v>52</v>
      </c>
      <c r="L36" s="45">
        <f>J36*K36</f>
        <v>0</v>
      </c>
    </row>
    <row r="37" spans="1:12" ht="12.75">
      <c r="A37" s="13" t="s">
        <v>42</v>
      </c>
      <c r="B37" s="14"/>
      <c r="C37" s="14"/>
      <c r="D37" s="37"/>
      <c r="E37" s="42"/>
      <c r="F37" s="44"/>
      <c r="G37" s="37"/>
      <c r="H37" s="42"/>
      <c r="I37" s="44"/>
      <c r="J37" s="37"/>
      <c r="K37" s="42"/>
      <c r="L37" s="44"/>
    </row>
    <row r="38" spans="1:12" ht="12.75">
      <c r="A38" s="8" t="s">
        <v>43</v>
      </c>
      <c r="B38" s="9" t="s">
        <v>4</v>
      </c>
      <c r="C38" s="9" t="s">
        <v>110</v>
      </c>
      <c r="D38" s="111"/>
      <c r="E38" s="111">
        <v>251</v>
      </c>
      <c r="F38" s="112">
        <f>D38*E38</f>
        <v>0</v>
      </c>
      <c r="G38" s="55"/>
      <c r="H38" s="56">
        <v>251</v>
      </c>
      <c r="I38" s="57">
        <f>G38*H38</f>
        <v>0</v>
      </c>
      <c r="J38" s="36"/>
      <c r="K38" s="41">
        <v>252</v>
      </c>
      <c r="L38" s="45">
        <f>J38*K38</f>
        <v>0</v>
      </c>
    </row>
    <row r="39" spans="1:12" ht="12.75">
      <c r="A39" s="13" t="s">
        <v>44</v>
      </c>
      <c r="B39" s="14"/>
      <c r="C39" s="14"/>
      <c r="D39" s="37"/>
      <c r="E39" s="42"/>
      <c r="F39" s="44"/>
      <c r="G39" s="37"/>
      <c r="H39" s="42"/>
      <c r="I39" s="44"/>
      <c r="J39" s="37"/>
      <c r="K39" s="42"/>
      <c r="L39" s="44"/>
    </row>
    <row r="40" spans="1:12" ht="12.75">
      <c r="A40" s="8" t="s">
        <v>45</v>
      </c>
      <c r="B40" s="9" t="s">
        <v>8</v>
      </c>
      <c r="C40" s="9" t="s">
        <v>102</v>
      </c>
      <c r="D40" s="110"/>
      <c r="E40" s="111">
        <v>52</v>
      </c>
      <c r="F40" s="112">
        <f>D40*E40</f>
        <v>0</v>
      </c>
      <c r="G40" s="55"/>
      <c r="H40" s="56">
        <v>52</v>
      </c>
      <c r="I40" s="57">
        <f>G40*H40</f>
        <v>0</v>
      </c>
      <c r="J40" s="36"/>
      <c r="K40" s="41">
        <v>52</v>
      </c>
      <c r="L40" s="45">
        <f>J40*K40</f>
        <v>0</v>
      </c>
    </row>
    <row r="41" spans="1:12" ht="12.75">
      <c r="A41" s="8" t="s">
        <v>46</v>
      </c>
      <c r="B41" s="9" t="s">
        <v>12</v>
      </c>
      <c r="C41" s="9" t="s">
        <v>102</v>
      </c>
      <c r="D41" s="110"/>
      <c r="E41" s="111">
        <v>12</v>
      </c>
      <c r="F41" s="112">
        <f>D41*E41</f>
        <v>0</v>
      </c>
      <c r="G41" s="55"/>
      <c r="H41" s="56">
        <v>12</v>
      </c>
      <c r="I41" s="57">
        <f>G41*H41</f>
        <v>0</v>
      </c>
      <c r="J41" s="36"/>
      <c r="K41" s="41">
        <v>12</v>
      </c>
      <c r="L41" s="45">
        <f>J41*K41</f>
        <v>0</v>
      </c>
    </row>
    <row r="42" spans="1:12" ht="12.75">
      <c r="A42" s="8" t="s">
        <v>47</v>
      </c>
      <c r="B42" s="9" t="s">
        <v>13</v>
      </c>
      <c r="C42" s="9" t="s">
        <v>48</v>
      </c>
      <c r="D42" s="110"/>
      <c r="E42" s="111">
        <v>3</v>
      </c>
      <c r="F42" s="112">
        <f>D42*E42</f>
        <v>0</v>
      </c>
      <c r="G42" s="55"/>
      <c r="H42" s="56">
        <v>3</v>
      </c>
      <c r="I42" s="57">
        <f>G42*H42</f>
        <v>0</v>
      </c>
      <c r="J42" s="36"/>
      <c r="K42" s="41">
        <v>3</v>
      </c>
      <c r="L42" s="45">
        <f>J42*K42</f>
        <v>0</v>
      </c>
    </row>
    <row r="43" spans="1:12" ht="12.75">
      <c r="A43" s="8" t="s">
        <v>49</v>
      </c>
      <c r="B43" s="9" t="s">
        <v>13</v>
      </c>
      <c r="C43" s="9" t="s">
        <v>50</v>
      </c>
      <c r="D43" s="110"/>
      <c r="E43" s="111">
        <v>3</v>
      </c>
      <c r="F43" s="112">
        <f>D43*E43</f>
        <v>0</v>
      </c>
      <c r="G43" s="55"/>
      <c r="H43" s="56">
        <v>3</v>
      </c>
      <c r="I43" s="57">
        <f>G43*H43</f>
        <v>0</v>
      </c>
      <c r="J43" s="36"/>
      <c r="K43" s="41">
        <v>3</v>
      </c>
      <c r="L43" s="45">
        <f>J43*K43</f>
        <v>0</v>
      </c>
    </row>
    <row r="44" spans="1:12" ht="12.75">
      <c r="A44" s="13" t="s">
        <v>51</v>
      </c>
      <c r="B44" s="14"/>
      <c r="C44" s="14"/>
      <c r="D44" s="37"/>
      <c r="E44" s="42"/>
      <c r="F44" s="44"/>
      <c r="G44" s="37"/>
      <c r="H44" s="42"/>
      <c r="I44" s="44"/>
      <c r="J44" s="37"/>
      <c r="K44" s="42"/>
      <c r="L44" s="44"/>
    </row>
    <row r="45" spans="1:12" ht="12.75">
      <c r="A45" s="8" t="s">
        <v>46</v>
      </c>
      <c r="B45" s="9" t="s">
        <v>8</v>
      </c>
      <c r="C45" s="9" t="s">
        <v>111</v>
      </c>
      <c r="D45" s="110"/>
      <c r="E45" s="111">
        <v>52</v>
      </c>
      <c r="F45" s="112">
        <f>D45*E45</f>
        <v>0</v>
      </c>
      <c r="G45" s="55"/>
      <c r="H45" s="56">
        <v>52</v>
      </c>
      <c r="I45" s="57">
        <f>G45*H45</f>
        <v>0</v>
      </c>
      <c r="J45" s="36"/>
      <c r="K45" s="41">
        <v>52</v>
      </c>
      <c r="L45" s="45">
        <f>J45*K45</f>
        <v>0</v>
      </c>
    </row>
    <row r="46" spans="1:12" ht="12.75">
      <c r="A46" s="8" t="s">
        <v>52</v>
      </c>
      <c r="B46" s="9" t="s">
        <v>53</v>
      </c>
      <c r="C46" s="9" t="s">
        <v>54</v>
      </c>
      <c r="D46" s="110"/>
      <c r="E46" s="111">
        <v>104</v>
      </c>
      <c r="F46" s="112">
        <f>D46*E46</f>
        <v>0</v>
      </c>
      <c r="G46" s="55"/>
      <c r="H46" s="56">
        <v>104</v>
      </c>
      <c r="I46" s="57">
        <f>G46*H46</f>
        <v>0</v>
      </c>
      <c r="J46" s="36"/>
      <c r="K46" s="41">
        <v>104</v>
      </c>
      <c r="L46" s="45">
        <f>J46*K46</f>
        <v>0</v>
      </c>
    </row>
    <row r="47" spans="1:12" ht="12.75">
      <c r="A47" s="13" t="s">
        <v>55</v>
      </c>
      <c r="B47" s="14"/>
      <c r="C47" s="14"/>
      <c r="D47" s="37"/>
      <c r="E47" s="42"/>
      <c r="F47" s="44"/>
      <c r="G47" s="37"/>
      <c r="H47" s="42"/>
      <c r="I47" s="44"/>
      <c r="J47" s="37"/>
      <c r="K47" s="42"/>
      <c r="L47" s="44"/>
    </row>
    <row r="48" spans="1:12" ht="12.75">
      <c r="A48" s="8" t="s">
        <v>56</v>
      </c>
      <c r="B48" s="9" t="s">
        <v>4</v>
      </c>
      <c r="C48" s="9"/>
      <c r="D48" s="111"/>
      <c r="E48" s="111">
        <v>251</v>
      </c>
      <c r="F48" s="112">
        <f>D48*E48</f>
        <v>0</v>
      </c>
      <c r="G48" s="55"/>
      <c r="H48" s="56">
        <v>251</v>
      </c>
      <c r="I48" s="57">
        <f>G48*H48</f>
        <v>0</v>
      </c>
      <c r="J48" s="36"/>
      <c r="K48" s="41">
        <v>252</v>
      </c>
      <c r="L48" s="45">
        <f>J48*K48</f>
        <v>0</v>
      </c>
    </row>
    <row r="49" spans="1:12" ht="12.75">
      <c r="A49" s="8" t="s">
        <v>57</v>
      </c>
      <c r="B49" s="9" t="s">
        <v>53</v>
      </c>
      <c r="C49" s="9" t="s">
        <v>58</v>
      </c>
      <c r="D49" s="110"/>
      <c r="E49" s="111">
        <v>104</v>
      </c>
      <c r="F49" s="112">
        <f>D49*E49</f>
        <v>0</v>
      </c>
      <c r="G49" s="55"/>
      <c r="H49" s="56">
        <v>104</v>
      </c>
      <c r="I49" s="57">
        <f>G49*H49</f>
        <v>0</v>
      </c>
      <c r="J49" s="36"/>
      <c r="K49" s="41">
        <v>104</v>
      </c>
      <c r="L49" s="45">
        <f>J49*K49</f>
        <v>0</v>
      </c>
    </row>
    <row r="50" spans="1:12" ht="12.75">
      <c r="A50" s="8" t="s">
        <v>59</v>
      </c>
      <c r="B50" s="9" t="s">
        <v>13</v>
      </c>
      <c r="C50" s="9" t="s">
        <v>60</v>
      </c>
      <c r="D50" s="110"/>
      <c r="E50" s="111">
        <v>3</v>
      </c>
      <c r="F50" s="112">
        <f>D50*E50</f>
        <v>0</v>
      </c>
      <c r="G50" s="55"/>
      <c r="H50" s="56">
        <v>3</v>
      </c>
      <c r="I50" s="57">
        <f>G50*H50</f>
        <v>0</v>
      </c>
      <c r="J50" s="36"/>
      <c r="K50" s="41">
        <v>3</v>
      </c>
      <c r="L50" s="45">
        <f>J50*K50</f>
        <v>0</v>
      </c>
    </row>
    <row r="51" spans="1:12" ht="12.75">
      <c r="A51" s="8" t="s">
        <v>61</v>
      </c>
      <c r="B51" s="9" t="s">
        <v>12</v>
      </c>
      <c r="C51" s="9" t="s">
        <v>62</v>
      </c>
      <c r="D51" s="110"/>
      <c r="E51" s="111">
        <v>12</v>
      </c>
      <c r="F51" s="112">
        <f>D51*E51</f>
        <v>0</v>
      </c>
      <c r="G51" s="55"/>
      <c r="H51" s="56">
        <v>12</v>
      </c>
      <c r="I51" s="57">
        <f>G51*H51</f>
        <v>0</v>
      </c>
      <c r="J51" s="36"/>
      <c r="K51" s="41">
        <v>12</v>
      </c>
      <c r="L51" s="45">
        <f>J51*K51</f>
        <v>0</v>
      </c>
    </row>
    <row r="52" spans="1:12" ht="12.75">
      <c r="A52" s="8" t="s">
        <v>63</v>
      </c>
      <c r="B52" s="9" t="s">
        <v>12</v>
      </c>
      <c r="C52" s="9" t="s">
        <v>64</v>
      </c>
      <c r="D52" s="110"/>
      <c r="E52" s="111">
        <v>12</v>
      </c>
      <c r="F52" s="112">
        <f>D52*E52</f>
        <v>0</v>
      </c>
      <c r="G52" s="55"/>
      <c r="H52" s="56">
        <v>12</v>
      </c>
      <c r="I52" s="57">
        <f>G52*H52</f>
        <v>0</v>
      </c>
      <c r="J52" s="36"/>
      <c r="K52" s="41">
        <v>12</v>
      </c>
      <c r="L52" s="45">
        <f>J52*K52</f>
        <v>0</v>
      </c>
    </row>
    <row r="53" spans="1:12" ht="12.75">
      <c r="A53" s="13" t="s">
        <v>65</v>
      </c>
      <c r="B53" s="14"/>
      <c r="C53" s="14"/>
      <c r="D53" s="37"/>
      <c r="E53" s="42"/>
      <c r="F53" s="44"/>
      <c r="G53" s="37"/>
      <c r="H53" s="42"/>
      <c r="I53" s="44"/>
      <c r="J53" s="37"/>
      <c r="K53" s="42"/>
      <c r="L53" s="44"/>
    </row>
    <row r="54" spans="1:12" ht="12.75">
      <c r="A54" s="8" t="s">
        <v>66</v>
      </c>
      <c r="B54" s="9" t="s">
        <v>67</v>
      </c>
      <c r="C54" s="9" t="s">
        <v>68</v>
      </c>
      <c r="D54" s="110"/>
      <c r="E54" s="111">
        <v>2</v>
      </c>
      <c r="F54" s="112">
        <f>D54*E54</f>
        <v>0</v>
      </c>
      <c r="G54" s="55"/>
      <c r="H54" s="56">
        <v>2</v>
      </c>
      <c r="I54" s="57">
        <f>G54*H54</f>
        <v>0</v>
      </c>
      <c r="J54" s="36"/>
      <c r="K54" s="41">
        <v>2</v>
      </c>
      <c r="L54" s="45">
        <f>J54*K54</f>
        <v>0</v>
      </c>
    </row>
    <row r="55" spans="1:12" ht="12.75">
      <c r="A55" s="8" t="s">
        <v>69</v>
      </c>
      <c r="B55" s="9" t="s">
        <v>67</v>
      </c>
      <c r="C55" s="9" t="s">
        <v>70</v>
      </c>
      <c r="D55" s="110"/>
      <c r="E55" s="111">
        <v>2</v>
      </c>
      <c r="F55" s="112">
        <f aca="true" t="shared" si="6" ref="F55:F62">D55*E55</f>
        <v>0</v>
      </c>
      <c r="G55" s="55"/>
      <c r="H55" s="56">
        <v>2</v>
      </c>
      <c r="I55" s="57">
        <f aca="true" t="shared" si="7" ref="I55:I62">G55*H55</f>
        <v>0</v>
      </c>
      <c r="J55" s="36"/>
      <c r="K55" s="41">
        <v>2</v>
      </c>
      <c r="L55" s="45">
        <f aca="true" t="shared" si="8" ref="L55:L62">J55*K55</f>
        <v>0</v>
      </c>
    </row>
    <row r="56" spans="1:12" ht="12.75">
      <c r="A56" s="8" t="s">
        <v>71</v>
      </c>
      <c r="B56" s="9" t="s">
        <v>67</v>
      </c>
      <c r="C56" s="9" t="s">
        <v>72</v>
      </c>
      <c r="D56" s="110"/>
      <c r="E56" s="111">
        <v>2</v>
      </c>
      <c r="F56" s="112">
        <f t="shared" si="6"/>
        <v>0</v>
      </c>
      <c r="G56" s="55"/>
      <c r="H56" s="56">
        <v>2</v>
      </c>
      <c r="I56" s="57">
        <f t="shared" si="7"/>
        <v>0</v>
      </c>
      <c r="J56" s="36"/>
      <c r="K56" s="41">
        <v>2</v>
      </c>
      <c r="L56" s="45">
        <f t="shared" si="8"/>
        <v>0</v>
      </c>
    </row>
    <row r="57" spans="1:12" ht="12.75">
      <c r="A57" s="8" t="s">
        <v>73</v>
      </c>
      <c r="B57" s="9" t="s">
        <v>67</v>
      </c>
      <c r="C57" s="9" t="s">
        <v>20</v>
      </c>
      <c r="D57" s="110"/>
      <c r="E57" s="111">
        <v>2</v>
      </c>
      <c r="F57" s="112">
        <f t="shared" si="6"/>
        <v>0</v>
      </c>
      <c r="G57" s="55"/>
      <c r="H57" s="56">
        <v>2</v>
      </c>
      <c r="I57" s="57">
        <f t="shared" si="7"/>
        <v>0</v>
      </c>
      <c r="J57" s="36"/>
      <c r="K57" s="41">
        <v>2</v>
      </c>
      <c r="L57" s="45">
        <f t="shared" si="8"/>
        <v>0</v>
      </c>
    </row>
    <row r="58" spans="1:12" ht="12.75">
      <c r="A58" s="8" t="s">
        <v>74</v>
      </c>
      <c r="B58" s="9" t="s">
        <v>67</v>
      </c>
      <c r="C58" s="9" t="s">
        <v>75</v>
      </c>
      <c r="D58" s="110"/>
      <c r="E58" s="111">
        <v>2</v>
      </c>
      <c r="F58" s="112">
        <f t="shared" si="6"/>
        <v>0</v>
      </c>
      <c r="G58" s="55"/>
      <c r="H58" s="56">
        <v>2</v>
      </c>
      <c r="I58" s="57">
        <f t="shared" si="7"/>
        <v>0</v>
      </c>
      <c r="J58" s="36"/>
      <c r="K58" s="41">
        <v>2</v>
      </c>
      <c r="L58" s="45">
        <f t="shared" si="8"/>
        <v>0</v>
      </c>
    </row>
    <row r="59" spans="1:12" ht="12.75">
      <c r="A59" s="8" t="s">
        <v>76</v>
      </c>
      <c r="B59" s="9" t="s">
        <v>77</v>
      </c>
      <c r="C59" s="9" t="s">
        <v>78</v>
      </c>
      <c r="D59" s="110"/>
      <c r="E59" s="111">
        <v>1</v>
      </c>
      <c r="F59" s="112">
        <f t="shared" si="6"/>
        <v>0</v>
      </c>
      <c r="G59" s="55"/>
      <c r="H59" s="56">
        <v>1</v>
      </c>
      <c r="I59" s="57">
        <f t="shared" si="7"/>
        <v>0</v>
      </c>
      <c r="J59" s="36"/>
      <c r="K59" s="41">
        <v>1</v>
      </c>
      <c r="L59" s="45">
        <f t="shared" si="8"/>
        <v>0</v>
      </c>
    </row>
    <row r="60" spans="1:12" ht="12.75">
      <c r="A60" s="8" t="s">
        <v>79</v>
      </c>
      <c r="B60" s="9" t="s">
        <v>103</v>
      </c>
      <c r="C60" s="9" t="s">
        <v>84</v>
      </c>
      <c r="D60" s="110"/>
      <c r="E60" s="111">
        <v>42</v>
      </c>
      <c r="F60" s="112">
        <f t="shared" si="6"/>
        <v>0</v>
      </c>
      <c r="G60" s="55"/>
      <c r="H60" s="56">
        <v>42</v>
      </c>
      <c r="I60" s="57">
        <f t="shared" si="7"/>
        <v>0</v>
      </c>
      <c r="J60" s="36"/>
      <c r="K60" s="41">
        <v>42</v>
      </c>
      <c r="L60" s="45">
        <f t="shared" si="8"/>
        <v>0</v>
      </c>
    </row>
    <row r="61" spans="1:12" s="82" customFormat="1" ht="39">
      <c r="A61" s="76" t="s">
        <v>156</v>
      </c>
      <c r="B61" s="77" t="s">
        <v>104</v>
      </c>
      <c r="C61" s="77" t="s">
        <v>84</v>
      </c>
      <c r="D61" s="113"/>
      <c r="E61" s="114">
        <v>40</v>
      </c>
      <c r="F61" s="115">
        <f t="shared" si="6"/>
        <v>0</v>
      </c>
      <c r="G61" s="78"/>
      <c r="H61" s="79">
        <v>40</v>
      </c>
      <c r="I61" s="69">
        <f t="shared" si="7"/>
        <v>0</v>
      </c>
      <c r="J61" s="80"/>
      <c r="K61" s="81">
        <v>40</v>
      </c>
      <c r="L61" s="63">
        <f t="shared" si="8"/>
        <v>0</v>
      </c>
    </row>
    <row r="62" spans="1:12" ht="12.75">
      <c r="A62" s="28" t="s">
        <v>80</v>
      </c>
      <c r="B62" s="9" t="s">
        <v>100</v>
      </c>
      <c r="C62" s="10" t="s">
        <v>81</v>
      </c>
      <c r="D62" s="116"/>
      <c r="E62" s="117">
        <v>24</v>
      </c>
      <c r="F62" s="112">
        <f t="shared" si="6"/>
        <v>0</v>
      </c>
      <c r="G62" s="55"/>
      <c r="H62" s="56">
        <v>24</v>
      </c>
      <c r="I62" s="57">
        <f t="shared" si="7"/>
        <v>0</v>
      </c>
      <c r="J62" s="36"/>
      <c r="K62" s="41">
        <v>24</v>
      </c>
      <c r="L62" s="45">
        <f t="shared" si="8"/>
        <v>0</v>
      </c>
    </row>
    <row r="63" spans="1:12" ht="27" customHeight="1" thickBot="1">
      <c r="A63" s="139" t="s">
        <v>82</v>
      </c>
      <c r="B63" s="11"/>
      <c r="C63" s="11"/>
      <c r="D63" s="15"/>
      <c r="E63" s="40"/>
      <c r="F63" s="118">
        <f>SUM(F4:F62)</f>
        <v>0</v>
      </c>
      <c r="I63" s="58">
        <f>SUM(I4:I62)</f>
        <v>0</v>
      </c>
      <c r="L63" s="62">
        <f>SUM(L4:L62)</f>
        <v>0</v>
      </c>
    </row>
    <row r="64" spans="1:6" ht="42" customHeight="1" thickBot="1">
      <c r="A64" s="140" t="s">
        <v>117</v>
      </c>
      <c r="B64" s="15"/>
      <c r="C64" s="15"/>
      <c r="D64" s="15"/>
      <c r="E64" s="70" t="s">
        <v>118</v>
      </c>
      <c r="F64" s="61">
        <f>F63+I63+L63</f>
        <v>0</v>
      </c>
    </row>
    <row r="65" spans="1:3" ht="38.25" customHeight="1">
      <c r="A65" s="160" t="s">
        <v>131</v>
      </c>
      <c r="B65" s="160"/>
      <c r="C65" s="160"/>
    </row>
    <row r="67" spans="1:2" ht="15">
      <c r="A67" s="1" t="s">
        <v>87</v>
      </c>
      <c r="B67"/>
    </row>
    <row r="68" spans="1:12" ht="26.25">
      <c r="A68" s="24" t="s">
        <v>0</v>
      </c>
      <c r="B68" s="21"/>
      <c r="C68" s="21"/>
      <c r="D68" s="119" t="s">
        <v>88</v>
      </c>
      <c r="E68" s="109" t="s">
        <v>125</v>
      </c>
      <c r="F68" s="109" t="s">
        <v>132</v>
      </c>
      <c r="G68" s="67" t="s">
        <v>88</v>
      </c>
      <c r="H68" s="54" t="s">
        <v>127</v>
      </c>
      <c r="I68" s="54" t="s">
        <v>133</v>
      </c>
      <c r="J68" s="64" t="s">
        <v>88</v>
      </c>
      <c r="K68" s="60" t="s">
        <v>129</v>
      </c>
      <c r="L68" s="60" t="s">
        <v>130</v>
      </c>
    </row>
    <row r="69" spans="1:12" ht="29.25" thickBot="1">
      <c r="A69" s="140" t="s">
        <v>98</v>
      </c>
      <c r="B69" s="142"/>
      <c r="C69" s="143"/>
      <c r="D69" s="115"/>
      <c r="E69" s="120">
        <v>12</v>
      </c>
      <c r="F69" s="115">
        <f>D69*E69</f>
        <v>0</v>
      </c>
      <c r="G69" s="58"/>
      <c r="H69" s="68">
        <v>12</v>
      </c>
      <c r="I69" s="69">
        <f>G69*H69</f>
        <v>0</v>
      </c>
      <c r="J69" s="62"/>
      <c r="K69" s="65">
        <v>12</v>
      </c>
      <c r="L69" s="66">
        <f>J69*K69</f>
        <v>0</v>
      </c>
    </row>
    <row r="70" spans="1:12" ht="45" customHeight="1" thickBot="1">
      <c r="A70" s="75"/>
      <c r="B70" s="20"/>
      <c r="C70" s="20"/>
      <c r="D70" s="74"/>
      <c r="E70" s="70" t="s">
        <v>118</v>
      </c>
      <c r="F70" s="61">
        <f>F69+I69+L69</f>
        <v>0</v>
      </c>
      <c r="G70" s="73"/>
      <c r="H70" s="72"/>
      <c r="I70" s="71"/>
      <c r="J70" s="73"/>
      <c r="K70" s="72"/>
      <c r="L70" s="71"/>
    </row>
    <row r="72" spans="1:3" ht="15">
      <c r="A72" s="1" t="s">
        <v>89</v>
      </c>
      <c r="B72" s="2"/>
      <c r="C72" s="2"/>
    </row>
    <row r="73" spans="1:11" ht="26.25">
      <c r="A73" s="24" t="s">
        <v>97</v>
      </c>
      <c r="B73" s="46" t="s">
        <v>113</v>
      </c>
      <c r="C73" s="109" t="s">
        <v>85</v>
      </c>
      <c r="D73" s="109" t="s">
        <v>125</v>
      </c>
      <c r="E73" s="109" t="s">
        <v>132</v>
      </c>
      <c r="F73" s="54" t="s">
        <v>85</v>
      </c>
      <c r="G73" s="54" t="s">
        <v>127</v>
      </c>
      <c r="H73" s="54" t="s">
        <v>133</v>
      </c>
      <c r="I73" s="60" t="s">
        <v>85</v>
      </c>
      <c r="J73" s="60" t="s">
        <v>129</v>
      </c>
      <c r="K73" s="60" t="s">
        <v>130</v>
      </c>
    </row>
    <row r="74" spans="1:11" ht="15">
      <c r="A74" s="26" t="s">
        <v>90</v>
      </c>
      <c r="B74" s="23"/>
      <c r="C74" s="48"/>
      <c r="D74" s="96"/>
      <c r="E74" s="104"/>
      <c r="F74" s="52"/>
      <c r="G74" s="53"/>
      <c r="H74" s="53"/>
      <c r="I74" s="52"/>
      <c r="J74" s="53"/>
      <c r="K74" s="53"/>
    </row>
    <row r="75" spans="1:11" ht="12.75">
      <c r="A75" s="19" t="s">
        <v>148</v>
      </c>
      <c r="B75" s="31" t="s">
        <v>151</v>
      </c>
      <c r="C75" s="121"/>
      <c r="D75" s="122">
        <v>1</v>
      </c>
      <c r="E75" s="123">
        <f>C75*D75</f>
        <v>0</v>
      </c>
      <c r="F75" s="85"/>
      <c r="G75" s="95">
        <v>0</v>
      </c>
      <c r="H75" s="92">
        <f>F75*G75</f>
        <v>0</v>
      </c>
      <c r="I75" s="47"/>
      <c r="J75" s="99">
        <v>0</v>
      </c>
      <c r="K75" s="93">
        <f>I75*J75</f>
        <v>0</v>
      </c>
    </row>
    <row r="76" spans="1:11" ht="12.75">
      <c r="A76" s="19" t="s">
        <v>149</v>
      </c>
      <c r="B76" s="31" t="s">
        <v>152</v>
      </c>
      <c r="C76" s="121"/>
      <c r="D76" s="122">
        <v>1</v>
      </c>
      <c r="E76" s="123">
        <f>C76*D76</f>
        <v>0</v>
      </c>
      <c r="F76" s="85"/>
      <c r="G76" s="95">
        <v>1</v>
      </c>
      <c r="H76" s="92">
        <f aca="true" t="shared" si="9" ref="H76:H95">F76*G76</f>
        <v>0</v>
      </c>
      <c r="I76" s="47"/>
      <c r="J76" s="99">
        <v>1</v>
      </c>
      <c r="K76" s="93">
        <f aca="true" t="shared" si="10" ref="K76:K95">I76*J76</f>
        <v>0</v>
      </c>
    </row>
    <row r="77" spans="1:11" ht="12.75">
      <c r="A77" s="19" t="s">
        <v>150</v>
      </c>
      <c r="B77" s="31" t="s">
        <v>152</v>
      </c>
      <c r="C77" s="121"/>
      <c r="D77" s="122">
        <v>1</v>
      </c>
      <c r="E77" s="123">
        <f>C77*D77</f>
        <v>0</v>
      </c>
      <c r="F77" s="85"/>
      <c r="G77" s="95">
        <v>1</v>
      </c>
      <c r="H77" s="92">
        <f t="shared" si="9"/>
        <v>0</v>
      </c>
      <c r="I77" s="51"/>
      <c r="J77" s="99">
        <v>1</v>
      </c>
      <c r="K77" s="93">
        <f t="shared" si="10"/>
        <v>0</v>
      </c>
    </row>
    <row r="78" spans="1:11" ht="12.75">
      <c r="A78" s="19" t="s">
        <v>153</v>
      </c>
      <c r="B78" s="31" t="s">
        <v>152</v>
      </c>
      <c r="C78" s="121"/>
      <c r="D78" s="122">
        <v>1</v>
      </c>
      <c r="E78" s="123">
        <f>C78*D78</f>
        <v>0</v>
      </c>
      <c r="F78" s="85"/>
      <c r="G78" s="95">
        <v>1</v>
      </c>
      <c r="H78" s="92">
        <f t="shared" si="9"/>
        <v>0</v>
      </c>
      <c r="I78" s="47"/>
      <c r="J78" s="99">
        <v>1</v>
      </c>
      <c r="K78" s="93">
        <f t="shared" si="10"/>
        <v>0</v>
      </c>
    </row>
    <row r="79" spans="1:11" ht="12.75">
      <c r="A79" s="25" t="s">
        <v>91</v>
      </c>
      <c r="B79" s="30"/>
      <c r="C79" s="48"/>
      <c r="D79" s="96"/>
      <c r="E79" s="104"/>
      <c r="F79" s="48"/>
      <c r="G79" s="96"/>
      <c r="H79" s="104"/>
      <c r="I79" s="103"/>
      <c r="J79" s="105"/>
      <c r="K79" s="104"/>
    </row>
    <row r="80" spans="1:11" ht="12.75">
      <c r="A80" s="19" t="s">
        <v>119</v>
      </c>
      <c r="B80" s="31" t="s">
        <v>136</v>
      </c>
      <c r="C80" s="121"/>
      <c r="D80" s="122">
        <v>1</v>
      </c>
      <c r="E80" s="123">
        <f>C80*D80</f>
        <v>0</v>
      </c>
      <c r="F80" s="85"/>
      <c r="G80" s="95">
        <v>1</v>
      </c>
      <c r="H80" s="92">
        <f t="shared" si="9"/>
        <v>0</v>
      </c>
      <c r="I80" s="47"/>
      <c r="J80" s="99">
        <v>1</v>
      </c>
      <c r="K80" s="93">
        <f t="shared" si="10"/>
        <v>0</v>
      </c>
    </row>
    <row r="81" spans="1:11" ht="12.75">
      <c r="A81" s="25" t="s">
        <v>92</v>
      </c>
      <c r="B81" s="30"/>
      <c r="C81" s="48"/>
      <c r="D81" s="96"/>
      <c r="E81" s="104"/>
      <c r="F81" s="48"/>
      <c r="G81" s="96"/>
      <c r="H81" s="104"/>
      <c r="I81" s="103"/>
      <c r="J81" s="105"/>
      <c r="K81" s="104"/>
    </row>
    <row r="82" spans="1:11" ht="12.75">
      <c r="A82" s="19" t="s">
        <v>120</v>
      </c>
      <c r="B82" s="31" t="s">
        <v>135</v>
      </c>
      <c r="C82" s="121"/>
      <c r="D82" s="122">
        <v>0</v>
      </c>
      <c r="E82" s="123">
        <f>C82*D82</f>
        <v>0</v>
      </c>
      <c r="F82" s="85"/>
      <c r="G82" s="95">
        <v>1</v>
      </c>
      <c r="H82" s="92">
        <f t="shared" si="9"/>
        <v>0</v>
      </c>
      <c r="I82" s="47"/>
      <c r="J82" s="99">
        <v>0</v>
      </c>
      <c r="K82" s="93">
        <f t="shared" si="10"/>
        <v>0</v>
      </c>
    </row>
    <row r="83" spans="1:11" ht="12.75">
      <c r="A83" s="25" t="s">
        <v>93</v>
      </c>
      <c r="B83" s="30"/>
      <c r="C83" s="48"/>
      <c r="D83" s="96"/>
      <c r="E83" s="104"/>
      <c r="F83" s="48"/>
      <c r="G83" s="96"/>
      <c r="H83" s="104"/>
      <c r="I83" s="103"/>
      <c r="J83" s="105"/>
      <c r="K83" s="104"/>
    </row>
    <row r="84" spans="1:11" ht="12.75">
      <c r="A84" s="19" t="s">
        <v>121</v>
      </c>
      <c r="B84" s="31" t="s">
        <v>137</v>
      </c>
      <c r="C84" s="121"/>
      <c r="D84" s="122">
        <v>1</v>
      </c>
      <c r="E84" s="123">
        <f>C84*D84</f>
        <v>0</v>
      </c>
      <c r="F84" s="85"/>
      <c r="G84" s="95">
        <v>1</v>
      </c>
      <c r="H84" s="92">
        <f t="shared" si="9"/>
        <v>0</v>
      </c>
      <c r="I84" s="47"/>
      <c r="J84" s="99">
        <v>1</v>
      </c>
      <c r="K84" s="93">
        <f t="shared" si="10"/>
        <v>0</v>
      </c>
    </row>
    <row r="85" spans="1:11" ht="12.75">
      <c r="A85" s="25" t="s">
        <v>94</v>
      </c>
      <c r="B85" s="30"/>
      <c r="C85" s="48"/>
      <c r="D85" s="96"/>
      <c r="E85" s="104"/>
      <c r="F85" s="48"/>
      <c r="G85" s="96"/>
      <c r="H85" s="104"/>
      <c r="I85" s="103"/>
      <c r="J85" s="105"/>
      <c r="K85" s="104"/>
    </row>
    <row r="86" spans="1:11" ht="12.75">
      <c r="A86" s="19" t="s">
        <v>122</v>
      </c>
      <c r="B86" s="31" t="s">
        <v>137</v>
      </c>
      <c r="C86" s="121"/>
      <c r="D86" s="122">
        <v>1</v>
      </c>
      <c r="E86" s="123">
        <f>C86*D86</f>
        <v>0</v>
      </c>
      <c r="F86" s="85"/>
      <c r="G86" s="95">
        <v>1</v>
      </c>
      <c r="H86" s="92">
        <f t="shared" si="9"/>
        <v>0</v>
      </c>
      <c r="I86" s="47"/>
      <c r="J86" s="99">
        <v>1</v>
      </c>
      <c r="K86" s="93">
        <f t="shared" si="10"/>
        <v>0</v>
      </c>
    </row>
    <row r="87" spans="1:11" ht="12.75">
      <c r="A87" s="27" t="s">
        <v>138</v>
      </c>
      <c r="B87" s="141" t="s">
        <v>139</v>
      </c>
      <c r="C87" s="121"/>
      <c r="D87" s="122">
        <v>1</v>
      </c>
      <c r="E87" s="123"/>
      <c r="F87" s="85"/>
      <c r="G87" s="95">
        <v>1</v>
      </c>
      <c r="H87" s="92"/>
      <c r="I87" s="47"/>
      <c r="J87" s="99">
        <v>1</v>
      </c>
      <c r="K87" s="93"/>
    </row>
    <row r="88" spans="1:11" ht="12.75">
      <c r="A88" s="32" t="s">
        <v>95</v>
      </c>
      <c r="B88" s="33"/>
      <c r="C88" s="48"/>
      <c r="D88" s="96"/>
      <c r="E88" s="104"/>
      <c r="F88" s="48"/>
      <c r="G88" s="96"/>
      <c r="H88" s="104"/>
      <c r="I88" s="103"/>
      <c r="J88" s="105"/>
      <c r="K88" s="104"/>
    </row>
    <row r="89" spans="1:11" ht="12.75">
      <c r="A89" s="27" t="s">
        <v>140</v>
      </c>
      <c r="B89" s="31" t="s">
        <v>141</v>
      </c>
      <c r="C89" s="124"/>
      <c r="D89" s="122">
        <v>0</v>
      </c>
      <c r="E89" s="123">
        <f>C89*D89</f>
        <v>0</v>
      </c>
      <c r="F89" s="86"/>
      <c r="G89" s="95">
        <v>1</v>
      </c>
      <c r="H89" s="92">
        <f t="shared" si="9"/>
        <v>0</v>
      </c>
      <c r="I89" s="49"/>
      <c r="J89" s="99">
        <v>0</v>
      </c>
      <c r="K89" s="93">
        <f t="shared" si="10"/>
        <v>0</v>
      </c>
    </row>
    <row r="90" spans="1:11" ht="12.75">
      <c r="A90" s="34" t="s">
        <v>101</v>
      </c>
      <c r="B90" s="35"/>
      <c r="C90" s="48"/>
      <c r="D90" s="96"/>
      <c r="E90" s="104"/>
      <c r="F90" s="48"/>
      <c r="G90" s="96"/>
      <c r="H90" s="104"/>
      <c r="I90" s="103"/>
      <c r="J90" s="105"/>
      <c r="K90" s="104"/>
    </row>
    <row r="91" spans="1:11" ht="12.75">
      <c r="A91" s="83" t="s">
        <v>145</v>
      </c>
      <c r="B91" s="84" t="s">
        <v>147</v>
      </c>
      <c r="C91" s="125"/>
      <c r="D91" s="126">
        <v>1</v>
      </c>
      <c r="E91" s="127">
        <f>C91*D91</f>
        <v>0</v>
      </c>
      <c r="F91" s="88"/>
      <c r="G91" s="97">
        <v>1</v>
      </c>
      <c r="H91" s="58">
        <f t="shared" si="9"/>
        <v>0</v>
      </c>
      <c r="I91" s="89"/>
      <c r="J91" s="100">
        <v>1</v>
      </c>
      <c r="K91" s="62">
        <f t="shared" si="10"/>
        <v>0</v>
      </c>
    </row>
    <row r="92" spans="1:11" ht="12.75">
      <c r="A92" s="19" t="s">
        <v>144</v>
      </c>
      <c r="B92" s="31" t="s">
        <v>146</v>
      </c>
      <c r="C92" s="121"/>
      <c r="D92" s="122">
        <v>1</v>
      </c>
      <c r="E92" s="127">
        <f>C92*D92</f>
        <v>0</v>
      </c>
      <c r="F92" s="85"/>
      <c r="G92" s="95">
        <v>1</v>
      </c>
      <c r="H92" s="92">
        <f t="shared" si="9"/>
        <v>0</v>
      </c>
      <c r="I92" s="47"/>
      <c r="J92" s="99">
        <v>1</v>
      </c>
      <c r="K92" s="93">
        <f t="shared" si="10"/>
        <v>0</v>
      </c>
    </row>
    <row r="93" spans="1:11" ht="12.75">
      <c r="A93" s="19" t="s">
        <v>143</v>
      </c>
      <c r="B93" s="31" t="s">
        <v>142</v>
      </c>
      <c r="C93" s="121"/>
      <c r="D93" s="122">
        <v>1</v>
      </c>
      <c r="E93" s="127">
        <f>C93*D93</f>
        <v>0</v>
      </c>
      <c r="F93" s="85"/>
      <c r="G93" s="95">
        <v>1</v>
      </c>
      <c r="H93" s="92">
        <f t="shared" si="9"/>
        <v>0</v>
      </c>
      <c r="I93" s="47"/>
      <c r="J93" s="99">
        <v>1</v>
      </c>
      <c r="K93" s="93">
        <f t="shared" si="10"/>
        <v>0</v>
      </c>
    </row>
    <row r="94" spans="1:11" ht="12.75">
      <c r="A94" s="25" t="s">
        <v>96</v>
      </c>
      <c r="B94" s="30"/>
      <c r="C94" s="48"/>
      <c r="D94" s="96"/>
      <c r="E94" s="104"/>
      <c r="F94" s="48"/>
      <c r="G94" s="96"/>
      <c r="H94" s="104"/>
      <c r="I94" s="103"/>
      <c r="J94" s="105"/>
      <c r="K94" s="104"/>
    </row>
    <row r="95" spans="1:11" ht="12.75">
      <c r="A95" s="27" t="s">
        <v>123</v>
      </c>
      <c r="B95" s="31" t="s">
        <v>134</v>
      </c>
      <c r="C95" s="128"/>
      <c r="D95" s="129">
        <v>1</v>
      </c>
      <c r="E95" s="130">
        <f>C95*D95</f>
        <v>0</v>
      </c>
      <c r="F95" s="87"/>
      <c r="G95" s="98">
        <v>1</v>
      </c>
      <c r="H95" s="92">
        <f t="shared" si="9"/>
        <v>0</v>
      </c>
      <c r="I95" s="50"/>
      <c r="J95" s="101">
        <v>1</v>
      </c>
      <c r="K95" s="93">
        <f t="shared" si="10"/>
        <v>0</v>
      </c>
    </row>
    <row r="96" spans="1:11" ht="15">
      <c r="A96" s="106" t="s">
        <v>99</v>
      </c>
      <c r="B96" s="132"/>
      <c r="C96" s="133"/>
      <c r="D96" s="94"/>
      <c r="E96" s="123">
        <f>SUM(E75:E95)</f>
        <v>0</v>
      </c>
      <c r="F96" s="90"/>
      <c r="G96" s="94"/>
      <c r="H96" s="92">
        <f>SUM(H75:H95)</f>
        <v>0</v>
      </c>
      <c r="I96" s="90"/>
      <c r="J96" s="94"/>
      <c r="K96" s="93">
        <f>SUM(K75:K95)</f>
        <v>0</v>
      </c>
    </row>
    <row r="97" spans="1:6" s="82" customFormat="1" ht="30" customHeight="1">
      <c r="A97" s="107"/>
      <c r="B97" s="108"/>
      <c r="C97" s="108"/>
      <c r="D97" s="134" t="s">
        <v>118</v>
      </c>
      <c r="E97" s="102">
        <f>E96+H96+K96</f>
        <v>0</v>
      </c>
      <c r="F97" s="91"/>
    </row>
    <row r="98" spans="1:6" s="82" customFormat="1" ht="30" customHeight="1">
      <c r="A98" s="135"/>
      <c r="B98" s="136"/>
      <c r="C98" s="136"/>
      <c r="D98" s="137"/>
      <c r="E98" s="138"/>
      <c r="F98" s="91"/>
    </row>
    <row r="99" spans="1:6" s="82" customFormat="1" ht="30" customHeight="1">
      <c r="A99" s="135"/>
      <c r="B99" s="136"/>
      <c r="C99" s="136"/>
      <c r="D99" s="137"/>
      <c r="E99" s="138"/>
      <c r="F99" s="91"/>
    </row>
    <row r="100" spans="1:11" ht="12.75">
      <c r="A100" s="145"/>
      <c r="C100" s="146"/>
      <c r="D100" s="147"/>
      <c r="E100" s="147"/>
      <c r="F100" s="147"/>
      <c r="G100" s="144"/>
      <c r="H100" s="144"/>
      <c r="I100" s="144"/>
      <c r="J100" s="144"/>
      <c r="K100" s="144"/>
    </row>
    <row r="101" spans="1:12" s="131" customFormat="1" ht="21">
      <c r="A101" s="158" t="s">
        <v>124</v>
      </c>
      <c r="B101" s="159"/>
      <c r="C101" s="149">
        <f>F64+F70+E97</f>
        <v>0</v>
      </c>
      <c r="D101" s="150" t="s">
        <v>112</v>
      </c>
      <c r="E101" s="151"/>
      <c r="F101" s="152">
        <f>C101*21%</f>
        <v>0</v>
      </c>
      <c r="G101" s="153" t="s">
        <v>155</v>
      </c>
      <c r="H101" s="157"/>
      <c r="I101" s="154">
        <f>C101*1.21</f>
        <v>0</v>
      </c>
      <c r="J101" s="155" t="s">
        <v>154</v>
      </c>
      <c r="K101" s="156"/>
      <c r="L101" s="148"/>
    </row>
    <row r="105" ht="12.75">
      <c r="A105" s="18"/>
    </row>
  </sheetData>
  <sheetProtection/>
  <mergeCells count="2">
    <mergeCell ref="A101:B101"/>
    <mergeCell ref="A65:C65"/>
  </mergeCells>
  <printOptions/>
  <pageMargins left="0.787401575" right="0.787401575" top="0.984251969" bottom="0.984251969" header="0.4921259845" footer="0.4921259845"/>
  <pageSetup horizontalDpi="600" verticalDpi="600" orientation="portrait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bodnarovak</dc:creator>
  <cp:keywords/>
  <dc:description/>
  <cp:lastModifiedBy>Administrator</cp:lastModifiedBy>
  <cp:lastPrinted>2018-11-07T12:29:21Z</cp:lastPrinted>
  <dcterms:created xsi:type="dcterms:W3CDTF">2013-11-22T10:45:42Z</dcterms:created>
  <dcterms:modified xsi:type="dcterms:W3CDTF">2018-11-08T09:12:00Z</dcterms:modified>
  <cp:category/>
  <cp:version/>
  <cp:contentType/>
  <cp:contentStatus/>
</cp:coreProperties>
</file>