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ROVOZ HOZ 2018-2022\5 VÝCHODNÍ ČECHY\ZD finále\"/>
    </mc:Choice>
  </mc:AlternateContent>
  <bookViews>
    <workbookView xWindow="-12" yWindow="-12" windowWidth="15480" windowHeight="6228" tabRatio="736"/>
  </bookViews>
  <sheets>
    <sheet name=" Rozpis činností služeb" sheetId="8" r:id="rId1"/>
  </sheets>
  <definedNames>
    <definedName name="_xlnm.Print_Area" localSheetId="0">' Rozpis činností služeb'!$A$1:$AF$82</definedName>
  </definedNames>
  <calcPr calcId="162913"/>
</workbook>
</file>

<file path=xl/calcChain.xml><?xml version="1.0" encoding="utf-8"?>
<calcChain xmlns="http://schemas.openxmlformats.org/spreadsheetml/2006/main">
  <c r="S72" i="8" l="1"/>
  <c r="AD10" i="8" l="1"/>
  <c r="AD11" i="8"/>
  <c r="AD12" i="8"/>
  <c r="AD13" i="8"/>
  <c r="AD14" i="8"/>
  <c r="AD15" i="8"/>
  <c r="AD16" i="8"/>
  <c r="AD17" i="8"/>
  <c r="AD18" i="8"/>
  <c r="AD19" i="8"/>
  <c r="AD20" i="8"/>
  <c r="AD21" i="8"/>
  <c r="AD22" i="8"/>
  <c r="AD23" i="8"/>
  <c r="AD24" i="8"/>
  <c r="AD25" i="8"/>
  <c r="AD26" i="8"/>
  <c r="AD27" i="8"/>
  <c r="AD28" i="8"/>
  <c r="AD29" i="8"/>
  <c r="AD30" i="8"/>
  <c r="AD31" i="8"/>
  <c r="AD32" i="8"/>
  <c r="AD33" i="8"/>
  <c r="AD34" i="8"/>
  <c r="AD35" i="8"/>
  <c r="AD36" i="8"/>
  <c r="AD37" i="8"/>
  <c r="AD38" i="8"/>
  <c r="AD39" i="8"/>
  <c r="AD40" i="8"/>
  <c r="AD41" i="8"/>
  <c r="AD42" i="8"/>
  <c r="AD43" i="8"/>
  <c r="AD44" i="8"/>
  <c r="AD45" i="8"/>
  <c r="AD46" i="8"/>
  <c r="AD47" i="8"/>
  <c r="AD48" i="8"/>
  <c r="AD49" i="8"/>
  <c r="AD50" i="8"/>
  <c r="AD51" i="8"/>
  <c r="AD52" i="8"/>
  <c r="AD53" i="8"/>
  <c r="AD54" i="8"/>
  <c r="AD55" i="8"/>
  <c r="AD56" i="8"/>
  <c r="AD57" i="8"/>
  <c r="AD58" i="8"/>
  <c r="AD59" i="8"/>
  <c r="AD60" i="8"/>
  <c r="AD61" i="8"/>
  <c r="AD62" i="8"/>
  <c r="AD63" i="8"/>
  <c r="AD64" i="8"/>
  <c r="AD65" i="8"/>
  <c r="AD66" i="8"/>
  <c r="AD67" i="8"/>
  <c r="AD68" i="8"/>
  <c r="AD69" i="8"/>
  <c r="AD70" i="8"/>
  <c r="AD71" i="8"/>
  <c r="AD72" i="8"/>
  <c r="AE72" i="8" s="1"/>
  <c r="AD73" i="8"/>
  <c r="AD9" i="8"/>
  <c r="AD8" i="8"/>
  <c r="S10" i="8" l="1"/>
  <c r="AE10" i="8" s="1"/>
  <c r="S11" i="8"/>
  <c r="AE11" i="8" s="1"/>
  <c r="S12" i="8"/>
  <c r="AE12" i="8" s="1"/>
  <c r="S13" i="8"/>
  <c r="AE13" i="8" s="1"/>
  <c r="S14" i="8"/>
  <c r="AE14" i="8" s="1"/>
  <c r="S15" i="8"/>
  <c r="AE15" i="8" s="1"/>
  <c r="S16" i="8"/>
  <c r="AE16" i="8" s="1"/>
  <c r="S17" i="8"/>
  <c r="AE17" i="8" s="1"/>
  <c r="S18" i="8"/>
  <c r="AE18" i="8" s="1"/>
  <c r="S19" i="8"/>
  <c r="AE19" i="8" s="1"/>
  <c r="S20" i="8"/>
  <c r="AE20" i="8" s="1"/>
  <c r="S21" i="8"/>
  <c r="AE21" i="8" s="1"/>
  <c r="S22" i="8"/>
  <c r="AE22" i="8" s="1"/>
  <c r="S23" i="8"/>
  <c r="AE23" i="8" s="1"/>
  <c r="S24" i="8"/>
  <c r="AE24" i="8" s="1"/>
  <c r="S25" i="8"/>
  <c r="AE25" i="8" s="1"/>
  <c r="S26" i="8"/>
  <c r="AE26" i="8" s="1"/>
  <c r="S27" i="8"/>
  <c r="AE27" i="8" s="1"/>
  <c r="S28" i="8"/>
  <c r="AE28" i="8" s="1"/>
  <c r="S29" i="8"/>
  <c r="AE29" i="8" s="1"/>
  <c r="S30" i="8"/>
  <c r="AE30" i="8" s="1"/>
  <c r="S31" i="8"/>
  <c r="AE31" i="8" s="1"/>
  <c r="S32" i="8"/>
  <c r="AE32" i="8" s="1"/>
  <c r="S33" i="8"/>
  <c r="AE33" i="8" s="1"/>
  <c r="S34" i="8"/>
  <c r="AE34" i="8" s="1"/>
  <c r="S35" i="8"/>
  <c r="AE35" i="8" s="1"/>
  <c r="S36" i="8"/>
  <c r="AE36" i="8" s="1"/>
  <c r="S37" i="8"/>
  <c r="AE37" i="8" s="1"/>
  <c r="S38" i="8"/>
  <c r="AE38" i="8" s="1"/>
  <c r="S39" i="8"/>
  <c r="AE39" i="8" s="1"/>
  <c r="S40" i="8"/>
  <c r="AE40" i="8" s="1"/>
  <c r="S41" i="8"/>
  <c r="AE41" i="8" s="1"/>
  <c r="S42" i="8"/>
  <c r="AE42" i="8" s="1"/>
  <c r="S43" i="8"/>
  <c r="AE43" i="8" s="1"/>
  <c r="S44" i="8"/>
  <c r="AE44" i="8" s="1"/>
  <c r="S45" i="8"/>
  <c r="AE45" i="8" s="1"/>
  <c r="S46" i="8"/>
  <c r="AE46" i="8" s="1"/>
  <c r="S47" i="8"/>
  <c r="AE47" i="8" s="1"/>
  <c r="S48" i="8"/>
  <c r="AE48" i="8" s="1"/>
  <c r="S49" i="8"/>
  <c r="AE49" i="8" s="1"/>
  <c r="S50" i="8"/>
  <c r="AE50" i="8" s="1"/>
  <c r="S51" i="8"/>
  <c r="AE51" i="8" s="1"/>
  <c r="S52" i="8"/>
  <c r="AE52" i="8" s="1"/>
  <c r="S53" i="8"/>
  <c r="AE53" i="8" s="1"/>
  <c r="S54" i="8"/>
  <c r="AE54" i="8" s="1"/>
  <c r="S55" i="8"/>
  <c r="AE55" i="8" s="1"/>
  <c r="S56" i="8"/>
  <c r="AE56" i="8" s="1"/>
  <c r="S57" i="8"/>
  <c r="AE57" i="8" s="1"/>
  <c r="S58" i="8"/>
  <c r="AE58" i="8" s="1"/>
  <c r="S59" i="8"/>
  <c r="AE59" i="8" s="1"/>
  <c r="S60" i="8"/>
  <c r="AE60" i="8" s="1"/>
  <c r="S61" i="8"/>
  <c r="AE61" i="8" s="1"/>
  <c r="S62" i="8"/>
  <c r="AE62" i="8" s="1"/>
  <c r="S63" i="8"/>
  <c r="AE63" i="8" s="1"/>
  <c r="S64" i="8"/>
  <c r="AE64" i="8" s="1"/>
  <c r="S65" i="8"/>
  <c r="AE65" i="8" s="1"/>
  <c r="S66" i="8"/>
  <c r="AE66" i="8" s="1"/>
  <c r="S67" i="8"/>
  <c r="AE67" i="8" s="1"/>
  <c r="S68" i="8"/>
  <c r="AE68" i="8" s="1"/>
  <c r="S69" i="8"/>
  <c r="AE69" i="8" s="1"/>
  <c r="S70" i="8"/>
  <c r="AE70" i="8" s="1"/>
  <c r="S71" i="8"/>
  <c r="AE71" i="8" s="1"/>
  <c r="S73" i="8"/>
  <c r="AE73" i="8" s="1"/>
  <c r="S9" i="8"/>
  <c r="AE9" i="8" s="1"/>
  <c r="S8" i="8"/>
  <c r="AE8" i="8" s="1"/>
  <c r="AE76" i="8" l="1"/>
  <c r="AE75" i="8"/>
</calcChain>
</file>

<file path=xl/sharedStrings.xml><?xml version="1.0" encoding="utf-8"?>
<sst xmlns="http://schemas.openxmlformats.org/spreadsheetml/2006/main" count="235" uniqueCount="81">
  <si>
    <t xml:space="preserve">sečení </t>
  </si>
  <si>
    <t>hod</t>
  </si>
  <si>
    <t>jiná zařízení než čerpací stanice</t>
  </si>
  <si>
    <t>ks</t>
  </si>
  <si>
    <t>Poznámka</t>
  </si>
  <si>
    <t>revize hasicích přístrojů</t>
  </si>
  <si>
    <t>zajištění odběrného místa, kontrola a odečty el.energie</t>
  </si>
  <si>
    <t>* kontrolní prohlídky funkčnosti a stavu ČS, povrchových ploch, stavebních objektů, elektroinstalací</t>
  </si>
  <si>
    <t>servis pohyblivých mechanismů a čerpadel, kontrolní prohlídky funkčnosti a stavu *</t>
  </si>
  <si>
    <t>rok</t>
  </si>
  <si>
    <t>četnost provádění kontrol</t>
  </si>
  <si>
    <t>údržba el.instalací</t>
  </si>
  <si>
    <t>čištění jímek, vtokových a výústních obj.</t>
  </si>
  <si>
    <t>nátěry kovových konstrukcí</t>
  </si>
  <si>
    <t>ČS bez zděného přístřešku</t>
  </si>
  <si>
    <t>pouze kontrolní prohlídky funkčnosti a stavu</t>
  </si>
  <si>
    <t>vedení provoz. deníku a přehled revizí</t>
  </si>
  <si>
    <t>ČS se zděným přístřeškem</t>
  </si>
  <si>
    <t>ČS s budovou</t>
  </si>
  <si>
    <t>v Kč bez DPH</t>
  </si>
  <si>
    <t>Název objektu HOZ</t>
  </si>
  <si>
    <t>prohlídky BOZP</t>
  </si>
  <si>
    <t>cena Kč/ks</t>
  </si>
  <si>
    <t>bez DPH</t>
  </si>
  <si>
    <t xml:space="preserve">cena Kč/hod   </t>
  </si>
  <si>
    <t>cena Kč/hod</t>
  </si>
  <si>
    <t>cena Kč/m2</t>
  </si>
  <si>
    <t>cena Kč/m3</t>
  </si>
  <si>
    <t>celková cena služeb provozu a údržby</t>
  </si>
  <si>
    <t>cena služeb provozu celkem</t>
  </si>
  <si>
    <t>cena služeb údržby celkem</t>
  </si>
  <si>
    <t>ČINNOSTI PROVOZU</t>
  </si>
  <si>
    <t>ČINNOSTI ÚDRŽBY</t>
  </si>
  <si>
    <t>údaje pro r. 2018 a 1 běžný rok v r. 2019-2022</t>
  </si>
  <si>
    <t>10-12/2018</t>
  </si>
  <si>
    <t xml:space="preserve">01-12/běžný rok </t>
  </si>
  <si>
    <t>údržba trafostanice</t>
  </si>
  <si>
    <t>cena   Kč/hod</t>
  </si>
  <si>
    <t>revize el. instalace čerpadla v jímce</t>
  </si>
  <si>
    <r>
      <t>m</t>
    </r>
    <r>
      <rPr>
        <b/>
        <vertAlign val="superscript"/>
        <sz val="10"/>
        <rFont val="Arial"/>
        <family val="2"/>
        <charset val="238"/>
      </rPr>
      <t>2</t>
    </r>
  </si>
  <si>
    <r>
      <t>m</t>
    </r>
    <r>
      <rPr>
        <b/>
        <vertAlign val="superscript"/>
        <sz val="10"/>
        <rFont val="Arial"/>
        <family val="2"/>
        <charset val="238"/>
      </rPr>
      <t>3</t>
    </r>
  </si>
  <si>
    <t>Východní Čechy</t>
  </si>
  <si>
    <t>ČSO ŠNAKOV I.</t>
  </si>
  <si>
    <t>ČSO ŠNAKOV II.</t>
  </si>
  <si>
    <t xml:space="preserve">ČSO ŠNAKOV III. </t>
  </si>
  <si>
    <t>ČSO HOLICKO III B</t>
  </si>
  <si>
    <t xml:space="preserve">ČSO ČERADICE RADHOŠŤ </t>
  </si>
  <si>
    <t>ČSO SPOJIL IV.</t>
  </si>
  <si>
    <t>ČSO Přerov nad Labem</t>
  </si>
  <si>
    <t>ČSO BŘEHY- Opatovický kanál</t>
  </si>
  <si>
    <t>ČSO BROŽOVKA  - a</t>
  </si>
  <si>
    <t>ČSO BROŽOVKA  - b</t>
  </si>
  <si>
    <t>ČSO ČERNSKÁ STROUHA I.D</t>
  </si>
  <si>
    <t>ČSO BOHDANEČ-ZÁSTAVA</t>
  </si>
  <si>
    <t>ČSO BŘEHY LOHENICE</t>
  </si>
  <si>
    <t xml:space="preserve">ČSO HOSTOVICE II </t>
  </si>
  <si>
    <t>ČSO HOSTOVICE -a</t>
  </si>
  <si>
    <t>ČSO HOSTOVICE -b</t>
  </si>
  <si>
    <t>ČSO KOLESA VÁPNO - a</t>
  </si>
  <si>
    <t>ČSO KOLESA VÁPNO - b</t>
  </si>
  <si>
    <t>ČSO KOLESA VÁPNO - c</t>
  </si>
  <si>
    <t>ČSO ČERNSKÁ STROUHA  II/C  - a</t>
  </si>
  <si>
    <t>ČSO ČERNSKÁ STROUHA  II/C  - b</t>
  </si>
  <si>
    <t>ČSO ČERNSKÁ STROUHA-Mělice</t>
  </si>
  <si>
    <t>ČSO STÉBLOVÁ - SRCH  - a, b</t>
  </si>
  <si>
    <t>ČSO STÉBLOVÁ - SRCH  - c</t>
  </si>
  <si>
    <t>ČSO A Za lesem</t>
  </si>
  <si>
    <t xml:space="preserve">ČSO B U cyklostezky </t>
  </si>
  <si>
    <t xml:space="preserve">ČSO C Borůvka </t>
  </si>
  <si>
    <t xml:space="preserve">ČSO TRNOV IV B </t>
  </si>
  <si>
    <t>ČSO Trnov IV C</t>
  </si>
  <si>
    <t>Česle Lípa nad Orlicí</t>
  </si>
  <si>
    <t>Hrázová propust Svinary</t>
  </si>
  <si>
    <t>ČSO Žďár nad Orlicí III.</t>
  </si>
  <si>
    <t>Česle Rájec - Borovnice</t>
  </si>
  <si>
    <t>2x měsíčně</t>
  </si>
  <si>
    <t>4x měsíčně</t>
  </si>
  <si>
    <t>3x měsíčně</t>
  </si>
  <si>
    <t>suma 2018</t>
  </si>
  <si>
    <t>suma běžný rok</t>
  </si>
  <si>
    <t>Příloha č.6 - Rozpis činností služeb provozu a údržby pro jednotlivé objekty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</si>
</sst>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Calibri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vertAlign val="superscript"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rgb="FF2F5496"/>
      <name val="Arial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8DB4E3"/>
        <bgColor indexed="64"/>
      </patternFill>
    </fill>
    <fill>
      <patternFill patternType="solid">
        <fgColor rgb="FFFFFF00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medium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8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40">
    <xf numFmtId="0" fontId="0" fillId="0" borderId="0" xfId="0"/>
    <xf numFmtId="3" fontId="1" fillId="0" borderId="18" xfId="1" applyNumberFormat="1" applyFont="1" applyFill="1" applyBorder="1" applyAlignment="1">
      <alignment horizontal="center" vertical="center"/>
    </xf>
    <xf numFmtId="0" fontId="2" fillId="12" borderId="5" xfId="1" applyFont="1" applyFill="1" applyBorder="1" applyAlignment="1">
      <alignment horizontal="center" vertical="center" wrapText="1"/>
    </xf>
    <xf numFmtId="0" fontId="1" fillId="0" borderId="34" xfId="1" applyFont="1" applyFill="1" applyBorder="1" applyAlignment="1">
      <alignment horizontal="center" vertical="center"/>
    </xf>
    <xf numFmtId="3" fontId="1" fillId="0" borderId="35" xfId="1" applyNumberFormat="1" applyFont="1" applyFill="1" applyBorder="1" applyAlignment="1">
      <alignment horizontal="center" vertical="center"/>
    </xf>
    <xf numFmtId="3" fontId="1" fillId="0" borderId="36" xfId="1" applyNumberFormat="1" applyFont="1" applyFill="1" applyBorder="1" applyAlignment="1">
      <alignment horizontal="center" vertical="center"/>
    </xf>
    <xf numFmtId="3" fontId="1" fillId="0" borderId="37" xfId="1" applyNumberFormat="1" applyFont="1" applyFill="1" applyBorder="1" applyAlignment="1">
      <alignment horizontal="center" vertical="center"/>
    </xf>
    <xf numFmtId="3" fontId="1" fillId="0" borderId="19" xfId="1" applyNumberFormat="1" applyFont="1" applyFill="1" applyBorder="1" applyAlignment="1">
      <alignment horizontal="center" vertical="center"/>
    </xf>
    <xf numFmtId="0" fontId="1" fillId="0" borderId="40" xfId="1" applyFont="1" applyFill="1" applyBorder="1" applyAlignment="1">
      <alignment horizontal="center" vertical="center"/>
    </xf>
    <xf numFmtId="3" fontId="1" fillId="0" borderId="11" xfId="1" applyNumberFormat="1" applyFont="1" applyFill="1" applyBorder="1" applyAlignment="1">
      <alignment horizontal="center" vertical="center"/>
    </xf>
    <xf numFmtId="3" fontId="1" fillId="0" borderId="12" xfId="1" applyNumberFormat="1" applyFont="1" applyFill="1" applyBorder="1" applyAlignment="1">
      <alignment horizontal="center" vertical="center"/>
    </xf>
    <xf numFmtId="3" fontId="1" fillId="0" borderId="41" xfId="1" applyNumberFormat="1" applyFont="1" applyFill="1" applyBorder="1" applyAlignment="1">
      <alignment horizontal="center" vertical="center"/>
    </xf>
    <xf numFmtId="3" fontId="1" fillId="0" borderId="27" xfId="1" applyNumberFormat="1" applyFont="1" applyFill="1" applyBorder="1" applyAlignment="1">
      <alignment horizontal="center" vertical="center"/>
    </xf>
    <xf numFmtId="3" fontId="1" fillId="0" borderId="39" xfId="1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Fill="1" applyAlignment="1">
      <alignment horizontal="left"/>
    </xf>
    <xf numFmtId="0" fontId="1" fillId="0" borderId="0" xfId="0" applyFont="1"/>
    <xf numFmtId="3" fontId="1" fillId="0" borderId="0" xfId="0" applyNumberFormat="1" applyFont="1"/>
    <xf numFmtId="0" fontId="1" fillId="0" borderId="0" xfId="0" applyFont="1" applyAlignment="1">
      <alignment wrapText="1"/>
    </xf>
    <xf numFmtId="0" fontId="4" fillId="0" borderId="0" xfId="0" applyFont="1"/>
    <xf numFmtId="0" fontId="1" fillId="0" borderId="0" xfId="0" applyFont="1" applyBorder="1"/>
    <xf numFmtId="0" fontId="2" fillId="9" borderId="3" xfId="0" applyFont="1" applyFill="1" applyBorder="1" applyAlignment="1">
      <alignment horizontal="center" vertical="center"/>
    </xf>
    <xf numFmtId="0" fontId="2" fillId="9" borderId="4" xfId="0" applyFont="1" applyFill="1" applyBorder="1" applyAlignment="1">
      <alignment horizontal="center" vertical="center"/>
    </xf>
    <xf numFmtId="3" fontId="2" fillId="10" borderId="3" xfId="0" applyNumberFormat="1" applyFont="1" applyFill="1" applyBorder="1" applyAlignment="1">
      <alignment horizontal="center"/>
    </xf>
    <xf numFmtId="3" fontId="2" fillId="10" borderId="4" xfId="0" applyNumberFormat="1" applyFont="1" applyFill="1" applyBorder="1" applyAlignment="1">
      <alignment horizontal="center"/>
    </xf>
    <xf numFmtId="0" fontId="1" fillId="0" borderId="20" xfId="0" applyFont="1" applyBorder="1"/>
    <xf numFmtId="0" fontId="2" fillId="0" borderId="0" xfId="0" applyFont="1" applyAlignment="1">
      <alignment horizontal="center" vertical="center" wrapText="1"/>
    </xf>
    <xf numFmtId="0" fontId="2" fillId="9" borderId="25" xfId="0" applyFont="1" applyFill="1" applyBorder="1" applyAlignment="1">
      <alignment horizontal="center" vertical="center" wrapText="1"/>
    </xf>
    <xf numFmtId="0" fontId="2" fillId="9" borderId="4" xfId="0" applyFont="1" applyFill="1" applyBorder="1" applyAlignment="1">
      <alignment horizontal="center" vertical="center" wrapText="1"/>
    </xf>
    <xf numFmtId="0" fontId="2" fillId="9" borderId="26" xfId="0" applyFont="1" applyFill="1" applyBorder="1" applyAlignment="1">
      <alignment horizontal="center" vertical="center" wrapText="1"/>
    </xf>
    <xf numFmtId="0" fontId="2" fillId="9" borderId="3" xfId="0" applyFont="1" applyFill="1" applyBorder="1" applyAlignment="1">
      <alignment horizontal="center" vertical="center" wrapText="1"/>
    </xf>
    <xf numFmtId="3" fontId="2" fillId="10" borderId="25" xfId="0" applyNumberFormat="1" applyFont="1" applyFill="1" applyBorder="1" applyAlignment="1">
      <alignment horizontal="center" vertical="center" wrapText="1"/>
    </xf>
    <xf numFmtId="0" fontId="2" fillId="10" borderId="4" xfId="0" applyFont="1" applyFill="1" applyBorder="1" applyAlignment="1">
      <alignment horizontal="center" vertical="center" wrapText="1"/>
    </xf>
    <xf numFmtId="0" fontId="2" fillId="10" borderId="3" xfId="0" applyFont="1" applyFill="1" applyBorder="1" applyAlignment="1">
      <alignment horizontal="center" vertical="center" wrapText="1"/>
    </xf>
    <xf numFmtId="3" fontId="2" fillId="10" borderId="48" xfId="0" applyNumberFormat="1" applyFont="1" applyFill="1" applyBorder="1" applyAlignment="1">
      <alignment horizontal="center" vertical="center" wrapText="1"/>
    </xf>
    <xf numFmtId="0" fontId="2" fillId="10" borderId="46" xfId="0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9" borderId="17" xfId="0" applyFont="1" applyFill="1" applyBorder="1" applyAlignment="1">
      <alignment horizontal="center" vertical="center"/>
    </xf>
    <xf numFmtId="0" fontId="2" fillId="9" borderId="24" xfId="0" applyFont="1" applyFill="1" applyBorder="1" applyAlignment="1">
      <alignment horizontal="center" vertical="center"/>
    </xf>
    <xf numFmtId="0" fontId="2" fillId="9" borderId="13" xfId="0" applyFont="1" applyFill="1" applyBorder="1" applyAlignment="1">
      <alignment horizontal="center" vertical="center"/>
    </xf>
    <xf numFmtId="3" fontId="2" fillId="10" borderId="23" xfId="0" applyNumberFormat="1" applyFont="1" applyFill="1" applyBorder="1" applyAlignment="1">
      <alignment horizontal="center"/>
    </xf>
    <xf numFmtId="0" fontId="2" fillId="10" borderId="24" xfId="0" applyFont="1" applyFill="1" applyBorder="1" applyAlignment="1">
      <alignment horizontal="center" vertical="center"/>
    </xf>
    <xf numFmtId="3" fontId="2" fillId="10" borderId="17" xfId="0" applyNumberFormat="1" applyFont="1" applyFill="1" applyBorder="1" applyAlignment="1">
      <alignment horizontal="center"/>
    </xf>
    <xf numFmtId="3" fontId="2" fillId="10" borderId="13" xfId="0" applyNumberFormat="1" applyFont="1" applyFill="1" applyBorder="1" applyAlignment="1">
      <alignment horizontal="center"/>
    </xf>
    <xf numFmtId="0" fontId="2" fillId="10" borderId="2" xfId="0" applyFont="1" applyFill="1" applyBorder="1" applyAlignment="1">
      <alignment horizontal="center" vertical="center"/>
    </xf>
    <xf numFmtId="0" fontId="2" fillId="10" borderId="45" xfId="0" applyFont="1" applyFill="1" applyBorder="1" applyAlignment="1">
      <alignment horizontal="center" vertical="center"/>
    </xf>
    <xf numFmtId="0" fontId="5" fillId="6" borderId="29" xfId="0" applyFont="1" applyFill="1" applyBorder="1" applyAlignment="1">
      <alignment horizontal="center"/>
    </xf>
    <xf numFmtId="0" fontId="2" fillId="0" borderId="23" xfId="0" applyFont="1" applyBorder="1" applyAlignment="1">
      <alignment horizontal="center" wrapText="1"/>
    </xf>
    <xf numFmtId="0" fontId="1" fillId="0" borderId="0" xfId="0" applyFont="1" applyFill="1" applyAlignment="1">
      <alignment horizontal="center" vertical="center"/>
    </xf>
    <xf numFmtId="3" fontId="1" fillId="0" borderId="38" xfId="0" applyNumberFormat="1" applyFont="1" applyFill="1" applyBorder="1" applyAlignment="1">
      <alignment horizontal="center" vertical="center"/>
    </xf>
    <xf numFmtId="3" fontId="1" fillId="0" borderId="36" xfId="0" applyNumberFormat="1" applyFont="1" applyFill="1" applyBorder="1" applyAlignment="1">
      <alignment horizontal="center" vertical="center"/>
    </xf>
    <xf numFmtId="0" fontId="1" fillId="0" borderId="35" xfId="0" applyFont="1" applyFill="1" applyBorder="1" applyAlignment="1">
      <alignment horizontal="center" vertical="center"/>
    </xf>
    <xf numFmtId="0" fontId="1" fillId="0" borderId="37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50" xfId="0" applyFont="1" applyFill="1" applyBorder="1" applyAlignment="1">
      <alignment horizontal="center" vertical="center"/>
    </xf>
    <xf numFmtId="0" fontId="1" fillId="0" borderId="47" xfId="0" applyFont="1" applyFill="1" applyBorder="1" applyAlignment="1">
      <alignment horizontal="center" vertical="center"/>
    </xf>
    <xf numFmtId="0" fontId="1" fillId="0" borderId="36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/>
    </xf>
    <xf numFmtId="3" fontId="1" fillId="0" borderId="42" xfId="0" applyNumberFormat="1" applyFont="1" applyFill="1" applyBorder="1" applyAlignment="1">
      <alignment horizontal="center" vertical="center"/>
    </xf>
    <xf numFmtId="3" fontId="1" fillId="0" borderId="12" xfId="0" applyNumberFormat="1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41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51" xfId="0" applyFont="1" applyFill="1" applyBorder="1" applyAlignment="1">
      <alignment horizontal="center" vertical="center"/>
    </xf>
    <xf numFmtId="0" fontId="1" fillId="0" borderId="44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vertical="center" wrapText="1"/>
    </xf>
    <xf numFmtId="0" fontId="1" fillId="0" borderId="43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2" fillId="3" borderId="0" xfId="1" applyFont="1" applyFill="1" applyBorder="1" applyAlignment="1">
      <alignment horizontal="left"/>
    </xf>
    <xf numFmtId="0" fontId="8" fillId="0" borderId="0" xfId="0" applyFont="1" applyAlignment="1">
      <alignment horizontal="left" vertical="center" indent="5"/>
    </xf>
    <xf numFmtId="0" fontId="1" fillId="3" borderId="1" xfId="0" applyFont="1" applyFill="1" applyBorder="1"/>
    <xf numFmtId="0" fontId="1" fillId="3" borderId="0" xfId="0" applyFont="1" applyFill="1" applyBorder="1"/>
    <xf numFmtId="0" fontId="1" fillId="4" borderId="1" xfId="0" applyFont="1" applyFill="1" applyBorder="1"/>
    <xf numFmtId="0" fontId="1" fillId="4" borderId="0" xfId="0" applyFont="1" applyFill="1" applyBorder="1"/>
    <xf numFmtId="0" fontId="1" fillId="5" borderId="1" xfId="0" applyFont="1" applyFill="1" applyBorder="1"/>
    <xf numFmtId="0" fontId="1" fillId="5" borderId="0" xfId="0" applyFont="1" applyFill="1" applyBorder="1"/>
    <xf numFmtId="0" fontId="1" fillId="2" borderId="1" xfId="0" applyFont="1" applyFill="1" applyBorder="1"/>
    <xf numFmtId="0" fontId="1" fillId="2" borderId="0" xfId="0" applyFont="1" applyFill="1" applyBorder="1"/>
    <xf numFmtId="0" fontId="2" fillId="9" borderId="13" xfId="0" applyFont="1" applyFill="1" applyBorder="1" applyAlignment="1">
      <alignment horizontal="center"/>
    </xf>
    <xf numFmtId="0" fontId="1" fillId="0" borderId="36" xfId="1" applyFont="1" applyFill="1" applyBorder="1" applyAlignment="1">
      <alignment horizontal="center" vertical="center"/>
    </xf>
    <xf numFmtId="0" fontId="2" fillId="12" borderId="22" xfId="1" applyFont="1" applyFill="1" applyBorder="1" applyAlignment="1">
      <alignment horizontal="center" vertical="center" wrapText="1"/>
    </xf>
    <xf numFmtId="0" fontId="1" fillId="0" borderId="50" xfId="1" applyFont="1" applyFill="1" applyBorder="1" applyAlignment="1">
      <alignment vertical="center"/>
    </xf>
    <xf numFmtId="49" fontId="1" fillId="0" borderId="8" xfId="1" applyNumberFormat="1" applyFont="1" applyFill="1" applyBorder="1" applyAlignment="1">
      <alignment horizontal="right" vertical="center"/>
    </xf>
    <xf numFmtId="0" fontId="1" fillId="0" borderId="51" xfId="1" applyFont="1" applyFill="1" applyBorder="1" applyAlignment="1">
      <alignment vertical="center"/>
    </xf>
    <xf numFmtId="0" fontId="1" fillId="0" borderId="7" xfId="1" applyFont="1" applyFill="1" applyBorder="1" applyAlignment="1">
      <alignment horizontal="right" vertical="center"/>
    </xf>
    <xf numFmtId="0" fontId="1" fillId="0" borderId="53" xfId="1" applyFont="1" applyFill="1" applyBorder="1" applyAlignment="1">
      <alignment vertical="center"/>
    </xf>
    <xf numFmtId="0" fontId="1" fillId="14" borderId="50" xfId="1" applyFont="1" applyFill="1" applyBorder="1" applyAlignment="1">
      <alignment vertical="center"/>
    </xf>
    <xf numFmtId="0" fontId="1" fillId="0" borderId="54" xfId="1" applyFont="1" applyFill="1" applyBorder="1" applyAlignment="1">
      <alignment vertical="center"/>
    </xf>
    <xf numFmtId="49" fontId="1" fillId="0" borderId="55" xfId="1" applyNumberFormat="1" applyFont="1" applyFill="1" applyBorder="1" applyAlignment="1">
      <alignment horizontal="right" vertical="center"/>
    </xf>
    <xf numFmtId="0" fontId="1" fillId="13" borderId="54" xfId="1" applyFont="1" applyFill="1" applyBorder="1" applyAlignment="1">
      <alignment vertical="center"/>
    </xf>
    <xf numFmtId="0" fontId="1" fillId="14" borderId="54" xfId="1" applyFont="1" applyFill="1" applyBorder="1" applyAlignment="1">
      <alignment vertical="center"/>
    </xf>
    <xf numFmtId="0" fontId="2" fillId="9" borderId="23" xfId="0" applyFont="1" applyFill="1" applyBorder="1" applyAlignment="1">
      <alignment horizontal="center" vertical="center"/>
    </xf>
    <xf numFmtId="49" fontId="1" fillId="0" borderId="56" xfId="1" applyNumberFormat="1" applyFont="1" applyFill="1" applyBorder="1" applyAlignment="1">
      <alignment horizontal="right" vertical="center"/>
    </xf>
    <xf numFmtId="0" fontId="1" fillId="0" borderId="57" xfId="1" applyFont="1" applyFill="1" applyBorder="1" applyAlignment="1">
      <alignment horizontal="right" vertical="center"/>
    </xf>
    <xf numFmtId="3" fontId="1" fillId="0" borderId="58" xfId="1" applyNumberFormat="1" applyFont="1" applyFill="1" applyBorder="1" applyAlignment="1">
      <alignment horizontal="center" vertical="center"/>
    </xf>
    <xf numFmtId="3" fontId="1" fillId="0" borderId="59" xfId="1" applyNumberFormat="1" applyFont="1" applyFill="1" applyBorder="1" applyAlignment="1">
      <alignment horizontal="center" vertical="center"/>
    </xf>
    <xf numFmtId="0" fontId="1" fillId="0" borderId="61" xfId="1" applyFont="1" applyFill="1" applyBorder="1" applyAlignment="1">
      <alignment horizontal="center" vertical="center"/>
    </xf>
    <xf numFmtId="0" fontId="1" fillId="0" borderId="62" xfId="1" applyFont="1" applyFill="1" applyBorder="1" applyAlignment="1">
      <alignment horizontal="center" vertical="center"/>
    </xf>
    <xf numFmtId="0" fontId="5" fillId="8" borderId="63" xfId="0" applyFont="1" applyFill="1" applyBorder="1" applyAlignment="1">
      <alignment horizontal="center"/>
    </xf>
    <xf numFmtId="3" fontId="1" fillId="9" borderId="61" xfId="1" applyNumberFormat="1" applyFont="1" applyFill="1" applyBorder="1" applyAlignment="1">
      <alignment horizontal="center" vertical="center"/>
    </xf>
    <xf numFmtId="3" fontId="1" fillId="9" borderId="62" xfId="1" applyNumberFormat="1" applyFont="1" applyFill="1" applyBorder="1" applyAlignment="1">
      <alignment horizontal="center" vertical="center"/>
    </xf>
    <xf numFmtId="0" fontId="5" fillId="11" borderId="0" xfId="0" applyFont="1" applyFill="1" applyBorder="1" applyAlignment="1">
      <alignment horizontal="center"/>
    </xf>
    <xf numFmtId="3" fontId="7" fillId="0" borderId="64" xfId="0" applyNumberFormat="1" applyFont="1" applyFill="1" applyBorder="1" applyAlignment="1">
      <alignment horizontal="center" vertical="center"/>
    </xf>
    <xf numFmtId="3" fontId="7" fillId="0" borderId="65" xfId="0" applyNumberFormat="1" applyFont="1" applyFill="1" applyBorder="1" applyAlignment="1">
      <alignment horizontal="center" vertical="center"/>
    </xf>
    <xf numFmtId="3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3" fontId="1" fillId="10" borderId="61" xfId="0" applyNumberFormat="1" applyFont="1" applyFill="1" applyBorder="1" applyAlignment="1">
      <alignment horizontal="center" vertical="center"/>
    </xf>
    <xf numFmtId="3" fontId="1" fillId="10" borderId="62" xfId="0" applyNumberFormat="1" applyFont="1" applyFill="1" applyBorder="1" applyAlignment="1">
      <alignment horizontal="center" vertical="center"/>
    </xf>
    <xf numFmtId="3" fontId="1" fillId="0" borderId="0" xfId="0" applyNumberFormat="1" applyFont="1" applyFill="1" applyAlignment="1">
      <alignment vertical="center" wrapText="1"/>
    </xf>
    <xf numFmtId="4" fontId="1" fillId="0" borderId="0" xfId="0" applyNumberFormat="1" applyFont="1"/>
    <xf numFmtId="0" fontId="2" fillId="0" borderId="0" xfId="0" applyFont="1"/>
    <xf numFmtId="0" fontId="5" fillId="6" borderId="30" xfId="0" applyFont="1" applyFill="1" applyBorder="1" applyAlignment="1">
      <alignment horizontal="center" vertical="center" wrapText="1"/>
    </xf>
    <xf numFmtId="0" fontId="5" fillId="6" borderId="28" xfId="0" applyFont="1" applyFill="1" applyBorder="1" applyAlignment="1">
      <alignment horizontal="center" vertical="center" wrapText="1"/>
    </xf>
    <xf numFmtId="0" fontId="5" fillId="6" borderId="29" xfId="0" applyFont="1" applyFill="1" applyBorder="1" applyAlignment="1">
      <alignment horizontal="center" vertical="center" wrapText="1"/>
    </xf>
    <xf numFmtId="0" fontId="2" fillId="9" borderId="13" xfId="0" applyFont="1" applyFill="1" applyBorder="1" applyAlignment="1">
      <alignment horizontal="center"/>
    </xf>
    <xf numFmtId="0" fontId="2" fillId="9" borderId="20" xfId="0" applyFont="1" applyFill="1" applyBorder="1" applyAlignment="1">
      <alignment horizontal="center"/>
    </xf>
    <xf numFmtId="0" fontId="2" fillId="9" borderId="10" xfId="0" applyFont="1" applyFill="1" applyBorder="1" applyAlignment="1">
      <alignment horizontal="center" vertical="center" wrapText="1"/>
    </xf>
    <xf numFmtId="0" fontId="2" fillId="9" borderId="60" xfId="0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horizontal="center" vertical="center"/>
    </xf>
    <xf numFmtId="0" fontId="2" fillId="9" borderId="3" xfId="0" applyFont="1" applyFill="1" applyBorder="1" applyAlignment="1">
      <alignment horizontal="center" vertical="center"/>
    </xf>
    <xf numFmtId="0" fontId="2" fillId="11" borderId="33" xfId="0" applyFont="1" applyFill="1" applyBorder="1" applyAlignment="1">
      <alignment horizontal="center" vertical="center" wrapText="1"/>
    </xf>
    <xf numFmtId="0" fontId="2" fillId="11" borderId="32" xfId="0" applyFont="1" applyFill="1" applyBorder="1" applyAlignment="1">
      <alignment horizontal="center" vertical="center" wrapText="1"/>
    </xf>
    <xf numFmtId="0" fontId="2" fillId="11" borderId="31" xfId="0" applyFont="1" applyFill="1" applyBorder="1" applyAlignment="1">
      <alignment horizontal="center" vertical="center" wrapText="1"/>
    </xf>
    <xf numFmtId="3" fontId="2" fillId="10" borderId="2" xfId="0" applyNumberFormat="1" applyFont="1" applyFill="1" applyBorder="1" applyAlignment="1">
      <alignment horizontal="center"/>
    </xf>
    <xf numFmtId="3" fontId="2" fillId="10" borderId="3" xfId="0" applyNumberFormat="1" applyFont="1" applyFill="1" applyBorder="1" applyAlignment="1">
      <alignment horizontal="center"/>
    </xf>
    <xf numFmtId="0" fontId="2" fillId="10" borderId="13" xfId="0" applyFont="1" applyFill="1" applyBorder="1" applyAlignment="1">
      <alignment horizontal="center"/>
    </xf>
    <xf numFmtId="0" fontId="2" fillId="10" borderId="14" xfId="0" applyFont="1" applyFill="1" applyBorder="1" applyAlignment="1">
      <alignment horizontal="center"/>
    </xf>
    <xf numFmtId="0" fontId="2" fillId="9" borderId="14" xfId="0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9" borderId="4" xfId="0" applyFont="1" applyFill="1" applyBorder="1" applyAlignment="1">
      <alignment horizontal="center"/>
    </xf>
    <xf numFmtId="0" fontId="2" fillId="10" borderId="2" xfId="0" applyFont="1" applyFill="1" applyBorder="1" applyAlignment="1">
      <alignment horizontal="center"/>
    </xf>
    <xf numFmtId="0" fontId="2" fillId="10" borderId="4" xfId="0" applyFont="1" applyFill="1" applyBorder="1" applyAlignment="1">
      <alignment horizontal="center"/>
    </xf>
    <xf numFmtId="0" fontId="2" fillId="7" borderId="9" xfId="1" applyFont="1" applyFill="1" applyBorder="1" applyAlignment="1">
      <alignment horizontal="center" vertical="center" wrapText="1"/>
    </xf>
    <xf numFmtId="0" fontId="2" fillId="7" borderId="52" xfId="1" applyFont="1" applyFill="1" applyBorder="1" applyAlignment="1">
      <alignment horizontal="center" vertical="center" wrapText="1"/>
    </xf>
    <xf numFmtId="0" fontId="2" fillId="8" borderId="49" xfId="0" applyFont="1" applyFill="1" applyBorder="1" applyAlignment="1">
      <alignment horizontal="center" vertical="center" wrapText="1"/>
    </xf>
    <xf numFmtId="0" fontId="2" fillId="8" borderId="22" xfId="0" applyFont="1" applyFill="1" applyBorder="1" applyAlignment="1">
      <alignment horizontal="center" vertical="center" wrapText="1"/>
    </xf>
    <xf numFmtId="0" fontId="2" fillId="8" borderId="6" xfId="0" applyFont="1" applyFill="1" applyBorder="1" applyAlignment="1">
      <alignment horizontal="center" vertical="center" wrapText="1"/>
    </xf>
  </cellXfs>
  <cellStyles count="2">
    <cellStyle name="Normální" xfId="0" builtinId="0"/>
    <cellStyle name="normální_HOZ-provozni smlouvy 2012_UP Brno" xfId="1"/>
  </cellStyles>
  <dxfs count="0"/>
  <tableStyles count="0" defaultTableStyle="TableStyleMedium9" defaultPivotStyle="PivotStyleLight16"/>
  <colors>
    <mruColors>
      <color rgb="FF8DB4E3"/>
      <color rgb="FFFE8A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2"/>
  <sheetViews>
    <sheetView tabSelected="1" topLeftCell="N58" zoomScaleNormal="100" workbookViewId="0">
      <selection activeCell="AE8" sqref="AE8"/>
    </sheetView>
  </sheetViews>
  <sheetFormatPr defaultColWidth="9.109375" defaultRowHeight="13.2" x14ac:dyDescent="0.25"/>
  <cols>
    <col min="1" max="1" width="3" style="14" bestFit="1" customWidth="1"/>
    <col min="2" max="2" width="33.88671875" style="16" customWidth="1"/>
    <col min="3" max="3" width="14.6640625" style="16" customWidth="1"/>
    <col min="4" max="4" width="13.33203125" style="16" customWidth="1"/>
    <col min="5" max="5" width="11.6640625" style="16" customWidth="1"/>
    <col min="6" max="6" width="8.6640625" style="16" customWidth="1"/>
    <col min="7" max="7" width="9.6640625" style="16" customWidth="1"/>
    <col min="8" max="8" width="8.6640625" style="16" customWidth="1"/>
    <col min="9" max="9" width="8.33203125" style="16" customWidth="1"/>
    <col min="10" max="10" width="8.6640625" style="16" customWidth="1"/>
    <col min="11" max="11" width="10.33203125" style="16" customWidth="1"/>
    <col min="12" max="12" width="8.6640625" style="16" customWidth="1"/>
    <col min="13" max="13" width="8.44140625" style="16" customWidth="1"/>
    <col min="14" max="14" width="8.6640625" style="16" customWidth="1"/>
    <col min="15" max="15" width="9.109375" style="16" customWidth="1"/>
    <col min="16" max="18" width="8.6640625" style="16" customWidth="1"/>
    <col min="19" max="19" width="13.6640625" style="16" customWidth="1"/>
    <col min="20" max="20" width="7.6640625" style="17" customWidth="1"/>
    <col min="21" max="21" width="8.6640625" style="17" customWidth="1"/>
    <col min="22" max="22" width="10.6640625" style="17" customWidth="1"/>
    <col min="23" max="23" width="8.6640625" style="17" customWidth="1"/>
    <col min="24" max="24" width="9.6640625" style="17" customWidth="1"/>
    <col min="25" max="25" width="8.6640625" style="17" customWidth="1"/>
    <col min="26" max="26" width="10" style="17" customWidth="1"/>
    <col min="27" max="27" width="8.6640625" style="17" customWidth="1"/>
    <col min="28" max="28" width="7.6640625" style="17" customWidth="1"/>
    <col min="29" max="29" width="8.6640625" style="17" customWidth="1"/>
    <col min="30" max="30" width="11.6640625" style="17" customWidth="1"/>
    <col min="31" max="31" width="13.5546875" style="17" customWidth="1"/>
    <col min="32" max="32" width="26.5546875" style="18" customWidth="1"/>
    <col min="33" max="16384" width="9.109375" style="16"/>
  </cols>
  <sheetData>
    <row r="1" spans="1:34" x14ac:dyDescent="0.25">
      <c r="B1" s="15" t="s">
        <v>80</v>
      </c>
      <c r="C1" s="15"/>
      <c r="K1" s="15"/>
      <c r="L1" s="15"/>
    </row>
    <row r="2" spans="1:34" x14ac:dyDescent="0.25">
      <c r="B2" s="15" t="s">
        <v>33</v>
      </c>
      <c r="C2" s="15"/>
      <c r="K2" s="15"/>
      <c r="L2" s="15"/>
    </row>
    <row r="3" spans="1:34" ht="13.8" thickBot="1" x14ac:dyDescent="0.3">
      <c r="B3" s="113" t="s">
        <v>41</v>
      </c>
      <c r="C3" s="19"/>
    </row>
    <row r="4" spans="1:34" ht="15" customHeight="1" thickTop="1" thickBot="1" x14ac:dyDescent="0.3">
      <c r="B4" s="20"/>
      <c r="C4" s="20"/>
      <c r="D4" s="121" t="s">
        <v>31</v>
      </c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21"/>
      <c r="R4" s="22"/>
      <c r="S4" s="137" t="s">
        <v>29</v>
      </c>
      <c r="T4" s="126" t="s">
        <v>32</v>
      </c>
      <c r="U4" s="127"/>
      <c r="V4" s="127"/>
      <c r="W4" s="127"/>
      <c r="X4" s="127"/>
      <c r="Y4" s="127"/>
      <c r="Z4" s="127"/>
      <c r="AA4" s="127"/>
      <c r="AB4" s="23"/>
      <c r="AC4" s="24"/>
      <c r="AD4" s="123" t="s">
        <v>30</v>
      </c>
      <c r="AE4" s="114" t="s">
        <v>28</v>
      </c>
    </row>
    <row r="5" spans="1:34" ht="15" customHeight="1" thickBot="1" x14ac:dyDescent="0.3">
      <c r="B5" s="25"/>
      <c r="C5" s="20"/>
      <c r="D5" s="81"/>
      <c r="E5" s="131">
        <v>1</v>
      </c>
      <c r="F5" s="132"/>
      <c r="G5" s="131">
        <v>2</v>
      </c>
      <c r="H5" s="132"/>
      <c r="I5" s="117">
        <v>3</v>
      </c>
      <c r="J5" s="130"/>
      <c r="K5" s="117">
        <v>4</v>
      </c>
      <c r="L5" s="130"/>
      <c r="M5" s="117">
        <v>5</v>
      </c>
      <c r="N5" s="130"/>
      <c r="O5" s="117">
        <v>6</v>
      </c>
      <c r="P5" s="118"/>
      <c r="Q5" s="131">
        <v>7</v>
      </c>
      <c r="R5" s="132"/>
      <c r="S5" s="138"/>
      <c r="T5" s="128">
        <v>8</v>
      </c>
      <c r="U5" s="129"/>
      <c r="V5" s="128">
        <v>9</v>
      </c>
      <c r="W5" s="129"/>
      <c r="X5" s="128">
        <v>10</v>
      </c>
      <c r="Y5" s="129"/>
      <c r="Z5" s="128">
        <v>11</v>
      </c>
      <c r="AA5" s="129"/>
      <c r="AB5" s="133">
        <v>12</v>
      </c>
      <c r="AC5" s="134"/>
      <c r="AD5" s="124"/>
      <c r="AE5" s="115"/>
    </row>
    <row r="6" spans="1:34" s="26" customFormat="1" ht="119.4" thickBot="1" x14ac:dyDescent="0.35">
      <c r="B6" s="135" t="s">
        <v>20</v>
      </c>
      <c r="C6" s="2" t="s">
        <v>9</v>
      </c>
      <c r="D6" s="119" t="s">
        <v>10</v>
      </c>
      <c r="E6" s="27" t="s">
        <v>8</v>
      </c>
      <c r="F6" s="28" t="s">
        <v>24</v>
      </c>
      <c r="G6" s="29" t="s">
        <v>15</v>
      </c>
      <c r="H6" s="29" t="s">
        <v>24</v>
      </c>
      <c r="I6" s="27" t="s">
        <v>16</v>
      </c>
      <c r="J6" s="28" t="s">
        <v>25</v>
      </c>
      <c r="K6" s="27" t="s">
        <v>6</v>
      </c>
      <c r="L6" s="28" t="s">
        <v>25</v>
      </c>
      <c r="M6" s="27" t="s">
        <v>5</v>
      </c>
      <c r="N6" s="28" t="s">
        <v>22</v>
      </c>
      <c r="O6" s="27" t="s">
        <v>21</v>
      </c>
      <c r="P6" s="30" t="s">
        <v>22</v>
      </c>
      <c r="Q6" s="27" t="s">
        <v>38</v>
      </c>
      <c r="R6" s="30" t="s">
        <v>22</v>
      </c>
      <c r="S6" s="139"/>
      <c r="T6" s="31" t="s">
        <v>0</v>
      </c>
      <c r="U6" s="32" t="s">
        <v>26</v>
      </c>
      <c r="V6" s="31" t="s">
        <v>12</v>
      </c>
      <c r="W6" s="32" t="s">
        <v>27</v>
      </c>
      <c r="X6" s="31" t="s">
        <v>11</v>
      </c>
      <c r="Y6" s="32" t="s">
        <v>25</v>
      </c>
      <c r="Z6" s="31" t="s">
        <v>13</v>
      </c>
      <c r="AA6" s="33" t="s">
        <v>26</v>
      </c>
      <c r="AB6" s="34" t="s">
        <v>36</v>
      </c>
      <c r="AC6" s="35" t="s">
        <v>37</v>
      </c>
      <c r="AD6" s="125"/>
      <c r="AE6" s="116"/>
      <c r="AF6" s="36" t="s">
        <v>4</v>
      </c>
    </row>
    <row r="7" spans="1:34" s="37" customFormat="1" ht="16.2" thickBot="1" x14ac:dyDescent="0.3">
      <c r="B7" s="136"/>
      <c r="C7" s="83"/>
      <c r="D7" s="120"/>
      <c r="E7" s="38" t="s">
        <v>1</v>
      </c>
      <c r="F7" s="39" t="s">
        <v>23</v>
      </c>
      <c r="G7" s="94" t="s">
        <v>1</v>
      </c>
      <c r="H7" s="39" t="s">
        <v>23</v>
      </c>
      <c r="I7" s="38" t="s">
        <v>1</v>
      </c>
      <c r="J7" s="39" t="s">
        <v>23</v>
      </c>
      <c r="K7" s="38" t="s">
        <v>1</v>
      </c>
      <c r="L7" s="39" t="s">
        <v>23</v>
      </c>
      <c r="M7" s="40" t="s">
        <v>3</v>
      </c>
      <c r="N7" s="39" t="s">
        <v>23</v>
      </c>
      <c r="O7" s="40" t="s">
        <v>3</v>
      </c>
      <c r="P7" s="39" t="s">
        <v>23</v>
      </c>
      <c r="Q7" s="40" t="s">
        <v>3</v>
      </c>
      <c r="R7" s="39" t="s">
        <v>23</v>
      </c>
      <c r="S7" s="101" t="s">
        <v>19</v>
      </c>
      <c r="T7" s="41" t="s">
        <v>39</v>
      </c>
      <c r="U7" s="42" t="s">
        <v>23</v>
      </c>
      <c r="V7" s="43" t="s">
        <v>40</v>
      </c>
      <c r="W7" s="42" t="s">
        <v>23</v>
      </c>
      <c r="X7" s="43" t="s">
        <v>1</v>
      </c>
      <c r="Y7" s="42" t="s">
        <v>23</v>
      </c>
      <c r="Z7" s="44" t="s">
        <v>39</v>
      </c>
      <c r="AA7" s="42" t="s">
        <v>23</v>
      </c>
      <c r="AB7" s="45" t="s">
        <v>1</v>
      </c>
      <c r="AC7" s="46" t="s">
        <v>23</v>
      </c>
      <c r="AD7" s="104" t="s">
        <v>19</v>
      </c>
      <c r="AE7" s="47" t="s">
        <v>19</v>
      </c>
      <c r="AF7" s="48"/>
    </row>
    <row r="8" spans="1:34" s="59" customFormat="1" x14ac:dyDescent="0.3">
      <c r="A8" s="49">
        <v>1</v>
      </c>
      <c r="B8" s="84" t="s">
        <v>42</v>
      </c>
      <c r="C8" s="95" t="s">
        <v>34</v>
      </c>
      <c r="D8" s="99" t="s">
        <v>75</v>
      </c>
      <c r="E8" s="97">
        <v>0</v>
      </c>
      <c r="F8" s="5"/>
      <c r="G8" s="1">
        <v>12</v>
      </c>
      <c r="H8" s="3"/>
      <c r="I8" s="4">
        <v>3</v>
      </c>
      <c r="J8" s="5"/>
      <c r="K8" s="4">
        <v>3</v>
      </c>
      <c r="L8" s="6"/>
      <c r="M8" s="1">
        <v>0</v>
      </c>
      <c r="N8" s="5"/>
      <c r="O8" s="1">
        <v>0</v>
      </c>
      <c r="P8" s="5"/>
      <c r="Q8" s="1">
        <v>0</v>
      </c>
      <c r="R8" s="12"/>
      <c r="S8" s="102">
        <f>(E8*F8)+(G8*H8)+(I8*J8)+(K8*L8)+(M8*N8)+(O8*P8)+(Q8*R8)</f>
        <v>0</v>
      </c>
      <c r="T8" s="50">
        <v>0</v>
      </c>
      <c r="U8" s="51"/>
      <c r="V8" s="52">
        <v>0</v>
      </c>
      <c r="W8" s="53"/>
      <c r="X8" s="52">
        <v>6</v>
      </c>
      <c r="Y8" s="53"/>
      <c r="Z8" s="54">
        <v>0</v>
      </c>
      <c r="AA8" s="55"/>
      <c r="AB8" s="56">
        <v>0</v>
      </c>
      <c r="AC8" s="57"/>
      <c r="AD8" s="109">
        <f>(T8*U8)+(V8*W8)+(X8*Y8)+(Z8*AA8)+(AB8*AC8)</f>
        <v>0</v>
      </c>
      <c r="AE8" s="105">
        <f>S8+AD8</f>
        <v>0</v>
      </c>
      <c r="AF8" s="58"/>
    </row>
    <row r="9" spans="1:34" s="59" customFormat="1" ht="13.8" thickBot="1" x14ac:dyDescent="0.35">
      <c r="A9" s="49"/>
      <c r="B9" s="88"/>
      <c r="C9" s="96" t="s">
        <v>35</v>
      </c>
      <c r="D9" s="100" t="s">
        <v>75</v>
      </c>
      <c r="E9" s="98">
        <v>0</v>
      </c>
      <c r="F9" s="10"/>
      <c r="G9" s="7">
        <v>48</v>
      </c>
      <c r="H9" s="8"/>
      <c r="I9" s="9">
        <v>12</v>
      </c>
      <c r="J9" s="10"/>
      <c r="K9" s="9">
        <v>12</v>
      </c>
      <c r="L9" s="11"/>
      <c r="M9" s="7">
        <v>0</v>
      </c>
      <c r="N9" s="10"/>
      <c r="O9" s="7">
        <v>1</v>
      </c>
      <c r="P9" s="10"/>
      <c r="Q9" s="7">
        <v>3</v>
      </c>
      <c r="R9" s="13"/>
      <c r="S9" s="103">
        <f>(E9*F9)+(G9*H9)+(I9*J9)+(K9*L9)+(M9*N9)+(O9*P9)+(Q9*R9)</f>
        <v>0</v>
      </c>
      <c r="T9" s="60">
        <v>460</v>
      </c>
      <c r="U9" s="61"/>
      <c r="V9" s="62">
        <v>2</v>
      </c>
      <c r="W9" s="63"/>
      <c r="X9" s="62">
        <v>24</v>
      </c>
      <c r="Y9" s="63"/>
      <c r="Z9" s="64">
        <v>5</v>
      </c>
      <c r="AA9" s="65"/>
      <c r="AB9" s="66">
        <v>0</v>
      </c>
      <c r="AC9" s="67"/>
      <c r="AD9" s="110">
        <f>(T9*U9)+(V9*W9)+(X9*Y9)+(Z9*AA9)+(AB9*AC9)</f>
        <v>0</v>
      </c>
      <c r="AE9" s="106">
        <f>S9+AD9</f>
        <v>0</v>
      </c>
      <c r="AF9" s="68"/>
    </row>
    <row r="10" spans="1:34" s="70" customFormat="1" x14ac:dyDescent="0.3">
      <c r="A10" s="49">
        <v>2</v>
      </c>
      <c r="B10" s="84" t="s">
        <v>43</v>
      </c>
      <c r="C10" s="85" t="s">
        <v>34</v>
      </c>
      <c r="D10" s="99" t="s">
        <v>75</v>
      </c>
      <c r="E10" s="1">
        <v>0</v>
      </c>
      <c r="F10" s="5"/>
      <c r="G10" s="1">
        <v>12</v>
      </c>
      <c r="H10" s="3"/>
      <c r="I10" s="4">
        <v>3</v>
      </c>
      <c r="J10" s="5"/>
      <c r="K10" s="4">
        <v>3</v>
      </c>
      <c r="L10" s="6"/>
      <c r="M10" s="1">
        <v>0</v>
      </c>
      <c r="N10" s="5"/>
      <c r="O10" s="1">
        <v>0</v>
      </c>
      <c r="P10" s="5"/>
      <c r="Q10" s="1">
        <v>0</v>
      </c>
      <c r="R10" s="12"/>
      <c r="S10" s="102">
        <f t="shared" ref="S10:S73" si="0">(E10*F10)+(G10*H10)+(I10*J10)+(K10*L10)+(M10*N10)+(O10*P10)+(Q10*R10)</f>
        <v>0</v>
      </c>
      <c r="T10" s="50">
        <v>0</v>
      </c>
      <c r="U10" s="51"/>
      <c r="V10" s="52">
        <v>0</v>
      </c>
      <c r="W10" s="53"/>
      <c r="X10" s="52">
        <v>6</v>
      </c>
      <c r="Y10" s="53"/>
      <c r="Z10" s="54">
        <v>0</v>
      </c>
      <c r="AA10" s="55"/>
      <c r="AB10" s="56">
        <v>0</v>
      </c>
      <c r="AC10" s="69"/>
      <c r="AD10" s="109">
        <f t="shared" ref="AD10:AD73" si="1">(T10*U10)+(V10*W10)+(X10*Y10)+(Z10*AA10)+(AB10*AC10)</f>
        <v>0</v>
      </c>
      <c r="AE10" s="105">
        <f t="shared" ref="AE10:AE73" si="2">S10+AD10</f>
        <v>0</v>
      </c>
      <c r="AF10" s="58"/>
      <c r="AH10" s="111"/>
    </row>
    <row r="11" spans="1:34" s="59" customFormat="1" ht="13.8" thickBot="1" x14ac:dyDescent="0.35">
      <c r="A11" s="49"/>
      <c r="B11" s="86"/>
      <c r="C11" s="87" t="s">
        <v>35</v>
      </c>
      <c r="D11" s="100" t="s">
        <v>75</v>
      </c>
      <c r="E11" s="7">
        <v>0</v>
      </c>
      <c r="F11" s="10"/>
      <c r="G11" s="7">
        <v>48</v>
      </c>
      <c r="H11" s="8"/>
      <c r="I11" s="9">
        <v>12</v>
      </c>
      <c r="J11" s="10"/>
      <c r="K11" s="9">
        <v>12</v>
      </c>
      <c r="L11" s="11"/>
      <c r="M11" s="7">
        <v>0</v>
      </c>
      <c r="N11" s="10"/>
      <c r="O11" s="7">
        <v>1</v>
      </c>
      <c r="P11" s="10"/>
      <c r="Q11" s="7">
        <v>2</v>
      </c>
      <c r="R11" s="13"/>
      <c r="S11" s="103">
        <f t="shared" si="0"/>
        <v>0</v>
      </c>
      <c r="T11" s="60">
        <v>200</v>
      </c>
      <c r="U11" s="61"/>
      <c r="V11" s="62">
        <v>2</v>
      </c>
      <c r="W11" s="63"/>
      <c r="X11" s="62">
        <v>24</v>
      </c>
      <c r="Y11" s="63"/>
      <c r="Z11" s="64">
        <v>5</v>
      </c>
      <c r="AA11" s="65"/>
      <c r="AB11" s="66">
        <v>0</v>
      </c>
      <c r="AC11" s="67"/>
      <c r="AD11" s="110">
        <f t="shared" si="1"/>
        <v>0</v>
      </c>
      <c r="AE11" s="106">
        <f t="shared" si="2"/>
        <v>0</v>
      </c>
      <c r="AF11" s="68"/>
    </row>
    <row r="12" spans="1:34" s="59" customFormat="1" x14ac:dyDescent="0.3">
      <c r="A12" s="49">
        <v>3</v>
      </c>
      <c r="B12" s="84" t="s">
        <v>44</v>
      </c>
      <c r="C12" s="85" t="s">
        <v>34</v>
      </c>
      <c r="D12" s="99" t="s">
        <v>75</v>
      </c>
      <c r="E12" s="1">
        <v>0</v>
      </c>
      <c r="F12" s="5"/>
      <c r="G12" s="1">
        <v>12</v>
      </c>
      <c r="H12" s="3"/>
      <c r="I12" s="4">
        <v>3</v>
      </c>
      <c r="J12" s="5"/>
      <c r="K12" s="4">
        <v>3</v>
      </c>
      <c r="L12" s="6"/>
      <c r="M12" s="1">
        <v>0</v>
      </c>
      <c r="N12" s="5"/>
      <c r="O12" s="1">
        <v>0</v>
      </c>
      <c r="P12" s="5"/>
      <c r="Q12" s="1">
        <v>0</v>
      </c>
      <c r="R12" s="12"/>
      <c r="S12" s="102">
        <f t="shared" si="0"/>
        <v>0</v>
      </c>
      <c r="T12" s="50">
        <v>0</v>
      </c>
      <c r="U12" s="51"/>
      <c r="V12" s="52">
        <v>0</v>
      </c>
      <c r="W12" s="53"/>
      <c r="X12" s="52">
        <v>6</v>
      </c>
      <c r="Y12" s="53"/>
      <c r="Z12" s="54">
        <v>0</v>
      </c>
      <c r="AA12" s="55"/>
      <c r="AB12" s="56">
        <v>0</v>
      </c>
      <c r="AC12" s="69"/>
      <c r="AD12" s="109">
        <f t="shared" si="1"/>
        <v>0</v>
      </c>
      <c r="AE12" s="105">
        <f t="shared" si="2"/>
        <v>0</v>
      </c>
      <c r="AF12" s="58"/>
    </row>
    <row r="13" spans="1:34" s="59" customFormat="1" ht="13.8" thickBot="1" x14ac:dyDescent="0.35">
      <c r="A13" s="49"/>
      <c r="B13" s="86"/>
      <c r="C13" s="87" t="s">
        <v>35</v>
      </c>
      <c r="D13" s="100" t="s">
        <v>75</v>
      </c>
      <c r="E13" s="7">
        <v>0</v>
      </c>
      <c r="F13" s="10"/>
      <c r="G13" s="7">
        <v>48</v>
      </c>
      <c r="H13" s="8"/>
      <c r="I13" s="9">
        <v>12</v>
      </c>
      <c r="J13" s="10"/>
      <c r="K13" s="9">
        <v>12</v>
      </c>
      <c r="L13" s="11"/>
      <c r="M13" s="7">
        <v>0</v>
      </c>
      <c r="N13" s="10"/>
      <c r="O13" s="7">
        <v>1</v>
      </c>
      <c r="P13" s="10"/>
      <c r="Q13" s="7">
        <v>2</v>
      </c>
      <c r="R13" s="13"/>
      <c r="S13" s="103">
        <f t="shared" si="0"/>
        <v>0</v>
      </c>
      <c r="T13" s="60">
        <v>340</v>
      </c>
      <c r="U13" s="61"/>
      <c r="V13" s="62">
        <v>2</v>
      </c>
      <c r="W13" s="63"/>
      <c r="X13" s="62">
        <v>24</v>
      </c>
      <c r="Y13" s="63"/>
      <c r="Z13" s="64">
        <v>5</v>
      </c>
      <c r="AA13" s="65"/>
      <c r="AB13" s="66">
        <v>0</v>
      </c>
      <c r="AC13" s="67"/>
      <c r="AD13" s="110">
        <f t="shared" si="1"/>
        <v>0</v>
      </c>
      <c r="AE13" s="106">
        <f t="shared" si="2"/>
        <v>0</v>
      </c>
      <c r="AF13" s="68"/>
    </row>
    <row r="14" spans="1:34" s="59" customFormat="1" x14ac:dyDescent="0.3">
      <c r="A14" s="49">
        <v>4</v>
      </c>
      <c r="B14" s="90" t="s">
        <v>45</v>
      </c>
      <c r="C14" s="91" t="s">
        <v>34</v>
      </c>
      <c r="D14" s="99" t="s">
        <v>75</v>
      </c>
      <c r="E14" s="1">
        <v>0</v>
      </c>
      <c r="F14" s="5"/>
      <c r="G14" s="1">
        <v>9</v>
      </c>
      <c r="H14" s="3"/>
      <c r="I14" s="4">
        <v>3</v>
      </c>
      <c r="J14" s="5"/>
      <c r="K14" s="4">
        <v>3</v>
      </c>
      <c r="L14" s="6"/>
      <c r="M14" s="1">
        <v>0</v>
      </c>
      <c r="N14" s="5"/>
      <c r="O14" s="1">
        <v>0</v>
      </c>
      <c r="P14" s="5"/>
      <c r="Q14" s="1">
        <v>0</v>
      </c>
      <c r="R14" s="12"/>
      <c r="S14" s="102">
        <f t="shared" si="0"/>
        <v>0</v>
      </c>
      <c r="T14" s="50">
        <v>0</v>
      </c>
      <c r="U14" s="51"/>
      <c r="V14" s="52">
        <v>0</v>
      </c>
      <c r="W14" s="53"/>
      <c r="X14" s="52">
        <v>6</v>
      </c>
      <c r="Y14" s="53"/>
      <c r="Z14" s="54">
        <v>0</v>
      </c>
      <c r="AA14" s="55"/>
      <c r="AB14" s="56">
        <v>0</v>
      </c>
      <c r="AC14" s="69"/>
      <c r="AD14" s="109">
        <f t="shared" si="1"/>
        <v>0</v>
      </c>
      <c r="AE14" s="105">
        <f t="shared" si="2"/>
        <v>0</v>
      </c>
      <c r="AF14" s="58"/>
    </row>
    <row r="15" spans="1:34" s="59" customFormat="1" ht="13.8" thickBot="1" x14ac:dyDescent="0.35">
      <c r="A15" s="49"/>
      <c r="B15" s="86"/>
      <c r="C15" s="87" t="s">
        <v>35</v>
      </c>
      <c r="D15" s="100" t="s">
        <v>75</v>
      </c>
      <c r="E15" s="7">
        <v>0</v>
      </c>
      <c r="F15" s="10"/>
      <c r="G15" s="7">
        <v>36</v>
      </c>
      <c r="H15" s="8"/>
      <c r="I15" s="9">
        <v>12</v>
      </c>
      <c r="J15" s="10"/>
      <c r="K15" s="9">
        <v>12</v>
      </c>
      <c r="L15" s="11"/>
      <c r="M15" s="7">
        <v>0</v>
      </c>
      <c r="N15" s="10"/>
      <c r="O15" s="7">
        <v>1</v>
      </c>
      <c r="P15" s="10"/>
      <c r="Q15" s="7">
        <v>1</v>
      </c>
      <c r="R15" s="13"/>
      <c r="S15" s="103">
        <f t="shared" si="0"/>
        <v>0</v>
      </c>
      <c r="T15" s="60">
        <v>200</v>
      </c>
      <c r="U15" s="61"/>
      <c r="V15" s="62">
        <v>2</v>
      </c>
      <c r="W15" s="63"/>
      <c r="X15" s="62">
        <v>24</v>
      </c>
      <c r="Y15" s="63"/>
      <c r="Z15" s="64">
        <v>0.5</v>
      </c>
      <c r="AA15" s="65"/>
      <c r="AB15" s="66">
        <v>0</v>
      </c>
      <c r="AC15" s="67"/>
      <c r="AD15" s="110">
        <f t="shared" si="1"/>
        <v>0</v>
      </c>
      <c r="AE15" s="106">
        <f t="shared" si="2"/>
        <v>0</v>
      </c>
      <c r="AF15" s="68"/>
    </row>
    <row r="16" spans="1:34" s="59" customFormat="1" x14ac:dyDescent="0.3">
      <c r="A16" s="49">
        <v>5</v>
      </c>
      <c r="B16" s="84" t="s">
        <v>46</v>
      </c>
      <c r="C16" s="85" t="s">
        <v>34</v>
      </c>
      <c r="D16" s="99" t="s">
        <v>75</v>
      </c>
      <c r="E16" s="1">
        <v>0</v>
      </c>
      <c r="F16" s="5"/>
      <c r="G16" s="1">
        <v>12</v>
      </c>
      <c r="H16" s="3"/>
      <c r="I16" s="4">
        <v>3</v>
      </c>
      <c r="J16" s="5"/>
      <c r="K16" s="4">
        <v>3</v>
      </c>
      <c r="L16" s="6"/>
      <c r="M16" s="1">
        <v>0</v>
      </c>
      <c r="N16" s="5"/>
      <c r="O16" s="1">
        <v>0</v>
      </c>
      <c r="P16" s="5"/>
      <c r="Q16" s="1">
        <v>0</v>
      </c>
      <c r="R16" s="12"/>
      <c r="S16" s="102">
        <f t="shared" si="0"/>
        <v>0</v>
      </c>
      <c r="T16" s="50">
        <v>0</v>
      </c>
      <c r="U16" s="51"/>
      <c r="V16" s="52">
        <v>0</v>
      </c>
      <c r="W16" s="53"/>
      <c r="X16" s="52">
        <v>6</v>
      </c>
      <c r="Y16" s="53"/>
      <c r="Z16" s="54">
        <v>0</v>
      </c>
      <c r="AA16" s="55"/>
      <c r="AB16" s="56">
        <v>0</v>
      </c>
      <c r="AC16" s="69"/>
      <c r="AD16" s="109">
        <f t="shared" si="1"/>
        <v>0</v>
      </c>
      <c r="AE16" s="105">
        <f t="shared" si="2"/>
        <v>0</v>
      </c>
      <c r="AF16" s="58"/>
    </row>
    <row r="17" spans="1:32" s="59" customFormat="1" ht="13.8" thickBot="1" x14ac:dyDescent="0.35">
      <c r="A17" s="49"/>
      <c r="B17" s="86"/>
      <c r="C17" s="87" t="s">
        <v>35</v>
      </c>
      <c r="D17" s="100" t="s">
        <v>75</v>
      </c>
      <c r="E17" s="7">
        <v>0</v>
      </c>
      <c r="F17" s="10"/>
      <c r="G17" s="7">
        <v>48</v>
      </c>
      <c r="H17" s="8"/>
      <c r="I17" s="9">
        <v>12</v>
      </c>
      <c r="J17" s="10"/>
      <c r="K17" s="9">
        <v>12</v>
      </c>
      <c r="L17" s="11"/>
      <c r="M17" s="7">
        <v>0</v>
      </c>
      <c r="N17" s="10"/>
      <c r="O17" s="7">
        <v>1</v>
      </c>
      <c r="P17" s="10"/>
      <c r="Q17" s="7">
        <v>2</v>
      </c>
      <c r="R17" s="13"/>
      <c r="S17" s="103">
        <f t="shared" si="0"/>
        <v>0</v>
      </c>
      <c r="T17" s="60">
        <v>460</v>
      </c>
      <c r="U17" s="61"/>
      <c r="V17" s="62">
        <v>6</v>
      </c>
      <c r="W17" s="63"/>
      <c r="X17" s="62">
        <v>24</v>
      </c>
      <c r="Y17" s="63"/>
      <c r="Z17" s="64">
        <v>5</v>
      </c>
      <c r="AA17" s="65"/>
      <c r="AB17" s="66">
        <v>0</v>
      </c>
      <c r="AC17" s="67"/>
      <c r="AD17" s="110">
        <f t="shared" si="1"/>
        <v>0</v>
      </c>
      <c r="AE17" s="106">
        <f t="shared" si="2"/>
        <v>0</v>
      </c>
      <c r="AF17" s="68"/>
    </row>
    <row r="18" spans="1:32" s="59" customFormat="1" x14ac:dyDescent="0.3">
      <c r="A18" s="49">
        <v>6</v>
      </c>
      <c r="B18" s="92" t="s">
        <v>47</v>
      </c>
      <c r="C18" s="91" t="s">
        <v>34</v>
      </c>
      <c r="D18" s="99" t="s">
        <v>75</v>
      </c>
      <c r="E18" s="1">
        <v>0</v>
      </c>
      <c r="F18" s="5"/>
      <c r="G18" s="1">
        <v>9</v>
      </c>
      <c r="H18" s="3"/>
      <c r="I18" s="4">
        <v>3</v>
      </c>
      <c r="J18" s="5"/>
      <c r="K18" s="4">
        <v>3</v>
      </c>
      <c r="L18" s="6"/>
      <c r="M18" s="1">
        <v>0</v>
      </c>
      <c r="N18" s="5"/>
      <c r="O18" s="1">
        <v>0</v>
      </c>
      <c r="P18" s="5"/>
      <c r="Q18" s="1">
        <v>0</v>
      </c>
      <c r="R18" s="12"/>
      <c r="S18" s="102">
        <f t="shared" si="0"/>
        <v>0</v>
      </c>
      <c r="T18" s="50">
        <v>0</v>
      </c>
      <c r="U18" s="51"/>
      <c r="V18" s="52">
        <v>0</v>
      </c>
      <c r="W18" s="53"/>
      <c r="X18" s="52">
        <v>6</v>
      </c>
      <c r="Y18" s="53"/>
      <c r="Z18" s="54">
        <v>0</v>
      </c>
      <c r="AA18" s="55"/>
      <c r="AB18" s="56">
        <v>0</v>
      </c>
      <c r="AC18" s="69"/>
      <c r="AD18" s="109">
        <f t="shared" si="1"/>
        <v>0</v>
      </c>
      <c r="AE18" s="105">
        <f t="shared" si="2"/>
        <v>0</v>
      </c>
      <c r="AF18" s="58"/>
    </row>
    <row r="19" spans="1:32" s="59" customFormat="1" ht="13.8" thickBot="1" x14ac:dyDescent="0.35">
      <c r="A19" s="49"/>
      <c r="B19" s="86"/>
      <c r="C19" s="87" t="s">
        <v>35</v>
      </c>
      <c r="D19" s="100" t="s">
        <v>75</v>
      </c>
      <c r="E19" s="7">
        <v>0</v>
      </c>
      <c r="F19" s="10"/>
      <c r="G19" s="7">
        <v>36</v>
      </c>
      <c r="H19" s="8"/>
      <c r="I19" s="9">
        <v>12</v>
      </c>
      <c r="J19" s="10"/>
      <c r="K19" s="9">
        <v>12</v>
      </c>
      <c r="L19" s="11"/>
      <c r="M19" s="7">
        <v>0</v>
      </c>
      <c r="N19" s="10"/>
      <c r="O19" s="7">
        <v>1</v>
      </c>
      <c r="P19" s="10"/>
      <c r="Q19" s="7">
        <v>2</v>
      </c>
      <c r="R19" s="13"/>
      <c r="S19" s="103">
        <f t="shared" si="0"/>
        <v>0</v>
      </c>
      <c r="T19" s="60">
        <v>340</v>
      </c>
      <c r="U19" s="61"/>
      <c r="V19" s="62">
        <v>2</v>
      </c>
      <c r="W19" s="63"/>
      <c r="X19" s="62">
        <v>24</v>
      </c>
      <c r="Y19" s="63"/>
      <c r="Z19" s="64">
        <v>5</v>
      </c>
      <c r="AA19" s="65"/>
      <c r="AB19" s="66">
        <v>0</v>
      </c>
      <c r="AC19" s="67"/>
      <c r="AD19" s="110">
        <f t="shared" si="1"/>
        <v>0</v>
      </c>
      <c r="AE19" s="106">
        <f t="shared" si="2"/>
        <v>0</v>
      </c>
      <c r="AF19" s="68"/>
    </row>
    <row r="20" spans="1:32" s="59" customFormat="1" x14ac:dyDescent="0.3">
      <c r="A20" s="49">
        <v>7</v>
      </c>
      <c r="B20" s="84" t="s">
        <v>48</v>
      </c>
      <c r="C20" s="85" t="s">
        <v>34</v>
      </c>
      <c r="D20" s="99" t="s">
        <v>75</v>
      </c>
      <c r="E20" s="1">
        <v>0</v>
      </c>
      <c r="F20" s="5"/>
      <c r="G20" s="1">
        <v>9</v>
      </c>
      <c r="H20" s="3"/>
      <c r="I20" s="4">
        <v>3</v>
      </c>
      <c r="J20" s="5"/>
      <c r="K20" s="4">
        <v>3</v>
      </c>
      <c r="L20" s="6"/>
      <c r="M20" s="1">
        <v>0</v>
      </c>
      <c r="N20" s="5"/>
      <c r="O20" s="1">
        <v>0</v>
      </c>
      <c r="P20" s="5"/>
      <c r="Q20" s="1">
        <v>0</v>
      </c>
      <c r="R20" s="12"/>
      <c r="S20" s="102">
        <f t="shared" si="0"/>
        <v>0</v>
      </c>
      <c r="T20" s="50">
        <v>0</v>
      </c>
      <c r="U20" s="51"/>
      <c r="V20" s="52">
        <v>0</v>
      </c>
      <c r="W20" s="53"/>
      <c r="X20" s="52">
        <v>6</v>
      </c>
      <c r="Y20" s="53"/>
      <c r="Z20" s="54">
        <v>0</v>
      </c>
      <c r="AA20" s="55"/>
      <c r="AB20" s="56">
        <v>0</v>
      </c>
      <c r="AC20" s="69"/>
      <c r="AD20" s="109">
        <f t="shared" si="1"/>
        <v>0</v>
      </c>
      <c r="AE20" s="105">
        <f t="shared" si="2"/>
        <v>0</v>
      </c>
      <c r="AF20" s="58"/>
    </row>
    <row r="21" spans="1:32" s="59" customFormat="1" ht="13.8" thickBot="1" x14ac:dyDescent="0.35">
      <c r="A21" s="49"/>
      <c r="B21" s="86"/>
      <c r="C21" s="87" t="s">
        <v>35</v>
      </c>
      <c r="D21" s="100" t="s">
        <v>75</v>
      </c>
      <c r="E21" s="7">
        <v>0</v>
      </c>
      <c r="F21" s="10"/>
      <c r="G21" s="7">
        <v>36</v>
      </c>
      <c r="H21" s="8"/>
      <c r="I21" s="9">
        <v>12</v>
      </c>
      <c r="J21" s="10"/>
      <c r="K21" s="9">
        <v>12</v>
      </c>
      <c r="L21" s="11"/>
      <c r="M21" s="7">
        <v>0</v>
      </c>
      <c r="N21" s="10"/>
      <c r="O21" s="7">
        <v>1</v>
      </c>
      <c r="P21" s="10"/>
      <c r="Q21" s="7">
        <v>2</v>
      </c>
      <c r="R21" s="13"/>
      <c r="S21" s="103">
        <f t="shared" si="0"/>
        <v>0</v>
      </c>
      <c r="T21" s="60">
        <v>200</v>
      </c>
      <c r="U21" s="61"/>
      <c r="V21" s="62">
        <v>4</v>
      </c>
      <c r="W21" s="63"/>
      <c r="X21" s="62">
        <v>24</v>
      </c>
      <c r="Y21" s="63"/>
      <c r="Z21" s="64">
        <v>5</v>
      </c>
      <c r="AA21" s="65"/>
      <c r="AB21" s="66">
        <v>0</v>
      </c>
      <c r="AC21" s="67"/>
      <c r="AD21" s="110">
        <f t="shared" si="1"/>
        <v>0</v>
      </c>
      <c r="AE21" s="106">
        <f t="shared" si="2"/>
        <v>0</v>
      </c>
      <c r="AF21" s="68"/>
    </row>
    <row r="22" spans="1:32" s="59" customFormat="1" x14ac:dyDescent="0.3">
      <c r="A22" s="49">
        <v>8</v>
      </c>
      <c r="B22" s="90" t="s">
        <v>49</v>
      </c>
      <c r="C22" s="91" t="s">
        <v>34</v>
      </c>
      <c r="D22" s="99" t="s">
        <v>75</v>
      </c>
      <c r="E22" s="1">
        <v>0</v>
      </c>
      <c r="F22" s="5"/>
      <c r="G22" s="1">
        <v>9</v>
      </c>
      <c r="H22" s="3"/>
      <c r="I22" s="4">
        <v>3</v>
      </c>
      <c r="J22" s="5"/>
      <c r="K22" s="4">
        <v>3</v>
      </c>
      <c r="L22" s="6"/>
      <c r="M22" s="1">
        <v>0</v>
      </c>
      <c r="N22" s="5"/>
      <c r="O22" s="1">
        <v>0</v>
      </c>
      <c r="P22" s="5"/>
      <c r="Q22" s="1">
        <v>0</v>
      </c>
      <c r="R22" s="12"/>
      <c r="S22" s="102">
        <f t="shared" si="0"/>
        <v>0</v>
      </c>
      <c r="T22" s="50">
        <v>0</v>
      </c>
      <c r="U22" s="51"/>
      <c r="V22" s="52">
        <v>0</v>
      </c>
      <c r="W22" s="53"/>
      <c r="X22" s="52">
        <v>6</v>
      </c>
      <c r="Y22" s="53"/>
      <c r="Z22" s="54">
        <v>0</v>
      </c>
      <c r="AA22" s="55"/>
      <c r="AB22" s="56">
        <v>0</v>
      </c>
      <c r="AC22" s="69"/>
      <c r="AD22" s="109">
        <f t="shared" si="1"/>
        <v>0</v>
      </c>
      <c r="AE22" s="105">
        <f t="shared" si="2"/>
        <v>0</v>
      </c>
      <c r="AF22" s="58"/>
    </row>
    <row r="23" spans="1:32" s="59" customFormat="1" ht="13.8" thickBot="1" x14ac:dyDescent="0.35">
      <c r="A23" s="49"/>
      <c r="B23" s="86"/>
      <c r="C23" s="87" t="s">
        <v>35</v>
      </c>
      <c r="D23" s="100" t="s">
        <v>75</v>
      </c>
      <c r="E23" s="7">
        <v>0</v>
      </c>
      <c r="F23" s="10"/>
      <c r="G23" s="7">
        <v>36</v>
      </c>
      <c r="H23" s="8"/>
      <c r="I23" s="9">
        <v>12</v>
      </c>
      <c r="J23" s="10"/>
      <c r="K23" s="9">
        <v>12</v>
      </c>
      <c r="L23" s="11"/>
      <c r="M23" s="7">
        <v>0</v>
      </c>
      <c r="N23" s="10"/>
      <c r="O23" s="7">
        <v>1</v>
      </c>
      <c r="P23" s="10"/>
      <c r="Q23" s="7">
        <v>1</v>
      </c>
      <c r="R23" s="13"/>
      <c r="S23" s="103">
        <f t="shared" si="0"/>
        <v>0</v>
      </c>
      <c r="T23" s="60">
        <v>460</v>
      </c>
      <c r="U23" s="61"/>
      <c r="V23" s="62">
        <v>4</v>
      </c>
      <c r="W23" s="63"/>
      <c r="X23" s="62">
        <v>24</v>
      </c>
      <c r="Y23" s="63"/>
      <c r="Z23" s="64">
        <v>0.5</v>
      </c>
      <c r="AA23" s="65"/>
      <c r="AB23" s="66">
        <v>0</v>
      </c>
      <c r="AC23" s="67"/>
      <c r="AD23" s="110">
        <f t="shared" si="1"/>
        <v>0</v>
      </c>
      <c r="AE23" s="106">
        <f t="shared" si="2"/>
        <v>0</v>
      </c>
      <c r="AF23" s="68"/>
    </row>
    <row r="24" spans="1:32" s="59" customFormat="1" x14ac:dyDescent="0.3">
      <c r="A24" s="49">
        <v>9</v>
      </c>
      <c r="B24" s="84" t="s">
        <v>50</v>
      </c>
      <c r="C24" s="85" t="s">
        <v>34</v>
      </c>
      <c r="D24" s="99" t="s">
        <v>75</v>
      </c>
      <c r="E24" s="1">
        <v>0</v>
      </c>
      <c r="F24" s="5"/>
      <c r="G24" s="1">
        <v>12</v>
      </c>
      <c r="H24" s="3"/>
      <c r="I24" s="4">
        <v>3</v>
      </c>
      <c r="J24" s="5"/>
      <c r="K24" s="4">
        <v>3</v>
      </c>
      <c r="L24" s="6"/>
      <c r="M24" s="1">
        <v>0</v>
      </c>
      <c r="N24" s="5"/>
      <c r="O24" s="1">
        <v>0</v>
      </c>
      <c r="P24" s="5"/>
      <c r="Q24" s="1">
        <v>0</v>
      </c>
      <c r="R24" s="12"/>
      <c r="S24" s="102">
        <f t="shared" si="0"/>
        <v>0</v>
      </c>
      <c r="T24" s="50">
        <v>0</v>
      </c>
      <c r="U24" s="51"/>
      <c r="V24" s="52">
        <v>0</v>
      </c>
      <c r="W24" s="53"/>
      <c r="X24" s="52">
        <v>6</v>
      </c>
      <c r="Y24" s="53"/>
      <c r="Z24" s="54">
        <v>0</v>
      </c>
      <c r="AA24" s="55"/>
      <c r="AB24" s="56">
        <v>0</v>
      </c>
      <c r="AC24" s="69"/>
      <c r="AD24" s="109">
        <f t="shared" si="1"/>
        <v>0</v>
      </c>
      <c r="AE24" s="105">
        <f t="shared" si="2"/>
        <v>0</v>
      </c>
      <c r="AF24" s="58"/>
    </row>
    <row r="25" spans="1:32" s="59" customFormat="1" ht="13.8" thickBot="1" x14ac:dyDescent="0.35">
      <c r="A25" s="49"/>
      <c r="B25" s="86"/>
      <c r="C25" s="87" t="s">
        <v>35</v>
      </c>
      <c r="D25" s="100" t="s">
        <v>75</v>
      </c>
      <c r="E25" s="7">
        <v>0</v>
      </c>
      <c r="F25" s="10"/>
      <c r="G25" s="7">
        <v>48</v>
      </c>
      <c r="H25" s="8"/>
      <c r="I25" s="9">
        <v>12</v>
      </c>
      <c r="J25" s="10"/>
      <c r="K25" s="9">
        <v>12</v>
      </c>
      <c r="L25" s="11"/>
      <c r="M25" s="7">
        <v>0</v>
      </c>
      <c r="N25" s="10"/>
      <c r="O25" s="7">
        <v>1</v>
      </c>
      <c r="P25" s="10"/>
      <c r="Q25" s="7">
        <v>1</v>
      </c>
      <c r="R25" s="13"/>
      <c r="S25" s="103">
        <f t="shared" si="0"/>
        <v>0</v>
      </c>
      <c r="T25" s="60">
        <v>200</v>
      </c>
      <c r="U25" s="61"/>
      <c r="V25" s="62">
        <v>2</v>
      </c>
      <c r="W25" s="63"/>
      <c r="X25" s="62">
        <v>24</v>
      </c>
      <c r="Y25" s="63"/>
      <c r="Z25" s="64">
        <v>0.5</v>
      </c>
      <c r="AA25" s="65"/>
      <c r="AB25" s="66">
        <v>0</v>
      </c>
      <c r="AC25" s="67"/>
      <c r="AD25" s="110">
        <f t="shared" si="1"/>
        <v>0</v>
      </c>
      <c r="AE25" s="106">
        <f t="shared" si="2"/>
        <v>0</v>
      </c>
      <c r="AF25" s="68"/>
    </row>
    <row r="26" spans="1:32" s="59" customFormat="1" x14ac:dyDescent="0.3">
      <c r="A26" s="49">
        <v>10</v>
      </c>
      <c r="B26" s="90" t="s">
        <v>51</v>
      </c>
      <c r="C26" s="91" t="s">
        <v>34</v>
      </c>
      <c r="D26" s="99" t="s">
        <v>75</v>
      </c>
      <c r="E26" s="1">
        <v>0</v>
      </c>
      <c r="F26" s="5"/>
      <c r="G26" s="1">
        <v>12</v>
      </c>
      <c r="H26" s="3"/>
      <c r="I26" s="4">
        <v>3</v>
      </c>
      <c r="J26" s="5"/>
      <c r="K26" s="4">
        <v>0</v>
      </c>
      <c r="L26" s="6"/>
      <c r="M26" s="1">
        <v>0</v>
      </c>
      <c r="N26" s="5"/>
      <c r="O26" s="1">
        <v>0</v>
      </c>
      <c r="P26" s="5"/>
      <c r="Q26" s="1">
        <v>0</v>
      </c>
      <c r="R26" s="12"/>
      <c r="S26" s="102">
        <f t="shared" si="0"/>
        <v>0</v>
      </c>
      <c r="T26" s="50">
        <v>0</v>
      </c>
      <c r="U26" s="51"/>
      <c r="V26" s="52">
        <v>0</v>
      </c>
      <c r="W26" s="53"/>
      <c r="X26" s="52">
        <v>6</v>
      </c>
      <c r="Y26" s="53"/>
      <c r="Z26" s="54">
        <v>0</v>
      </c>
      <c r="AA26" s="55"/>
      <c r="AB26" s="56">
        <v>0</v>
      </c>
      <c r="AC26" s="69"/>
      <c r="AD26" s="109">
        <f t="shared" si="1"/>
        <v>0</v>
      </c>
      <c r="AE26" s="105">
        <f t="shared" si="2"/>
        <v>0</v>
      </c>
      <c r="AF26" s="58"/>
    </row>
    <row r="27" spans="1:32" s="59" customFormat="1" ht="13.8" thickBot="1" x14ac:dyDescent="0.35">
      <c r="A27" s="49"/>
      <c r="B27" s="86"/>
      <c r="C27" s="87" t="s">
        <v>35</v>
      </c>
      <c r="D27" s="100" t="s">
        <v>75</v>
      </c>
      <c r="E27" s="7">
        <v>0</v>
      </c>
      <c r="F27" s="10"/>
      <c r="G27" s="7">
        <v>48</v>
      </c>
      <c r="H27" s="8"/>
      <c r="I27" s="9">
        <v>12</v>
      </c>
      <c r="J27" s="10"/>
      <c r="K27" s="9">
        <v>0</v>
      </c>
      <c r="L27" s="11"/>
      <c r="M27" s="7">
        <v>0</v>
      </c>
      <c r="N27" s="10"/>
      <c r="O27" s="7">
        <v>1</v>
      </c>
      <c r="P27" s="10"/>
      <c r="Q27" s="7">
        <v>1</v>
      </c>
      <c r="R27" s="13"/>
      <c r="S27" s="103">
        <f t="shared" si="0"/>
        <v>0</v>
      </c>
      <c r="T27" s="60">
        <v>300</v>
      </c>
      <c r="U27" s="61"/>
      <c r="V27" s="62">
        <v>4</v>
      </c>
      <c r="W27" s="63"/>
      <c r="X27" s="62">
        <v>24</v>
      </c>
      <c r="Y27" s="63"/>
      <c r="Z27" s="64">
        <v>0.5</v>
      </c>
      <c r="AA27" s="65"/>
      <c r="AB27" s="66">
        <v>0</v>
      </c>
      <c r="AC27" s="67"/>
      <c r="AD27" s="110">
        <f t="shared" si="1"/>
        <v>0</v>
      </c>
      <c r="AE27" s="106">
        <f t="shared" si="2"/>
        <v>0</v>
      </c>
      <c r="AF27" s="68"/>
    </row>
    <row r="28" spans="1:32" s="59" customFormat="1" x14ac:dyDescent="0.3">
      <c r="A28" s="49">
        <v>11</v>
      </c>
      <c r="B28" s="84" t="s">
        <v>52</v>
      </c>
      <c r="C28" s="85" t="s">
        <v>34</v>
      </c>
      <c r="D28" s="99" t="s">
        <v>75</v>
      </c>
      <c r="E28" s="1">
        <v>0</v>
      </c>
      <c r="F28" s="5"/>
      <c r="G28" s="1">
        <v>9</v>
      </c>
      <c r="H28" s="3"/>
      <c r="I28" s="4">
        <v>3</v>
      </c>
      <c r="J28" s="5"/>
      <c r="K28" s="4">
        <v>3</v>
      </c>
      <c r="L28" s="6"/>
      <c r="M28" s="1">
        <v>0</v>
      </c>
      <c r="N28" s="5"/>
      <c r="O28" s="1">
        <v>0</v>
      </c>
      <c r="P28" s="5"/>
      <c r="Q28" s="1">
        <v>0</v>
      </c>
      <c r="R28" s="12"/>
      <c r="S28" s="102">
        <f t="shared" si="0"/>
        <v>0</v>
      </c>
      <c r="T28" s="50">
        <v>0</v>
      </c>
      <c r="U28" s="51"/>
      <c r="V28" s="52">
        <v>0</v>
      </c>
      <c r="W28" s="53"/>
      <c r="X28" s="52">
        <v>6</v>
      </c>
      <c r="Y28" s="53"/>
      <c r="Z28" s="54">
        <v>0</v>
      </c>
      <c r="AA28" s="55"/>
      <c r="AB28" s="56">
        <v>0</v>
      </c>
      <c r="AC28" s="69"/>
      <c r="AD28" s="109">
        <f t="shared" si="1"/>
        <v>0</v>
      </c>
      <c r="AE28" s="105">
        <f t="shared" si="2"/>
        <v>0</v>
      </c>
      <c r="AF28" s="58"/>
    </row>
    <row r="29" spans="1:32" s="59" customFormat="1" ht="13.8" thickBot="1" x14ac:dyDescent="0.35">
      <c r="A29" s="49"/>
      <c r="B29" s="86"/>
      <c r="C29" s="87" t="s">
        <v>35</v>
      </c>
      <c r="D29" s="100" t="s">
        <v>75</v>
      </c>
      <c r="E29" s="7">
        <v>0</v>
      </c>
      <c r="F29" s="10"/>
      <c r="G29" s="7">
        <v>36</v>
      </c>
      <c r="H29" s="8"/>
      <c r="I29" s="9">
        <v>12</v>
      </c>
      <c r="J29" s="10"/>
      <c r="K29" s="9">
        <v>12</v>
      </c>
      <c r="L29" s="11"/>
      <c r="M29" s="7">
        <v>0</v>
      </c>
      <c r="N29" s="10"/>
      <c r="O29" s="7">
        <v>1</v>
      </c>
      <c r="P29" s="10"/>
      <c r="Q29" s="7">
        <v>1</v>
      </c>
      <c r="R29" s="13"/>
      <c r="S29" s="103">
        <f t="shared" si="0"/>
        <v>0</v>
      </c>
      <c r="T29" s="60">
        <v>200</v>
      </c>
      <c r="U29" s="61"/>
      <c r="V29" s="62">
        <v>2</v>
      </c>
      <c r="W29" s="63"/>
      <c r="X29" s="62">
        <v>24</v>
      </c>
      <c r="Y29" s="63"/>
      <c r="Z29" s="64">
        <v>2</v>
      </c>
      <c r="AA29" s="65"/>
      <c r="AB29" s="66">
        <v>0</v>
      </c>
      <c r="AC29" s="67"/>
      <c r="AD29" s="110">
        <f t="shared" si="1"/>
        <v>0</v>
      </c>
      <c r="AE29" s="106">
        <f t="shared" si="2"/>
        <v>0</v>
      </c>
      <c r="AF29" s="68"/>
    </row>
    <row r="30" spans="1:32" s="59" customFormat="1" x14ac:dyDescent="0.3">
      <c r="A30" s="49">
        <v>12</v>
      </c>
      <c r="B30" s="90" t="s">
        <v>53</v>
      </c>
      <c r="C30" s="91" t="s">
        <v>34</v>
      </c>
      <c r="D30" s="99" t="s">
        <v>75</v>
      </c>
      <c r="E30" s="1">
        <v>0</v>
      </c>
      <c r="F30" s="5"/>
      <c r="G30" s="1">
        <v>9</v>
      </c>
      <c r="H30" s="3"/>
      <c r="I30" s="4">
        <v>3</v>
      </c>
      <c r="J30" s="5"/>
      <c r="K30" s="4">
        <v>3</v>
      </c>
      <c r="L30" s="6"/>
      <c r="M30" s="1">
        <v>0</v>
      </c>
      <c r="N30" s="5"/>
      <c r="O30" s="1">
        <v>0</v>
      </c>
      <c r="P30" s="5"/>
      <c r="Q30" s="1">
        <v>0</v>
      </c>
      <c r="R30" s="12"/>
      <c r="S30" s="102">
        <f t="shared" si="0"/>
        <v>0</v>
      </c>
      <c r="T30" s="50">
        <v>0</v>
      </c>
      <c r="U30" s="51"/>
      <c r="V30" s="52">
        <v>0</v>
      </c>
      <c r="W30" s="53"/>
      <c r="X30" s="52">
        <v>6</v>
      </c>
      <c r="Y30" s="53"/>
      <c r="Z30" s="54">
        <v>0</v>
      </c>
      <c r="AA30" s="55"/>
      <c r="AB30" s="56">
        <v>0</v>
      </c>
      <c r="AC30" s="69"/>
      <c r="AD30" s="109">
        <f t="shared" si="1"/>
        <v>0</v>
      </c>
      <c r="AE30" s="105">
        <f t="shared" si="2"/>
        <v>0</v>
      </c>
      <c r="AF30" s="58"/>
    </row>
    <row r="31" spans="1:32" s="59" customFormat="1" ht="13.8" thickBot="1" x14ac:dyDescent="0.35">
      <c r="A31" s="49"/>
      <c r="B31" s="86"/>
      <c r="C31" s="87" t="s">
        <v>35</v>
      </c>
      <c r="D31" s="100" t="s">
        <v>75</v>
      </c>
      <c r="E31" s="7">
        <v>0</v>
      </c>
      <c r="F31" s="10"/>
      <c r="G31" s="7">
        <v>36</v>
      </c>
      <c r="H31" s="8"/>
      <c r="I31" s="9">
        <v>12</v>
      </c>
      <c r="J31" s="10"/>
      <c r="K31" s="9">
        <v>12</v>
      </c>
      <c r="L31" s="11"/>
      <c r="M31" s="7">
        <v>0</v>
      </c>
      <c r="N31" s="10"/>
      <c r="O31" s="7">
        <v>1</v>
      </c>
      <c r="P31" s="10"/>
      <c r="Q31" s="7">
        <v>1</v>
      </c>
      <c r="R31" s="13"/>
      <c r="S31" s="103">
        <f t="shared" si="0"/>
        <v>0</v>
      </c>
      <c r="T31" s="60">
        <v>200</v>
      </c>
      <c r="U31" s="61"/>
      <c r="V31" s="62">
        <v>2</v>
      </c>
      <c r="W31" s="63"/>
      <c r="X31" s="62">
        <v>24</v>
      </c>
      <c r="Y31" s="63"/>
      <c r="Z31" s="64">
        <v>0.5</v>
      </c>
      <c r="AA31" s="65"/>
      <c r="AB31" s="66">
        <v>0</v>
      </c>
      <c r="AC31" s="67"/>
      <c r="AD31" s="110">
        <f t="shared" si="1"/>
        <v>0</v>
      </c>
      <c r="AE31" s="106">
        <f t="shared" si="2"/>
        <v>0</v>
      </c>
      <c r="AF31" s="68"/>
    </row>
    <row r="32" spans="1:32" s="59" customFormat="1" x14ac:dyDescent="0.3">
      <c r="A32" s="49">
        <v>13</v>
      </c>
      <c r="B32" s="84" t="s">
        <v>54</v>
      </c>
      <c r="C32" s="85" t="s">
        <v>34</v>
      </c>
      <c r="D32" s="99" t="s">
        <v>75</v>
      </c>
      <c r="E32" s="1">
        <v>0</v>
      </c>
      <c r="F32" s="5"/>
      <c r="G32" s="1">
        <v>9</v>
      </c>
      <c r="H32" s="3"/>
      <c r="I32" s="4">
        <v>3</v>
      </c>
      <c r="J32" s="5"/>
      <c r="K32" s="4">
        <v>3</v>
      </c>
      <c r="L32" s="6"/>
      <c r="M32" s="1">
        <v>0</v>
      </c>
      <c r="N32" s="5"/>
      <c r="O32" s="1">
        <v>0</v>
      </c>
      <c r="P32" s="5"/>
      <c r="Q32" s="1">
        <v>0</v>
      </c>
      <c r="R32" s="12"/>
      <c r="S32" s="102">
        <f t="shared" si="0"/>
        <v>0</v>
      </c>
      <c r="T32" s="50">
        <v>0</v>
      </c>
      <c r="U32" s="51"/>
      <c r="V32" s="52">
        <v>0</v>
      </c>
      <c r="W32" s="53"/>
      <c r="X32" s="52">
        <v>6</v>
      </c>
      <c r="Y32" s="53"/>
      <c r="Z32" s="54">
        <v>0</v>
      </c>
      <c r="AA32" s="55"/>
      <c r="AB32" s="56">
        <v>0</v>
      </c>
      <c r="AC32" s="69"/>
      <c r="AD32" s="109">
        <f t="shared" si="1"/>
        <v>0</v>
      </c>
      <c r="AE32" s="105">
        <f t="shared" si="2"/>
        <v>0</v>
      </c>
      <c r="AF32" s="58"/>
    </row>
    <row r="33" spans="1:32" s="59" customFormat="1" ht="13.8" thickBot="1" x14ac:dyDescent="0.35">
      <c r="A33" s="49"/>
      <c r="B33" s="86"/>
      <c r="C33" s="87" t="s">
        <v>35</v>
      </c>
      <c r="D33" s="100" t="s">
        <v>75</v>
      </c>
      <c r="E33" s="7">
        <v>0</v>
      </c>
      <c r="F33" s="10"/>
      <c r="G33" s="7">
        <v>36</v>
      </c>
      <c r="H33" s="8"/>
      <c r="I33" s="9">
        <v>12</v>
      </c>
      <c r="J33" s="10"/>
      <c r="K33" s="9">
        <v>12</v>
      </c>
      <c r="L33" s="11"/>
      <c r="M33" s="7">
        <v>0</v>
      </c>
      <c r="N33" s="10"/>
      <c r="O33" s="7">
        <v>1</v>
      </c>
      <c r="P33" s="10"/>
      <c r="Q33" s="7">
        <v>1</v>
      </c>
      <c r="R33" s="13"/>
      <c r="S33" s="103">
        <f t="shared" si="0"/>
        <v>0</v>
      </c>
      <c r="T33" s="60">
        <v>200</v>
      </c>
      <c r="U33" s="61"/>
      <c r="V33" s="62">
        <v>2</v>
      </c>
      <c r="W33" s="63"/>
      <c r="X33" s="62">
        <v>24</v>
      </c>
      <c r="Y33" s="63"/>
      <c r="Z33" s="64">
        <v>0.5</v>
      </c>
      <c r="AA33" s="65"/>
      <c r="AB33" s="66">
        <v>0</v>
      </c>
      <c r="AC33" s="67"/>
      <c r="AD33" s="110">
        <f t="shared" si="1"/>
        <v>0</v>
      </c>
      <c r="AE33" s="106">
        <f t="shared" si="2"/>
        <v>0</v>
      </c>
      <c r="AF33" s="68"/>
    </row>
    <row r="34" spans="1:32" s="59" customFormat="1" x14ac:dyDescent="0.3">
      <c r="A34" s="49">
        <v>14</v>
      </c>
      <c r="B34" s="90" t="s">
        <v>55</v>
      </c>
      <c r="C34" s="91" t="s">
        <v>34</v>
      </c>
      <c r="D34" s="99" t="s">
        <v>75</v>
      </c>
      <c r="E34" s="1">
        <v>0</v>
      </c>
      <c r="F34" s="5"/>
      <c r="G34" s="1">
        <v>9</v>
      </c>
      <c r="H34" s="3"/>
      <c r="I34" s="4">
        <v>3</v>
      </c>
      <c r="J34" s="5"/>
      <c r="K34" s="4">
        <v>3</v>
      </c>
      <c r="L34" s="6"/>
      <c r="M34" s="1">
        <v>0</v>
      </c>
      <c r="N34" s="5"/>
      <c r="O34" s="1">
        <v>0</v>
      </c>
      <c r="P34" s="5"/>
      <c r="Q34" s="1">
        <v>0</v>
      </c>
      <c r="R34" s="12"/>
      <c r="S34" s="102">
        <f t="shared" si="0"/>
        <v>0</v>
      </c>
      <c r="T34" s="50">
        <v>0</v>
      </c>
      <c r="U34" s="51"/>
      <c r="V34" s="52">
        <v>0</v>
      </c>
      <c r="W34" s="53"/>
      <c r="X34" s="52">
        <v>6</v>
      </c>
      <c r="Y34" s="53"/>
      <c r="Z34" s="54">
        <v>0</v>
      </c>
      <c r="AA34" s="55"/>
      <c r="AB34" s="56">
        <v>0</v>
      </c>
      <c r="AC34" s="69"/>
      <c r="AD34" s="109">
        <f t="shared" si="1"/>
        <v>0</v>
      </c>
      <c r="AE34" s="105">
        <f t="shared" si="2"/>
        <v>0</v>
      </c>
      <c r="AF34" s="58"/>
    </row>
    <row r="35" spans="1:32" s="59" customFormat="1" ht="13.8" thickBot="1" x14ac:dyDescent="0.35">
      <c r="A35" s="49"/>
      <c r="B35" s="86"/>
      <c r="C35" s="87" t="s">
        <v>35</v>
      </c>
      <c r="D35" s="100" t="s">
        <v>75</v>
      </c>
      <c r="E35" s="7">
        <v>0</v>
      </c>
      <c r="F35" s="10"/>
      <c r="G35" s="7">
        <v>36</v>
      </c>
      <c r="H35" s="8"/>
      <c r="I35" s="9">
        <v>12</v>
      </c>
      <c r="J35" s="10"/>
      <c r="K35" s="9">
        <v>12</v>
      </c>
      <c r="L35" s="11"/>
      <c r="M35" s="7">
        <v>0</v>
      </c>
      <c r="N35" s="10"/>
      <c r="O35" s="7">
        <v>1</v>
      </c>
      <c r="P35" s="10"/>
      <c r="Q35" s="7">
        <v>1</v>
      </c>
      <c r="R35" s="13"/>
      <c r="S35" s="103">
        <f t="shared" si="0"/>
        <v>0</v>
      </c>
      <c r="T35" s="60">
        <v>300</v>
      </c>
      <c r="U35" s="61"/>
      <c r="V35" s="62">
        <v>6</v>
      </c>
      <c r="W35" s="63"/>
      <c r="X35" s="62">
        <v>24</v>
      </c>
      <c r="Y35" s="63"/>
      <c r="Z35" s="64">
        <v>5</v>
      </c>
      <c r="AA35" s="65"/>
      <c r="AB35" s="66">
        <v>0</v>
      </c>
      <c r="AC35" s="67"/>
      <c r="AD35" s="110">
        <f t="shared" si="1"/>
        <v>0</v>
      </c>
      <c r="AE35" s="106">
        <f t="shared" si="2"/>
        <v>0</v>
      </c>
      <c r="AF35" s="68"/>
    </row>
    <row r="36" spans="1:32" s="59" customFormat="1" x14ac:dyDescent="0.3">
      <c r="A36" s="49">
        <v>15</v>
      </c>
      <c r="B36" s="84" t="s">
        <v>56</v>
      </c>
      <c r="C36" s="85" t="s">
        <v>34</v>
      </c>
      <c r="D36" s="99" t="s">
        <v>75</v>
      </c>
      <c r="E36" s="1">
        <v>0</v>
      </c>
      <c r="F36" s="5"/>
      <c r="G36" s="1">
        <v>9</v>
      </c>
      <c r="H36" s="3"/>
      <c r="I36" s="4">
        <v>3</v>
      </c>
      <c r="J36" s="5"/>
      <c r="K36" s="4">
        <v>3</v>
      </c>
      <c r="L36" s="6"/>
      <c r="M36" s="1">
        <v>0</v>
      </c>
      <c r="N36" s="5"/>
      <c r="O36" s="1">
        <v>0</v>
      </c>
      <c r="P36" s="5"/>
      <c r="Q36" s="1">
        <v>0</v>
      </c>
      <c r="R36" s="12"/>
      <c r="S36" s="102">
        <f t="shared" si="0"/>
        <v>0</v>
      </c>
      <c r="T36" s="50">
        <v>0</v>
      </c>
      <c r="U36" s="51"/>
      <c r="V36" s="52">
        <v>0</v>
      </c>
      <c r="W36" s="53"/>
      <c r="X36" s="52">
        <v>6</v>
      </c>
      <c r="Y36" s="53"/>
      <c r="Z36" s="54">
        <v>0</v>
      </c>
      <c r="AA36" s="55"/>
      <c r="AB36" s="56">
        <v>0</v>
      </c>
      <c r="AC36" s="69"/>
      <c r="AD36" s="109">
        <f t="shared" si="1"/>
        <v>0</v>
      </c>
      <c r="AE36" s="105">
        <f t="shared" si="2"/>
        <v>0</v>
      </c>
      <c r="AF36" s="58"/>
    </row>
    <row r="37" spans="1:32" s="59" customFormat="1" ht="13.8" thickBot="1" x14ac:dyDescent="0.35">
      <c r="A37" s="49"/>
      <c r="B37" s="86"/>
      <c r="C37" s="87" t="s">
        <v>35</v>
      </c>
      <c r="D37" s="100" t="s">
        <v>75</v>
      </c>
      <c r="E37" s="7">
        <v>0</v>
      </c>
      <c r="F37" s="10"/>
      <c r="G37" s="7">
        <v>36</v>
      </c>
      <c r="H37" s="8"/>
      <c r="I37" s="9">
        <v>12</v>
      </c>
      <c r="J37" s="10"/>
      <c r="K37" s="9">
        <v>12</v>
      </c>
      <c r="L37" s="11"/>
      <c r="M37" s="7">
        <v>0</v>
      </c>
      <c r="N37" s="10"/>
      <c r="O37" s="7">
        <v>1</v>
      </c>
      <c r="P37" s="10"/>
      <c r="Q37" s="7">
        <v>1</v>
      </c>
      <c r="R37" s="13"/>
      <c r="S37" s="103">
        <f t="shared" si="0"/>
        <v>0</v>
      </c>
      <c r="T37" s="60">
        <v>460</v>
      </c>
      <c r="U37" s="61"/>
      <c r="V37" s="62">
        <v>4</v>
      </c>
      <c r="W37" s="63"/>
      <c r="X37" s="62">
        <v>24</v>
      </c>
      <c r="Y37" s="63"/>
      <c r="Z37" s="64">
        <v>5</v>
      </c>
      <c r="AA37" s="65"/>
      <c r="AB37" s="66">
        <v>0</v>
      </c>
      <c r="AC37" s="67"/>
      <c r="AD37" s="110">
        <f t="shared" si="1"/>
        <v>0</v>
      </c>
      <c r="AE37" s="106">
        <f t="shared" si="2"/>
        <v>0</v>
      </c>
      <c r="AF37" s="68"/>
    </row>
    <row r="38" spans="1:32" s="59" customFormat="1" x14ac:dyDescent="0.3">
      <c r="A38" s="49">
        <v>16</v>
      </c>
      <c r="B38" s="90" t="s">
        <v>57</v>
      </c>
      <c r="C38" s="91" t="s">
        <v>34</v>
      </c>
      <c r="D38" s="99" t="s">
        <v>75</v>
      </c>
      <c r="E38" s="1">
        <v>0</v>
      </c>
      <c r="F38" s="5"/>
      <c r="G38" s="1">
        <v>9</v>
      </c>
      <c r="H38" s="3"/>
      <c r="I38" s="4">
        <v>3</v>
      </c>
      <c r="J38" s="5"/>
      <c r="K38" s="4">
        <v>0</v>
      </c>
      <c r="L38" s="6"/>
      <c r="M38" s="1">
        <v>0</v>
      </c>
      <c r="N38" s="5"/>
      <c r="O38" s="1">
        <v>0</v>
      </c>
      <c r="P38" s="5"/>
      <c r="Q38" s="1">
        <v>0</v>
      </c>
      <c r="R38" s="12"/>
      <c r="S38" s="102">
        <f t="shared" si="0"/>
        <v>0</v>
      </c>
      <c r="T38" s="50">
        <v>0</v>
      </c>
      <c r="U38" s="51"/>
      <c r="V38" s="52">
        <v>0</v>
      </c>
      <c r="W38" s="53"/>
      <c r="X38" s="52">
        <v>6</v>
      </c>
      <c r="Y38" s="53"/>
      <c r="Z38" s="54">
        <v>0</v>
      </c>
      <c r="AA38" s="55"/>
      <c r="AB38" s="56">
        <v>0</v>
      </c>
      <c r="AC38" s="69"/>
      <c r="AD38" s="109">
        <f t="shared" si="1"/>
        <v>0</v>
      </c>
      <c r="AE38" s="105">
        <f t="shared" si="2"/>
        <v>0</v>
      </c>
      <c r="AF38" s="58"/>
    </row>
    <row r="39" spans="1:32" s="59" customFormat="1" ht="13.8" thickBot="1" x14ac:dyDescent="0.35">
      <c r="A39" s="49"/>
      <c r="B39" s="86"/>
      <c r="C39" s="87" t="s">
        <v>35</v>
      </c>
      <c r="D39" s="100" t="s">
        <v>75</v>
      </c>
      <c r="E39" s="7">
        <v>0</v>
      </c>
      <c r="F39" s="10"/>
      <c r="G39" s="7">
        <v>36</v>
      </c>
      <c r="H39" s="8"/>
      <c r="I39" s="9">
        <v>12</v>
      </c>
      <c r="J39" s="10"/>
      <c r="K39" s="9">
        <v>0</v>
      </c>
      <c r="L39" s="11"/>
      <c r="M39" s="7">
        <v>0</v>
      </c>
      <c r="N39" s="10"/>
      <c r="O39" s="7">
        <v>1</v>
      </c>
      <c r="P39" s="10"/>
      <c r="Q39" s="7">
        <v>1</v>
      </c>
      <c r="R39" s="13"/>
      <c r="S39" s="103">
        <f t="shared" si="0"/>
        <v>0</v>
      </c>
      <c r="T39" s="60">
        <v>200</v>
      </c>
      <c r="U39" s="61"/>
      <c r="V39" s="62">
        <v>2</v>
      </c>
      <c r="W39" s="63"/>
      <c r="X39" s="62">
        <v>24</v>
      </c>
      <c r="Y39" s="63"/>
      <c r="Z39" s="64">
        <v>5</v>
      </c>
      <c r="AA39" s="65"/>
      <c r="AB39" s="66">
        <v>0</v>
      </c>
      <c r="AC39" s="67"/>
      <c r="AD39" s="110">
        <f t="shared" si="1"/>
        <v>0</v>
      </c>
      <c r="AE39" s="106">
        <f t="shared" si="2"/>
        <v>0</v>
      </c>
      <c r="AF39" s="68"/>
    </row>
    <row r="40" spans="1:32" s="59" customFormat="1" x14ac:dyDescent="0.3">
      <c r="A40" s="49">
        <v>17</v>
      </c>
      <c r="B40" s="84" t="s">
        <v>58</v>
      </c>
      <c r="C40" s="85" t="s">
        <v>34</v>
      </c>
      <c r="D40" s="99" t="s">
        <v>75</v>
      </c>
      <c r="E40" s="1">
        <v>0</v>
      </c>
      <c r="F40" s="5"/>
      <c r="G40" s="1">
        <v>2</v>
      </c>
      <c r="H40" s="3"/>
      <c r="I40" s="4">
        <v>2</v>
      </c>
      <c r="J40" s="5"/>
      <c r="K40" s="4">
        <v>0</v>
      </c>
      <c r="L40" s="6"/>
      <c r="M40" s="1">
        <v>0</v>
      </c>
      <c r="N40" s="5"/>
      <c r="O40" s="1">
        <v>0</v>
      </c>
      <c r="P40" s="5"/>
      <c r="Q40" s="1">
        <v>0</v>
      </c>
      <c r="R40" s="12"/>
      <c r="S40" s="102">
        <f t="shared" si="0"/>
        <v>0</v>
      </c>
      <c r="T40" s="50">
        <v>0</v>
      </c>
      <c r="U40" s="51"/>
      <c r="V40" s="52">
        <v>0</v>
      </c>
      <c r="W40" s="53"/>
      <c r="X40" s="52">
        <v>6</v>
      </c>
      <c r="Y40" s="53"/>
      <c r="Z40" s="54">
        <v>0</v>
      </c>
      <c r="AA40" s="55"/>
      <c r="AB40" s="56">
        <v>0</v>
      </c>
      <c r="AC40" s="69"/>
      <c r="AD40" s="109">
        <f t="shared" si="1"/>
        <v>0</v>
      </c>
      <c r="AE40" s="105">
        <f t="shared" si="2"/>
        <v>0</v>
      </c>
      <c r="AF40" s="58"/>
    </row>
    <row r="41" spans="1:32" s="59" customFormat="1" ht="13.8" thickBot="1" x14ac:dyDescent="0.35">
      <c r="A41" s="49"/>
      <c r="B41" s="86"/>
      <c r="C41" s="87" t="s">
        <v>35</v>
      </c>
      <c r="D41" s="100" t="s">
        <v>75</v>
      </c>
      <c r="E41" s="7">
        <v>0</v>
      </c>
      <c r="F41" s="10"/>
      <c r="G41" s="7">
        <v>6</v>
      </c>
      <c r="H41" s="8"/>
      <c r="I41" s="9">
        <v>6</v>
      </c>
      <c r="J41" s="10"/>
      <c r="K41" s="9">
        <v>0</v>
      </c>
      <c r="L41" s="11"/>
      <c r="M41" s="7">
        <v>0</v>
      </c>
      <c r="N41" s="10"/>
      <c r="O41" s="7">
        <v>1</v>
      </c>
      <c r="P41" s="10"/>
      <c r="Q41" s="7">
        <v>0</v>
      </c>
      <c r="R41" s="13"/>
      <c r="S41" s="103">
        <f t="shared" si="0"/>
        <v>0</v>
      </c>
      <c r="T41" s="60">
        <v>460</v>
      </c>
      <c r="U41" s="61"/>
      <c r="V41" s="62">
        <v>0</v>
      </c>
      <c r="W41" s="63"/>
      <c r="X41" s="62">
        <v>24</v>
      </c>
      <c r="Y41" s="63"/>
      <c r="Z41" s="64">
        <v>5</v>
      </c>
      <c r="AA41" s="65"/>
      <c r="AB41" s="66">
        <v>0</v>
      </c>
      <c r="AC41" s="67"/>
      <c r="AD41" s="110">
        <f t="shared" si="1"/>
        <v>0</v>
      </c>
      <c r="AE41" s="106">
        <f t="shared" si="2"/>
        <v>0</v>
      </c>
      <c r="AF41" s="68"/>
    </row>
    <row r="42" spans="1:32" s="59" customFormat="1" x14ac:dyDescent="0.3">
      <c r="A42" s="49">
        <v>18</v>
      </c>
      <c r="B42" s="90" t="s">
        <v>59</v>
      </c>
      <c r="C42" s="91" t="s">
        <v>34</v>
      </c>
      <c r="D42" s="99" t="s">
        <v>75</v>
      </c>
      <c r="E42" s="1">
        <v>0</v>
      </c>
      <c r="F42" s="5"/>
      <c r="G42" s="1">
        <v>1</v>
      </c>
      <c r="H42" s="3"/>
      <c r="I42" s="4">
        <v>1</v>
      </c>
      <c r="J42" s="5"/>
      <c r="K42" s="4">
        <v>0</v>
      </c>
      <c r="L42" s="6"/>
      <c r="M42" s="1">
        <v>0</v>
      </c>
      <c r="N42" s="5"/>
      <c r="O42" s="1">
        <v>0</v>
      </c>
      <c r="P42" s="5"/>
      <c r="Q42" s="1">
        <v>0</v>
      </c>
      <c r="R42" s="12"/>
      <c r="S42" s="102">
        <f t="shared" si="0"/>
        <v>0</v>
      </c>
      <c r="T42" s="50">
        <v>0</v>
      </c>
      <c r="U42" s="51"/>
      <c r="V42" s="52">
        <v>0</v>
      </c>
      <c r="W42" s="53"/>
      <c r="X42" s="52">
        <v>6</v>
      </c>
      <c r="Y42" s="53"/>
      <c r="Z42" s="54">
        <v>0</v>
      </c>
      <c r="AA42" s="55"/>
      <c r="AB42" s="56">
        <v>0</v>
      </c>
      <c r="AC42" s="69"/>
      <c r="AD42" s="109">
        <f t="shared" si="1"/>
        <v>0</v>
      </c>
      <c r="AE42" s="105">
        <f t="shared" si="2"/>
        <v>0</v>
      </c>
      <c r="AF42" s="58"/>
    </row>
    <row r="43" spans="1:32" s="59" customFormat="1" ht="13.8" thickBot="1" x14ac:dyDescent="0.35">
      <c r="A43" s="49"/>
      <c r="B43" s="86"/>
      <c r="C43" s="87" t="s">
        <v>35</v>
      </c>
      <c r="D43" s="100" t="s">
        <v>75</v>
      </c>
      <c r="E43" s="7">
        <v>0</v>
      </c>
      <c r="F43" s="10"/>
      <c r="G43" s="7">
        <v>6</v>
      </c>
      <c r="H43" s="8"/>
      <c r="I43" s="9">
        <v>6</v>
      </c>
      <c r="J43" s="10"/>
      <c r="K43" s="9">
        <v>0</v>
      </c>
      <c r="L43" s="11"/>
      <c r="M43" s="7">
        <v>0</v>
      </c>
      <c r="N43" s="10"/>
      <c r="O43" s="7">
        <v>1</v>
      </c>
      <c r="P43" s="10"/>
      <c r="Q43" s="7">
        <v>0</v>
      </c>
      <c r="R43" s="13"/>
      <c r="S43" s="103">
        <f t="shared" si="0"/>
        <v>0</v>
      </c>
      <c r="T43" s="60">
        <v>460</v>
      </c>
      <c r="U43" s="61"/>
      <c r="V43" s="62">
        <v>0</v>
      </c>
      <c r="W43" s="63"/>
      <c r="X43" s="62">
        <v>24</v>
      </c>
      <c r="Y43" s="63"/>
      <c r="Z43" s="64">
        <v>5</v>
      </c>
      <c r="AA43" s="65"/>
      <c r="AB43" s="66">
        <v>0</v>
      </c>
      <c r="AC43" s="67"/>
      <c r="AD43" s="110">
        <f t="shared" si="1"/>
        <v>0</v>
      </c>
      <c r="AE43" s="106">
        <f t="shared" si="2"/>
        <v>0</v>
      </c>
      <c r="AF43" s="68"/>
    </row>
    <row r="44" spans="1:32" s="59" customFormat="1" x14ac:dyDescent="0.3">
      <c r="A44" s="49">
        <v>19</v>
      </c>
      <c r="B44" s="84" t="s">
        <v>60</v>
      </c>
      <c r="C44" s="85" t="s">
        <v>34</v>
      </c>
      <c r="D44" s="99" t="s">
        <v>75</v>
      </c>
      <c r="E44" s="1">
        <v>0</v>
      </c>
      <c r="F44" s="5"/>
      <c r="G44" s="1">
        <v>9</v>
      </c>
      <c r="H44" s="3"/>
      <c r="I44" s="4">
        <v>3</v>
      </c>
      <c r="J44" s="5"/>
      <c r="K44" s="4">
        <v>3</v>
      </c>
      <c r="L44" s="6"/>
      <c r="M44" s="1">
        <v>0</v>
      </c>
      <c r="N44" s="5"/>
      <c r="O44" s="1">
        <v>0</v>
      </c>
      <c r="P44" s="5"/>
      <c r="Q44" s="1">
        <v>0</v>
      </c>
      <c r="R44" s="12"/>
      <c r="S44" s="102">
        <f t="shared" si="0"/>
        <v>0</v>
      </c>
      <c r="T44" s="50">
        <v>0</v>
      </c>
      <c r="U44" s="51"/>
      <c r="V44" s="52">
        <v>0</v>
      </c>
      <c r="W44" s="53"/>
      <c r="X44" s="52">
        <v>6</v>
      </c>
      <c r="Y44" s="53"/>
      <c r="Z44" s="54">
        <v>0</v>
      </c>
      <c r="AA44" s="55"/>
      <c r="AB44" s="56">
        <v>0</v>
      </c>
      <c r="AC44" s="69"/>
      <c r="AD44" s="109">
        <f t="shared" si="1"/>
        <v>0</v>
      </c>
      <c r="AE44" s="105">
        <f t="shared" si="2"/>
        <v>0</v>
      </c>
      <c r="AF44" s="58"/>
    </row>
    <row r="45" spans="1:32" s="59" customFormat="1" ht="13.8" thickBot="1" x14ac:dyDescent="0.35">
      <c r="A45" s="49"/>
      <c r="B45" s="86"/>
      <c r="C45" s="87" t="s">
        <v>35</v>
      </c>
      <c r="D45" s="100" t="s">
        <v>75</v>
      </c>
      <c r="E45" s="7">
        <v>0</v>
      </c>
      <c r="F45" s="10"/>
      <c r="G45" s="7">
        <v>36</v>
      </c>
      <c r="H45" s="8"/>
      <c r="I45" s="9">
        <v>12</v>
      </c>
      <c r="J45" s="10"/>
      <c r="K45" s="9">
        <v>12</v>
      </c>
      <c r="L45" s="11"/>
      <c r="M45" s="7">
        <v>0</v>
      </c>
      <c r="N45" s="10"/>
      <c r="O45" s="7">
        <v>1</v>
      </c>
      <c r="P45" s="10"/>
      <c r="Q45" s="7">
        <v>1</v>
      </c>
      <c r="R45" s="13"/>
      <c r="S45" s="103">
        <f t="shared" si="0"/>
        <v>0</v>
      </c>
      <c r="T45" s="60">
        <v>200</v>
      </c>
      <c r="U45" s="61"/>
      <c r="V45" s="62">
        <v>2</v>
      </c>
      <c r="W45" s="63"/>
      <c r="X45" s="62">
        <v>24</v>
      </c>
      <c r="Y45" s="63"/>
      <c r="Z45" s="64">
        <v>5</v>
      </c>
      <c r="AA45" s="65"/>
      <c r="AB45" s="66">
        <v>0</v>
      </c>
      <c r="AC45" s="67"/>
      <c r="AD45" s="110">
        <f t="shared" si="1"/>
        <v>0</v>
      </c>
      <c r="AE45" s="106">
        <f t="shared" si="2"/>
        <v>0</v>
      </c>
      <c r="AF45" s="68"/>
    </row>
    <row r="46" spans="1:32" s="59" customFormat="1" x14ac:dyDescent="0.3">
      <c r="A46" s="49">
        <v>20</v>
      </c>
      <c r="B46" s="90" t="s">
        <v>61</v>
      </c>
      <c r="C46" s="91" t="s">
        <v>34</v>
      </c>
      <c r="D46" s="99" t="s">
        <v>75</v>
      </c>
      <c r="E46" s="1">
        <v>0</v>
      </c>
      <c r="F46" s="5"/>
      <c r="G46" s="1">
        <v>12</v>
      </c>
      <c r="H46" s="3"/>
      <c r="I46" s="4">
        <v>3</v>
      </c>
      <c r="J46" s="5"/>
      <c r="K46" s="4">
        <v>0</v>
      </c>
      <c r="L46" s="6"/>
      <c r="M46" s="1">
        <v>0</v>
      </c>
      <c r="N46" s="5"/>
      <c r="O46" s="1">
        <v>0</v>
      </c>
      <c r="P46" s="5"/>
      <c r="Q46" s="1">
        <v>0</v>
      </c>
      <c r="R46" s="12"/>
      <c r="S46" s="102">
        <f t="shared" si="0"/>
        <v>0</v>
      </c>
      <c r="T46" s="50">
        <v>0</v>
      </c>
      <c r="U46" s="51"/>
      <c r="V46" s="52">
        <v>0</v>
      </c>
      <c r="W46" s="53"/>
      <c r="X46" s="52">
        <v>6</v>
      </c>
      <c r="Y46" s="53"/>
      <c r="Z46" s="54">
        <v>0</v>
      </c>
      <c r="AA46" s="55"/>
      <c r="AB46" s="56">
        <v>0</v>
      </c>
      <c r="AC46" s="69"/>
      <c r="AD46" s="109">
        <f t="shared" si="1"/>
        <v>0</v>
      </c>
      <c r="AE46" s="105">
        <f t="shared" si="2"/>
        <v>0</v>
      </c>
      <c r="AF46" s="58"/>
    </row>
    <row r="47" spans="1:32" s="59" customFormat="1" ht="13.8" thickBot="1" x14ac:dyDescent="0.35">
      <c r="A47" s="49"/>
      <c r="B47" s="86"/>
      <c r="C47" s="87" t="s">
        <v>35</v>
      </c>
      <c r="D47" s="100" t="s">
        <v>75</v>
      </c>
      <c r="E47" s="7">
        <v>0</v>
      </c>
      <c r="F47" s="10"/>
      <c r="G47" s="7">
        <v>48</v>
      </c>
      <c r="H47" s="8"/>
      <c r="I47" s="9">
        <v>12</v>
      </c>
      <c r="J47" s="10"/>
      <c r="K47" s="9">
        <v>0</v>
      </c>
      <c r="L47" s="11"/>
      <c r="M47" s="7">
        <v>0</v>
      </c>
      <c r="N47" s="10"/>
      <c r="O47" s="7">
        <v>1</v>
      </c>
      <c r="P47" s="10"/>
      <c r="Q47" s="7">
        <v>2</v>
      </c>
      <c r="R47" s="13"/>
      <c r="S47" s="103">
        <f t="shared" si="0"/>
        <v>0</v>
      </c>
      <c r="T47" s="60">
        <v>200</v>
      </c>
      <c r="U47" s="61"/>
      <c r="V47" s="62">
        <v>2</v>
      </c>
      <c r="W47" s="63"/>
      <c r="X47" s="62">
        <v>24</v>
      </c>
      <c r="Y47" s="63"/>
      <c r="Z47" s="64">
        <v>5</v>
      </c>
      <c r="AA47" s="65"/>
      <c r="AB47" s="66">
        <v>0</v>
      </c>
      <c r="AC47" s="67"/>
      <c r="AD47" s="110">
        <f t="shared" si="1"/>
        <v>0</v>
      </c>
      <c r="AE47" s="106">
        <f t="shared" si="2"/>
        <v>0</v>
      </c>
      <c r="AF47" s="68"/>
    </row>
    <row r="48" spans="1:32" s="59" customFormat="1" x14ac:dyDescent="0.3">
      <c r="A48" s="49">
        <v>21</v>
      </c>
      <c r="B48" s="84" t="s">
        <v>62</v>
      </c>
      <c r="C48" s="85" t="s">
        <v>34</v>
      </c>
      <c r="D48" s="99" t="s">
        <v>75</v>
      </c>
      <c r="E48" s="1">
        <v>0</v>
      </c>
      <c r="F48" s="5"/>
      <c r="G48" s="1">
        <v>12</v>
      </c>
      <c r="H48" s="3"/>
      <c r="I48" s="4">
        <v>3</v>
      </c>
      <c r="J48" s="5"/>
      <c r="K48" s="4">
        <v>0</v>
      </c>
      <c r="L48" s="6"/>
      <c r="M48" s="1">
        <v>0</v>
      </c>
      <c r="N48" s="5"/>
      <c r="O48" s="1">
        <v>0</v>
      </c>
      <c r="P48" s="5"/>
      <c r="Q48" s="1">
        <v>0</v>
      </c>
      <c r="R48" s="12"/>
      <c r="S48" s="102">
        <f t="shared" si="0"/>
        <v>0</v>
      </c>
      <c r="T48" s="50">
        <v>0</v>
      </c>
      <c r="U48" s="51"/>
      <c r="V48" s="52">
        <v>0</v>
      </c>
      <c r="W48" s="53"/>
      <c r="X48" s="52">
        <v>6</v>
      </c>
      <c r="Y48" s="53"/>
      <c r="Z48" s="54">
        <v>0</v>
      </c>
      <c r="AA48" s="55"/>
      <c r="AB48" s="56">
        <v>0</v>
      </c>
      <c r="AC48" s="69"/>
      <c r="AD48" s="109">
        <f t="shared" si="1"/>
        <v>0</v>
      </c>
      <c r="AE48" s="105">
        <f t="shared" si="2"/>
        <v>0</v>
      </c>
      <c r="AF48" s="58"/>
    </row>
    <row r="49" spans="1:32" s="59" customFormat="1" ht="13.8" thickBot="1" x14ac:dyDescent="0.35">
      <c r="A49" s="49"/>
      <c r="B49" s="86"/>
      <c r="C49" s="87" t="s">
        <v>35</v>
      </c>
      <c r="D49" s="100" t="s">
        <v>75</v>
      </c>
      <c r="E49" s="7">
        <v>0</v>
      </c>
      <c r="F49" s="10"/>
      <c r="G49" s="7">
        <v>48</v>
      </c>
      <c r="H49" s="8"/>
      <c r="I49" s="9">
        <v>12</v>
      </c>
      <c r="J49" s="10"/>
      <c r="K49" s="9">
        <v>0</v>
      </c>
      <c r="L49" s="11"/>
      <c r="M49" s="7">
        <v>0</v>
      </c>
      <c r="N49" s="10"/>
      <c r="O49" s="7">
        <v>1</v>
      </c>
      <c r="P49" s="10"/>
      <c r="Q49" s="7">
        <v>2</v>
      </c>
      <c r="R49" s="13"/>
      <c r="S49" s="103">
        <f t="shared" si="0"/>
        <v>0</v>
      </c>
      <c r="T49" s="60">
        <v>200</v>
      </c>
      <c r="U49" s="61"/>
      <c r="V49" s="62">
        <v>2</v>
      </c>
      <c r="W49" s="63"/>
      <c r="X49" s="62">
        <v>24</v>
      </c>
      <c r="Y49" s="63"/>
      <c r="Z49" s="64">
        <v>5</v>
      </c>
      <c r="AA49" s="65"/>
      <c r="AB49" s="66">
        <v>0</v>
      </c>
      <c r="AC49" s="67"/>
      <c r="AD49" s="110">
        <f t="shared" si="1"/>
        <v>0</v>
      </c>
      <c r="AE49" s="106">
        <f t="shared" si="2"/>
        <v>0</v>
      </c>
      <c r="AF49" s="68"/>
    </row>
    <row r="50" spans="1:32" s="59" customFormat="1" x14ac:dyDescent="0.3">
      <c r="A50" s="49">
        <v>22</v>
      </c>
      <c r="B50" s="92" t="s">
        <v>63</v>
      </c>
      <c r="C50" s="91" t="s">
        <v>34</v>
      </c>
      <c r="D50" s="99" t="s">
        <v>75</v>
      </c>
      <c r="E50" s="1">
        <v>0</v>
      </c>
      <c r="F50" s="5"/>
      <c r="G50" s="1">
        <v>16</v>
      </c>
      <c r="H50" s="3"/>
      <c r="I50" s="4">
        <v>3</v>
      </c>
      <c r="J50" s="5"/>
      <c r="K50" s="4">
        <v>3</v>
      </c>
      <c r="L50" s="6"/>
      <c r="M50" s="1">
        <v>0</v>
      </c>
      <c r="N50" s="5"/>
      <c r="O50" s="1">
        <v>0</v>
      </c>
      <c r="P50" s="5"/>
      <c r="Q50" s="1">
        <v>0</v>
      </c>
      <c r="R50" s="12"/>
      <c r="S50" s="102">
        <f t="shared" si="0"/>
        <v>0</v>
      </c>
      <c r="T50" s="50">
        <v>0</v>
      </c>
      <c r="U50" s="51"/>
      <c r="V50" s="52">
        <v>0</v>
      </c>
      <c r="W50" s="53"/>
      <c r="X50" s="52">
        <v>6</v>
      </c>
      <c r="Y50" s="53"/>
      <c r="Z50" s="54">
        <v>0</v>
      </c>
      <c r="AA50" s="55"/>
      <c r="AB50" s="56">
        <v>0</v>
      </c>
      <c r="AC50" s="69"/>
      <c r="AD50" s="109">
        <f t="shared" si="1"/>
        <v>0</v>
      </c>
      <c r="AE50" s="105">
        <f t="shared" si="2"/>
        <v>0</v>
      </c>
      <c r="AF50" s="58"/>
    </row>
    <row r="51" spans="1:32" s="59" customFormat="1" ht="13.8" thickBot="1" x14ac:dyDescent="0.35">
      <c r="A51" s="49"/>
      <c r="B51" s="86"/>
      <c r="C51" s="87" t="s">
        <v>35</v>
      </c>
      <c r="D51" s="100" t="s">
        <v>75</v>
      </c>
      <c r="E51" s="7">
        <v>0</v>
      </c>
      <c r="F51" s="10"/>
      <c r="G51" s="7">
        <v>64</v>
      </c>
      <c r="H51" s="8"/>
      <c r="I51" s="9">
        <v>12</v>
      </c>
      <c r="J51" s="10"/>
      <c r="K51" s="9">
        <v>12</v>
      </c>
      <c r="L51" s="11"/>
      <c r="M51" s="7">
        <v>0</v>
      </c>
      <c r="N51" s="10"/>
      <c r="O51" s="7">
        <v>1</v>
      </c>
      <c r="P51" s="10"/>
      <c r="Q51" s="7">
        <v>5</v>
      </c>
      <c r="R51" s="13"/>
      <c r="S51" s="103">
        <f t="shared" si="0"/>
        <v>0</v>
      </c>
      <c r="T51" s="60">
        <v>600</v>
      </c>
      <c r="U51" s="61"/>
      <c r="V51" s="62">
        <v>6</v>
      </c>
      <c r="W51" s="63"/>
      <c r="X51" s="62">
        <v>24</v>
      </c>
      <c r="Y51" s="63"/>
      <c r="Z51" s="64">
        <v>5</v>
      </c>
      <c r="AA51" s="65"/>
      <c r="AB51" s="66">
        <v>0</v>
      </c>
      <c r="AC51" s="67"/>
      <c r="AD51" s="110">
        <f t="shared" si="1"/>
        <v>0</v>
      </c>
      <c r="AE51" s="106">
        <f t="shared" si="2"/>
        <v>0</v>
      </c>
      <c r="AF51" s="68"/>
    </row>
    <row r="52" spans="1:32" s="59" customFormat="1" x14ac:dyDescent="0.3">
      <c r="A52" s="49">
        <v>23</v>
      </c>
      <c r="B52" s="84" t="s">
        <v>64</v>
      </c>
      <c r="C52" s="85" t="s">
        <v>34</v>
      </c>
      <c r="D52" s="99" t="s">
        <v>75</v>
      </c>
      <c r="E52" s="1">
        <v>0</v>
      </c>
      <c r="F52" s="5"/>
      <c r="G52" s="1">
        <v>21</v>
      </c>
      <c r="H52" s="3"/>
      <c r="I52" s="4">
        <v>3</v>
      </c>
      <c r="J52" s="5"/>
      <c r="K52" s="4">
        <v>3</v>
      </c>
      <c r="L52" s="6"/>
      <c r="M52" s="1">
        <v>0</v>
      </c>
      <c r="N52" s="5"/>
      <c r="O52" s="1">
        <v>0</v>
      </c>
      <c r="P52" s="5"/>
      <c r="Q52" s="1">
        <v>0</v>
      </c>
      <c r="R52" s="12"/>
      <c r="S52" s="102">
        <f t="shared" si="0"/>
        <v>0</v>
      </c>
      <c r="T52" s="50">
        <v>0</v>
      </c>
      <c r="U52" s="51"/>
      <c r="V52" s="52">
        <v>0</v>
      </c>
      <c r="W52" s="53"/>
      <c r="X52" s="52">
        <v>12</v>
      </c>
      <c r="Y52" s="53"/>
      <c r="Z52" s="54">
        <v>0</v>
      </c>
      <c r="AA52" s="55"/>
      <c r="AB52" s="56">
        <v>0</v>
      </c>
      <c r="AC52" s="69"/>
      <c r="AD52" s="109">
        <f t="shared" si="1"/>
        <v>0</v>
      </c>
      <c r="AE52" s="105">
        <f t="shared" si="2"/>
        <v>0</v>
      </c>
      <c r="AF52" s="58"/>
    </row>
    <row r="53" spans="1:32" s="59" customFormat="1" ht="13.8" thickBot="1" x14ac:dyDescent="0.35">
      <c r="A53" s="49"/>
      <c r="B53" s="86"/>
      <c r="C53" s="87" t="s">
        <v>35</v>
      </c>
      <c r="D53" s="100" t="s">
        <v>75</v>
      </c>
      <c r="E53" s="7">
        <v>0</v>
      </c>
      <c r="F53" s="10"/>
      <c r="G53" s="7">
        <v>84</v>
      </c>
      <c r="H53" s="8"/>
      <c r="I53" s="9">
        <v>12</v>
      </c>
      <c r="J53" s="10"/>
      <c r="K53" s="9">
        <v>12</v>
      </c>
      <c r="L53" s="11"/>
      <c r="M53" s="7">
        <v>0</v>
      </c>
      <c r="N53" s="10"/>
      <c r="O53" s="7">
        <v>1</v>
      </c>
      <c r="P53" s="10"/>
      <c r="Q53" s="7">
        <v>2</v>
      </c>
      <c r="R53" s="13"/>
      <c r="S53" s="103">
        <f t="shared" si="0"/>
        <v>0</v>
      </c>
      <c r="T53" s="60">
        <v>400</v>
      </c>
      <c r="U53" s="61"/>
      <c r="V53" s="62">
        <v>4</v>
      </c>
      <c r="W53" s="63"/>
      <c r="X53" s="62">
        <v>48</v>
      </c>
      <c r="Y53" s="63"/>
      <c r="Z53" s="64">
        <v>5</v>
      </c>
      <c r="AA53" s="65"/>
      <c r="AB53" s="66">
        <v>0</v>
      </c>
      <c r="AC53" s="67"/>
      <c r="AD53" s="110">
        <f t="shared" si="1"/>
        <v>0</v>
      </c>
      <c r="AE53" s="106">
        <f t="shared" si="2"/>
        <v>0</v>
      </c>
      <c r="AF53" s="68"/>
    </row>
    <row r="54" spans="1:32" s="59" customFormat="1" x14ac:dyDescent="0.3">
      <c r="A54" s="49">
        <v>24</v>
      </c>
      <c r="B54" s="90" t="s">
        <v>65</v>
      </c>
      <c r="C54" s="91" t="s">
        <v>34</v>
      </c>
      <c r="D54" s="99" t="s">
        <v>75</v>
      </c>
      <c r="E54" s="1">
        <v>0</v>
      </c>
      <c r="F54" s="5"/>
      <c r="G54" s="1">
        <v>16</v>
      </c>
      <c r="H54" s="3"/>
      <c r="I54" s="4">
        <v>3</v>
      </c>
      <c r="J54" s="5"/>
      <c r="K54" s="4">
        <v>3</v>
      </c>
      <c r="L54" s="6"/>
      <c r="M54" s="1">
        <v>0</v>
      </c>
      <c r="N54" s="5"/>
      <c r="O54" s="1">
        <v>0</v>
      </c>
      <c r="P54" s="5"/>
      <c r="Q54" s="1">
        <v>0</v>
      </c>
      <c r="R54" s="12"/>
      <c r="S54" s="102">
        <f t="shared" si="0"/>
        <v>0</v>
      </c>
      <c r="T54" s="50">
        <v>0</v>
      </c>
      <c r="U54" s="51"/>
      <c r="V54" s="52">
        <v>0</v>
      </c>
      <c r="W54" s="53"/>
      <c r="X54" s="52">
        <v>6</v>
      </c>
      <c r="Y54" s="53"/>
      <c r="Z54" s="54">
        <v>0</v>
      </c>
      <c r="AA54" s="55"/>
      <c r="AB54" s="56">
        <v>0</v>
      </c>
      <c r="AC54" s="69"/>
      <c r="AD54" s="109">
        <f t="shared" si="1"/>
        <v>0</v>
      </c>
      <c r="AE54" s="105">
        <f t="shared" si="2"/>
        <v>0</v>
      </c>
      <c r="AF54" s="58"/>
    </row>
    <row r="55" spans="1:32" s="59" customFormat="1" ht="13.8" thickBot="1" x14ac:dyDescent="0.35">
      <c r="A55" s="49"/>
      <c r="B55" s="86"/>
      <c r="C55" s="87" t="s">
        <v>35</v>
      </c>
      <c r="D55" s="100" t="s">
        <v>75</v>
      </c>
      <c r="E55" s="7">
        <v>0</v>
      </c>
      <c r="F55" s="10"/>
      <c r="G55" s="7">
        <v>64</v>
      </c>
      <c r="H55" s="8"/>
      <c r="I55" s="9">
        <v>12</v>
      </c>
      <c r="J55" s="10"/>
      <c r="K55" s="9">
        <v>12</v>
      </c>
      <c r="L55" s="11"/>
      <c r="M55" s="7">
        <v>0</v>
      </c>
      <c r="N55" s="10"/>
      <c r="O55" s="7">
        <v>1</v>
      </c>
      <c r="P55" s="10"/>
      <c r="Q55" s="7">
        <v>4</v>
      </c>
      <c r="R55" s="13"/>
      <c r="S55" s="103">
        <f t="shared" si="0"/>
        <v>0</v>
      </c>
      <c r="T55" s="60">
        <v>300</v>
      </c>
      <c r="U55" s="61"/>
      <c r="V55" s="62">
        <v>6</v>
      </c>
      <c r="W55" s="63"/>
      <c r="X55" s="62">
        <v>24</v>
      </c>
      <c r="Y55" s="63"/>
      <c r="Z55" s="64">
        <v>5</v>
      </c>
      <c r="AA55" s="65"/>
      <c r="AB55" s="66">
        <v>0</v>
      </c>
      <c r="AC55" s="67"/>
      <c r="AD55" s="110">
        <f t="shared" si="1"/>
        <v>0</v>
      </c>
      <c r="AE55" s="106">
        <f t="shared" si="2"/>
        <v>0</v>
      </c>
      <c r="AF55" s="68"/>
    </row>
    <row r="56" spans="1:32" s="59" customFormat="1" x14ac:dyDescent="0.3">
      <c r="A56" s="49">
        <v>25</v>
      </c>
      <c r="B56" s="84" t="s">
        <v>66</v>
      </c>
      <c r="C56" s="85" t="s">
        <v>34</v>
      </c>
      <c r="D56" s="99" t="s">
        <v>75</v>
      </c>
      <c r="E56" s="1">
        <v>0</v>
      </c>
      <c r="F56" s="5"/>
      <c r="G56" s="1">
        <v>9</v>
      </c>
      <c r="H56" s="3"/>
      <c r="I56" s="4">
        <v>3</v>
      </c>
      <c r="J56" s="5"/>
      <c r="K56" s="4">
        <v>0</v>
      </c>
      <c r="L56" s="6"/>
      <c r="M56" s="1">
        <v>0</v>
      </c>
      <c r="N56" s="5"/>
      <c r="O56" s="1">
        <v>0</v>
      </c>
      <c r="P56" s="5"/>
      <c r="Q56" s="1">
        <v>0</v>
      </c>
      <c r="R56" s="12"/>
      <c r="S56" s="102">
        <f t="shared" si="0"/>
        <v>0</v>
      </c>
      <c r="T56" s="50">
        <v>0</v>
      </c>
      <c r="U56" s="51"/>
      <c r="V56" s="52">
        <v>0</v>
      </c>
      <c r="W56" s="53"/>
      <c r="X56" s="52">
        <v>6</v>
      </c>
      <c r="Y56" s="53"/>
      <c r="Z56" s="54">
        <v>0</v>
      </c>
      <c r="AA56" s="55"/>
      <c r="AB56" s="56">
        <v>0</v>
      </c>
      <c r="AC56" s="69"/>
      <c r="AD56" s="109">
        <f t="shared" si="1"/>
        <v>0</v>
      </c>
      <c r="AE56" s="105">
        <f t="shared" si="2"/>
        <v>0</v>
      </c>
      <c r="AF56" s="58"/>
    </row>
    <row r="57" spans="1:32" s="59" customFormat="1" ht="13.8" thickBot="1" x14ac:dyDescent="0.35">
      <c r="A57" s="49"/>
      <c r="B57" s="86"/>
      <c r="C57" s="87" t="s">
        <v>35</v>
      </c>
      <c r="D57" s="100" t="s">
        <v>75</v>
      </c>
      <c r="E57" s="7">
        <v>0</v>
      </c>
      <c r="F57" s="10"/>
      <c r="G57" s="7">
        <v>36</v>
      </c>
      <c r="H57" s="8"/>
      <c r="I57" s="9">
        <v>12</v>
      </c>
      <c r="J57" s="10"/>
      <c r="K57" s="9">
        <v>0</v>
      </c>
      <c r="L57" s="11"/>
      <c r="M57" s="7">
        <v>0</v>
      </c>
      <c r="N57" s="10"/>
      <c r="O57" s="7">
        <v>1</v>
      </c>
      <c r="P57" s="10"/>
      <c r="Q57" s="7">
        <v>1</v>
      </c>
      <c r="R57" s="13"/>
      <c r="S57" s="103">
        <f t="shared" si="0"/>
        <v>0</v>
      </c>
      <c r="T57" s="60">
        <v>110</v>
      </c>
      <c r="U57" s="61"/>
      <c r="V57" s="62">
        <v>2</v>
      </c>
      <c r="W57" s="63"/>
      <c r="X57" s="62">
        <v>24</v>
      </c>
      <c r="Y57" s="63"/>
      <c r="Z57" s="64">
        <v>2</v>
      </c>
      <c r="AA57" s="65"/>
      <c r="AB57" s="66">
        <v>0</v>
      </c>
      <c r="AC57" s="67"/>
      <c r="AD57" s="110">
        <f t="shared" si="1"/>
        <v>0</v>
      </c>
      <c r="AE57" s="106">
        <f t="shared" si="2"/>
        <v>0</v>
      </c>
      <c r="AF57" s="68"/>
    </row>
    <row r="58" spans="1:32" s="59" customFormat="1" x14ac:dyDescent="0.3">
      <c r="A58" s="49">
        <v>26</v>
      </c>
      <c r="B58" s="90" t="s">
        <v>67</v>
      </c>
      <c r="C58" s="91" t="s">
        <v>34</v>
      </c>
      <c r="D58" s="99" t="s">
        <v>75</v>
      </c>
      <c r="E58" s="1">
        <v>0</v>
      </c>
      <c r="F58" s="5"/>
      <c r="G58" s="1">
        <v>9</v>
      </c>
      <c r="H58" s="3"/>
      <c r="I58" s="4">
        <v>3</v>
      </c>
      <c r="J58" s="5"/>
      <c r="K58" s="4">
        <v>3</v>
      </c>
      <c r="L58" s="6"/>
      <c r="M58" s="1">
        <v>0</v>
      </c>
      <c r="N58" s="5"/>
      <c r="O58" s="1">
        <v>0</v>
      </c>
      <c r="P58" s="5"/>
      <c r="Q58" s="1">
        <v>0</v>
      </c>
      <c r="R58" s="12"/>
      <c r="S58" s="102">
        <f t="shared" si="0"/>
        <v>0</v>
      </c>
      <c r="T58" s="50">
        <v>0</v>
      </c>
      <c r="U58" s="51"/>
      <c r="V58" s="52">
        <v>0</v>
      </c>
      <c r="W58" s="53"/>
      <c r="X58" s="52">
        <v>6</v>
      </c>
      <c r="Y58" s="53"/>
      <c r="Z58" s="54">
        <v>0</v>
      </c>
      <c r="AA58" s="55"/>
      <c r="AB58" s="56">
        <v>0</v>
      </c>
      <c r="AC58" s="69"/>
      <c r="AD58" s="109">
        <f t="shared" si="1"/>
        <v>0</v>
      </c>
      <c r="AE58" s="105">
        <f t="shared" si="2"/>
        <v>0</v>
      </c>
      <c r="AF58" s="58"/>
    </row>
    <row r="59" spans="1:32" s="59" customFormat="1" ht="13.8" thickBot="1" x14ac:dyDescent="0.35">
      <c r="A59" s="49"/>
      <c r="B59" s="86"/>
      <c r="C59" s="87" t="s">
        <v>35</v>
      </c>
      <c r="D59" s="100" t="s">
        <v>75</v>
      </c>
      <c r="E59" s="7">
        <v>0</v>
      </c>
      <c r="F59" s="10"/>
      <c r="G59" s="7">
        <v>36</v>
      </c>
      <c r="H59" s="8"/>
      <c r="I59" s="9">
        <v>12</v>
      </c>
      <c r="J59" s="10"/>
      <c r="K59" s="9">
        <v>12</v>
      </c>
      <c r="L59" s="11"/>
      <c r="M59" s="7">
        <v>0</v>
      </c>
      <c r="N59" s="10"/>
      <c r="O59" s="7">
        <v>1</v>
      </c>
      <c r="P59" s="10"/>
      <c r="Q59" s="7">
        <v>1</v>
      </c>
      <c r="R59" s="13"/>
      <c r="S59" s="103">
        <f t="shared" si="0"/>
        <v>0</v>
      </c>
      <c r="T59" s="60">
        <v>100</v>
      </c>
      <c r="U59" s="61"/>
      <c r="V59" s="62">
        <v>2</v>
      </c>
      <c r="W59" s="63"/>
      <c r="X59" s="62">
        <v>24</v>
      </c>
      <c r="Y59" s="63"/>
      <c r="Z59" s="64">
        <v>2</v>
      </c>
      <c r="AA59" s="65"/>
      <c r="AB59" s="66">
        <v>0</v>
      </c>
      <c r="AC59" s="67"/>
      <c r="AD59" s="110">
        <f t="shared" si="1"/>
        <v>0</v>
      </c>
      <c r="AE59" s="106">
        <f t="shared" si="2"/>
        <v>0</v>
      </c>
      <c r="AF59" s="68"/>
    </row>
    <row r="60" spans="1:32" s="59" customFormat="1" x14ac:dyDescent="0.3">
      <c r="A60" s="49">
        <v>27</v>
      </c>
      <c r="B60" s="84" t="s">
        <v>68</v>
      </c>
      <c r="C60" s="85" t="s">
        <v>34</v>
      </c>
      <c r="D60" s="99" t="s">
        <v>75</v>
      </c>
      <c r="E60" s="1">
        <v>0</v>
      </c>
      <c r="F60" s="5"/>
      <c r="G60" s="1">
        <v>9</v>
      </c>
      <c r="H60" s="3"/>
      <c r="I60" s="4">
        <v>3</v>
      </c>
      <c r="J60" s="5"/>
      <c r="K60" s="4">
        <v>3</v>
      </c>
      <c r="L60" s="6"/>
      <c r="M60" s="1">
        <v>0</v>
      </c>
      <c r="N60" s="5"/>
      <c r="O60" s="1">
        <v>0</v>
      </c>
      <c r="P60" s="5"/>
      <c r="Q60" s="1">
        <v>0</v>
      </c>
      <c r="R60" s="12"/>
      <c r="S60" s="102">
        <f t="shared" si="0"/>
        <v>0</v>
      </c>
      <c r="T60" s="50">
        <v>0</v>
      </c>
      <c r="U60" s="51"/>
      <c r="V60" s="52">
        <v>0</v>
      </c>
      <c r="W60" s="53"/>
      <c r="X60" s="52">
        <v>6</v>
      </c>
      <c r="Y60" s="53"/>
      <c r="Z60" s="54">
        <v>0</v>
      </c>
      <c r="AA60" s="55"/>
      <c r="AB60" s="56">
        <v>0</v>
      </c>
      <c r="AC60" s="69"/>
      <c r="AD60" s="109">
        <f t="shared" si="1"/>
        <v>0</v>
      </c>
      <c r="AE60" s="105">
        <f t="shared" si="2"/>
        <v>0</v>
      </c>
      <c r="AF60" s="58"/>
    </row>
    <row r="61" spans="1:32" s="59" customFormat="1" ht="13.8" thickBot="1" x14ac:dyDescent="0.35">
      <c r="A61" s="49"/>
      <c r="B61" s="86"/>
      <c r="C61" s="87" t="s">
        <v>35</v>
      </c>
      <c r="D61" s="100" t="s">
        <v>75</v>
      </c>
      <c r="E61" s="7">
        <v>0</v>
      </c>
      <c r="F61" s="10"/>
      <c r="G61" s="7">
        <v>36</v>
      </c>
      <c r="H61" s="8"/>
      <c r="I61" s="9">
        <v>12</v>
      </c>
      <c r="J61" s="10"/>
      <c r="K61" s="9">
        <v>12</v>
      </c>
      <c r="L61" s="11"/>
      <c r="M61" s="7">
        <v>0</v>
      </c>
      <c r="N61" s="10"/>
      <c r="O61" s="7">
        <v>1</v>
      </c>
      <c r="P61" s="10"/>
      <c r="Q61" s="7">
        <v>1</v>
      </c>
      <c r="R61" s="13"/>
      <c r="S61" s="103">
        <f t="shared" si="0"/>
        <v>0</v>
      </c>
      <c r="T61" s="60">
        <v>120</v>
      </c>
      <c r="U61" s="61"/>
      <c r="V61" s="62">
        <v>4</v>
      </c>
      <c r="W61" s="63"/>
      <c r="X61" s="62">
        <v>24</v>
      </c>
      <c r="Y61" s="63"/>
      <c r="Z61" s="64">
        <v>2</v>
      </c>
      <c r="AA61" s="65"/>
      <c r="AB61" s="66">
        <v>0</v>
      </c>
      <c r="AC61" s="67"/>
      <c r="AD61" s="110">
        <f t="shared" si="1"/>
        <v>0</v>
      </c>
      <c r="AE61" s="106">
        <f t="shared" si="2"/>
        <v>0</v>
      </c>
      <c r="AF61" s="68"/>
    </row>
    <row r="62" spans="1:32" s="59" customFormat="1" x14ac:dyDescent="0.3">
      <c r="A62" s="49">
        <v>28</v>
      </c>
      <c r="B62" s="90" t="s">
        <v>69</v>
      </c>
      <c r="C62" s="91" t="s">
        <v>34</v>
      </c>
      <c r="D62" s="99" t="s">
        <v>75</v>
      </c>
      <c r="E62" s="1">
        <v>0</v>
      </c>
      <c r="F62" s="5"/>
      <c r="G62" s="1">
        <v>6</v>
      </c>
      <c r="H62" s="3"/>
      <c r="I62" s="4">
        <v>1</v>
      </c>
      <c r="J62" s="5"/>
      <c r="K62" s="4">
        <v>3</v>
      </c>
      <c r="L62" s="6"/>
      <c r="M62" s="1">
        <v>0</v>
      </c>
      <c r="N62" s="5"/>
      <c r="O62" s="1">
        <v>0</v>
      </c>
      <c r="P62" s="5"/>
      <c r="Q62" s="1">
        <v>0</v>
      </c>
      <c r="R62" s="12"/>
      <c r="S62" s="102">
        <f t="shared" si="0"/>
        <v>0</v>
      </c>
      <c r="T62" s="50">
        <v>0</v>
      </c>
      <c r="U62" s="51"/>
      <c r="V62" s="52">
        <v>0</v>
      </c>
      <c r="W62" s="53"/>
      <c r="X62" s="52">
        <v>6</v>
      </c>
      <c r="Y62" s="53"/>
      <c r="Z62" s="54">
        <v>0</v>
      </c>
      <c r="AA62" s="55"/>
      <c r="AB62" s="56">
        <v>0</v>
      </c>
      <c r="AC62" s="69"/>
      <c r="AD62" s="109">
        <f t="shared" si="1"/>
        <v>0</v>
      </c>
      <c r="AE62" s="105">
        <f t="shared" si="2"/>
        <v>0</v>
      </c>
      <c r="AF62" s="58"/>
    </row>
    <row r="63" spans="1:32" s="59" customFormat="1" ht="13.8" thickBot="1" x14ac:dyDescent="0.35">
      <c r="A63" s="49"/>
      <c r="B63" s="86"/>
      <c r="C63" s="87" t="s">
        <v>35</v>
      </c>
      <c r="D63" s="100" t="s">
        <v>75</v>
      </c>
      <c r="E63" s="7">
        <v>0</v>
      </c>
      <c r="F63" s="10"/>
      <c r="G63" s="7">
        <v>24</v>
      </c>
      <c r="H63" s="8"/>
      <c r="I63" s="9">
        <v>6</v>
      </c>
      <c r="J63" s="10"/>
      <c r="K63" s="9">
        <v>12</v>
      </c>
      <c r="L63" s="11"/>
      <c r="M63" s="7">
        <v>0</v>
      </c>
      <c r="N63" s="10"/>
      <c r="O63" s="7">
        <v>1</v>
      </c>
      <c r="P63" s="10"/>
      <c r="Q63" s="7">
        <v>1</v>
      </c>
      <c r="R63" s="13"/>
      <c r="S63" s="103">
        <f t="shared" si="0"/>
        <v>0</v>
      </c>
      <c r="T63" s="60">
        <v>120</v>
      </c>
      <c r="U63" s="61"/>
      <c r="V63" s="62">
        <v>2</v>
      </c>
      <c r="W63" s="63"/>
      <c r="X63" s="62">
        <v>24</v>
      </c>
      <c r="Y63" s="63"/>
      <c r="Z63" s="64">
        <v>2</v>
      </c>
      <c r="AA63" s="65"/>
      <c r="AB63" s="66">
        <v>0</v>
      </c>
      <c r="AC63" s="67"/>
      <c r="AD63" s="110">
        <f t="shared" si="1"/>
        <v>0</v>
      </c>
      <c r="AE63" s="106">
        <f t="shared" si="2"/>
        <v>0</v>
      </c>
      <c r="AF63" s="68"/>
    </row>
    <row r="64" spans="1:32" s="59" customFormat="1" x14ac:dyDescent="0.3">
      <c r="A64" s="49">
        <v>29</v>
      </c>
      <c r="B64" s="84" t="s">
        <v>70</v>
      </c>
      <c r="C64" s="85" t="s">
        <v>34</v>
      </c>
      <c r="D64" s="99" t="s">
        <v>75</v>
      </c>
      <c r="E64" s="1">
        <v>0</v>
      </c>
      <c r="F64" s="5"/>
      <c r="G64" s="1">
        <v>6</v>
      </c>
      <c r="H64" s="3"/>
      <c r="I64" s="4">
        <v>1</v>
      </c>
      <c r="J64" s="5"/>
      <c r="K64" s="4">
        <v>3</v>
      </c>
      <c r="L64" s="6"/>
      <c r="M64" s="1">
        <v>0</v>
      </c>
      <c r="N64" s="5"/>
      <c r="O64" s="1">
        <v>0</v>
      </c>
      <c r="P64" s="5"/>
      <c r="Q64" s="1">
        <v>0</v>
      </c>
      <c r="R64" s="12"/>
      <c r="S64" s="102">
        <f t="shared" si="0"/>
        <v>0</v>
      </c>
      <c r="T64" s="50">
        <v>0</v>
      </c>
      <c r="U64" s="51"/>
      <c r="V64" s="52">
        <v>0</v>
      </c>
      <c r="W64" s="53"/>
      <c r="X64" s="52">
        <v>6</v>
      </c>
      <c r="Y64" s="53"/>
      <c r="Z64" s="54">
        <v>0</v>
      </c>
      <c r="AA64" s="55"/>
      <c r="AB64" s="56">
        <v>0</v>
      </c>
      <c r="AC64" s="69"/>
      <c r="AD64" s="109">
        <f t="shared" si="1"/>
        <v>0</v>
      </c>
      <c r="AE64" s="105">
        <f t="shared" si="2"/>
        <v>0</v>
      </c>
      <c r="AF64" s="58"/>
    </row>
    <row r="65" spans="1:32" s="59" customFormat="1" ht="13.8" thickBot="1" x14ac:dyDescent="0.35">
      <c r="A65" s="49"/>
      <c r="B65" s="86"/>
      <c r="C65" s="87" t="s">
        <v>35</v>
      </c>
      <c r="D65" s="100" t="s">
        <v>75</v>
      </c>
      <c r="E65" s="7">
        <v>0</v>
      </c>
      <c r="F65" s="10"/>
      <c r="G65" s="7">
        <v>24</v>
      </c>
      <c r="H65" s="8"/>
      <c r="I65" s="9">
        <v>6</v>
      </c>
      <c r="J65" s="10"/>
      <c r="K65" s="9">
        <v>12</v>
      </c>
      <c r="L65" s="11"/>
      <c r="M65" s="7">
        <v>0</v>
      </c>
      <c r="N65" s="10"/>
      <c r="O65" s="7">
        <v>1</v>
      </c>
      <c r="P65" s="10"/>
      <c r="Q65" s="7">
        <v>1</v>
      </c>
      <c r="R65" s="13"/>
      <c r="S65" s="103">
        <f t="shared" si="0"/>
        <v>0</v>
      </c>
      <c r="T65" s="60">
        <v>120</v>
      </c>
      <c r="U65" s="61"/>
      <c r="V65" s="62">
        <v>2</v>
      </c>
      <c r="W65" s="63"/>
      <c r="X65" s="62">
        <v>24</v>
      </c>
      <c r="Y65" s="63"/>
      <c r="Z65" s="64">
        <v>2</v>
      </c>
      <c r="AA65" s="65"/>
      <c r="AB65" s="66">
        <v>0</v>
      </c>
      <c r="AC65" s="67"/>
      <c r="AD65" s="110">
        <f t="shared" si="1"/>
        <v>0</v>
      </c>
      <c r="AE65" s="106">
        <f t="shared" si="2"/>
        <v>0</v>
      </c>
      <c r="AF65" s="68"/>
    </row>
    <row r="66" spans="1:32" s="59" customFormat="1" x14ac:dyDescent="0.3">
      <c r="A66" s="49">
        <v>30</v>
      </c>
      <c r="B66" s="93" t="s">
        <v>71</v>
      </c>
      <c r="C66" s="91" t="s">
        <v>34</v>
      </c>
      <c r="D66" s="99" t="s">
        <v>75</v>
      </c>
      <c r="E66" s="1">
        <v>0</v>
      </c>
      <c r="F66" s="5"/>
      <c r="G66" s="1">
        <v>6</v>
      </c>
      <c r="H66" s="3"/>
      <c r="I66" s="4">
        <v>1</v>
      </c>
      <c r="J66" s="5"/>
      <c r="K66" s="4">
        <v>0</v>
      </c>
      <c r="L66" s="6"/>
      <c r="M66" s="1">
        <v>0</v>
      </c>
      <c r="N66" s="5"/>
      <c r="O66" s="1">
        <v>0</v>
      </c>
      <c r="P66" s="5"/>
      <c r="Q66" s="1">
        <v>0</v>
      </c>
      <c r="R66" s="12"/>
      <c r="S66" s="102">
        <f t="shared" si="0"/>
        <v>0</v>
      </c>
      <c r="T66" s="50">
        <v>0</v>
      </c>
      <c r="U66" s="51"/>
      <c r="V66" s="52">
        <v>0</v>
      </c>
      <c r="W66" s="53"/>
      <c r="X66" s="52">
        <v>0</v>
      </c>
      <c r="Y66" s="53"/>
      <c r="Z66" s="54">
        <v>0</v>
      </c>
      <c r="AA66" s="55"/>
      <c r="AB66" s="56">
        <v>0</v>
      </c>
      <c r="AC66" s="69"/>
      <c r="AD66" s="109">
        <f t="shared" si="1"/>
        <v>0</v>
      </c>
      <c r="AE66" s="105">
        <f t="shared" si="2"/>
        <v>0</v>
      </c>
      <c r="AF66" s="58"/>
    </row>
    <row r="67" spans="1:32" s="59" customFormat="1" ht="13.8" thickBot="1" x14ac:dyDescent="0.35">
      <c r="A67" s="49"/>
      <c r="B67" s="86"/>
      <c r="C67" s="87" t="s">
        <v>35</v>
      </c>
      <c r="D67" s="100" t="s">
        <v>75</v>
      </c>
      <c r="E67" s="7">
        <v>0</v>
      </c>
      <c r="F67" s="10"/>
      <c r="G67" s="7">
        <v>24</v>
      </c>
      <c r="H67" s="8"/>
      <c r="I67" s="9">
        <v>6</v>
      </c>
      <c r="J67" s="10"/>
      <c r="K67" s="9">
        <v>0</v>
      </c>
      <c r="L67" s="11"/>
      <c r="M67" s="7">
        <v>0</v>
      </c>
      <c r="N67" s="10"/>
      <c r="O67" s="7">
        <v>1</v>
      </c>
      <c r="P67" s="10"/>
      <c r="Q67" s="7">
        <v>0</v>
      </c>
      <c r="R67" s="13"/>
      <c r="S67" s="103">
        <f t="shared" si="0"/>
        <v>0</v>
      </c>
      <c r="T67" s="60">
        <v>10</v>
      </c>
      <c r="U67" s="61"/>
      <c r="V67" s="62">
        <v>4</v>
      </c>
      <c r="W67" s="63"/>
      <c r="X67" s="62">
        <v>0</v>
      </c>
      <c r="Y67" s="63"/>
      <c r="Z67" s="64">
        <v>0.5</v>
      </c>
      <c r="AA67" s="65"/>
      <c r="AB67" s="66">
        <v>0</v>
      </c>
      <c r="AC67" s="67"/>
      <c r="AD67" s="110">
        <f t="shared" si="1"/>
        <v>0</v>
      </c>
      <c r="AE67" s="106">
        <f t="shared" si="2"/>
        <v>0</v>
      </c>
      <c r="AF67" s="68"/>
    </row>
    <row r="68" spans="1:32" s="59" customFormat="1" ht="13.8" thickBot="1" x14ac:dyDescent="0.35">
      <c r="A68" s="49">
        <v>31</v>
      </c>
      <c r="B68" s="89" t="s">
        <v>72</v>
      </c>
      <c r="C68" s="85" t="s">
        <v>34</v>
      </c>
      <c r="D68" s="82" t="s">
        <v>76</v>
      </c>
      <c r="E68" s="1">
        <v>6</v>
      </c>
      <c r="F68" s="5"/>
      <c r="G68" s="1">
        <v>0</v>
      </c>
      <c r="H68" s="3"/>
      <c r="I68" s="4">
        <v>1</v>
      </c>
      <c r="J68" s="5"/>
      <c r="K68" s="4">
        <v>0</v>
      </c>
      <c r="L68" s="6"/>
      <c r="M68" s="1">
        <v>0</v>
      </c>
      <c r="N68" s="5"/>
      <c r="O68" s="1">
        <v>0</v>
      </c>
      <c r="P68" s="5"/>
      <c r="Q68" s="1">
        <v>0</v>
      </c>
      <c r="R68" s="12"/>
      <c r="S68" s="102">
        <f t="shared" si="0"/>
        <v>0</v>
      </c>
      <c r="T68" s="50">
        <v>0</v>
      </c>
      <c r="U68" s="51"/>
      <c r="V68" s="52">
        <v>0</v>
      </c>
      <c r="W68" s="53"/>
      <c r="X68" s="52">
        <v>0</v>
      </c>
      <c r="Y68" s="53"/>
      <c r="Z68" s="54">
        <v>0</v>
      </c>
      <c r="AA68" s="55"/>
      <c r="AB68" s="56">
        <v>0</v>
      </c>
      <c r="AC68" s="69"/>
      <c r="AD68" s="109">
        <f t="shared" si="1"/>
        <v>0</v>
      </c>
      <c r="AE68" s="105">
        <f t="shared" si="2"/>
        <v>0</v>
      </c>
      <c r="AF68" s="58"/>
    </row>
    <row r="69" spans="1:32" s="59" customFormat="1" ht="13.8" thickBot="1" x14ac:dyDescent="0.35">
      <c r="A69" s="49"/>
      <c r="B69" s="86"/>
      <c r="C69" s="87" t="s">
        <v>35</v>
      </c>
      <c r="D69" s="82" t="s">
        <v>76</v>
      </c>
      <c r="E69" s="7">
        <v>24</v>
      </c>
      <c r="F69" s="10"/>
      <c r="G69" s="7">
        <v>0</v>
      </c>
      <c r="H69" s="8"/>
      <c r="I69" s="9">
        <v>6</v>
      </c>
      <c r="J69" s="10"/>
      <c r="K69" s="9">
        <v>0</v>
      </c>
      <c r="L69" s="11"/>
      <c r="M69" s="7">
        <v>0</v>
      </c>
      <c r="N69" s="10"/>
      <c r="O69" s="7">
        <v>1</v>
      </c>
      <c r="P69" s="10"/>
      <c r="Q69" s="7">
        <v>0</v>
      </c>
      <c r="R69" s="13"/>
      <c r="S69" s="103">
        <f t="shared" si="0"/>
        <v>0</v>
      </c>
      <c r="T69" s="60">
        <v>0</v>
      </c>
      <c r="U69" s="61"/>
      <c r="V69" s="62">
        <v>3</v>
      </c>
      <c r="W69" s="63"/>
      <c r="X69" s="62">
        <v>0</v>
      </c>
      <c r="Y69" s="63"/>
      <c r="Z69" s="64">
        <v>0.5</v>
      </c>
      <c r="AA69" s="65"/>
      <c r="AB69" s="66">
        <v>0</v>
      </c>
      <c r="AC69" s="67"/>
      <c r="AD69" s="110">
        <f t="shared" si="1"/>
        <v>0</v>
      </c>
      <c r="AE69" s="106">
        <f t="shared" si="2"/>
        <v>0</v>
      </c>
      <c r="AF69" s="68"/>
    </row>
    <row r="70" spans="1:32" s="59" customFormat="1" ht="13.8" thickBot="1" x14ac:dyDescent="0.35">
      <c r="A70" s="49">
        <v>32</v>
      </c>
      <c r="B70" s="90" t="s">
        <v>73</v>
      </c>
      <c r="C70" s="91" t="s">
        <v>34</v>
      </c>
      <c r="D70" s="82" t="s">
        <v>75</v>
      </c>
      <c r="E70" s="1">
        <v>0</v>
      </c>
      <c r="F70" s="5"/>
      <c r="G70" s="1">
        <v>12</v>
      </c>
      <c r="H70" s="3"/>
      <c r="I70" s="4">
        <v>3</v>
      </c>
      <c r="J70" s="5"/>
      <c r="K70" s="4">
        <v>3</v>
      </c>
      <c r="L70" s="6"/>
      <c r="M70" s="1">
        <v>0</v>
      </c>
      <c r="N70" s="5"/>
      <c r="O70" s="1">
        <v>0</v>
      </c>
      <c r="P70" s="5"/>
      <c r="Q70" s="1">
        <v>0</v>
      </c>
      <c r="R70" s="12"/>
      <c r="S70" s="102">
        <f t="shared" si="0"/>
        <v>0</v>
      </c>
      <c r="T70" s="50">
        <v>0</v>
      </c>
      <c r="U70" s="51"/>
      <c r="V70" s="52">
        <v>0</v>
      </c>
      <c r="W70" s="53"/>
      <c r="X70" s="52">
        <v>6</v>
      </c>
      <c r="Y70" s="53"/>
      <c r="Z70" s="54">
        <v>0</v>
      </c>
      <c r="AA70" s="55"/>
      <c r="AB70" s="56">
        <v>0</v>
      </c>
      <c r="AC70" s="69"/>
      <c r="AD70" s="109">
        <f t="shared" si="1"/>
        <v>0</v>
      </c>
      <c r="AE70" s="105">
        <f t="shared" si="2"/>
        <v>0</v>
      </c>
      <c r="AF70" s="58"/>
    </row>
    <row r="71" spans="1:32" s="59" customFormat="1" ht="13.8" thickBot="1" x14ac:dyDescent="0.35">
      <c r="A71" s="49"/>
      <c r="B71" s="86"/>
      <c r="C71" s="87" t="s">
        <v>35</v>
      </c>
      <c r="D71" s="82" t="s">
        <v>75</v>
      </c>
      <c r="E71" s="7">
        <v>0</v>
      </c>
      <c r="F71" s="10"/>
      <c r="G71" s="7">
        <v>48</v>
      </c>
      <c r="H71" s="8"/>
      <c r="I71" s="9">
        <v>12</v>
      </c>
      <c r="J71" s="10"/>
      <c r="K71" s="9">
        <v>12</v>
      </c>
      <c r="L71" s="11"/>
      <c r="M71" s="7">
        <v>0</v>
      </c>
      <c r="N71" s="10"/>
      <c r="O71" s="7">
        <v>1</v>
      </c>
      <c r="P71" s="10"/>
      <c r="Q71" s="7">
        <v>0</v>
      </c>
      <c r="R71" s="13"/>
      <c r="S71" s="103">
        <f t="shared" si="0"/>
        <v>0</v>
      </c>
      <c r="T71" s="60">
        <v>500</v>
      </c>
      <c r="U71" s="61"/>
      <c r="V71" s="62">
        <v>2</v>
      </c>
      <c r="W71" s="63"/>
      <c r="X71" s="62">
        <v>24</v>
      </c>
      <c r="Y71" s="63"/>
      <c r="Z71" s="64">
        <v>5</v>
      </c>
      <c r="AA71" s="65"/>
      <c r="AB71" s="66">
        <v>0</v>
      </c>
      <c r="AC71" s="67"/>
      <c r="AD71" s="110">
        <f t="shared" si="1"/>
        <v>0</v>
      </c>
      <c r="AE71" s="106">
        <f t="shared" si="2"/>
        <v>0</v>
      </c>
      <c r="AF71" s="68"/>
    </row>
    <row r="72" spans="1:32" s="59" customFormat="1" ht="13.8" thickBot="1" x14ac:dyDescent="0.35">
      <c r="A72" s="49">
        <v>33</v>
      </c>
      <c r="B72" s="89" t="s">
        <v>74</v>
      </c>
      <c r="C72" s="85" t="s">
        <v>34</v>
      </c>
      <c r="D72" s="82" t="s">
        <v>77</v>
      </c>
      <c r="E72" s="1">
        <v>0</v>
      </c>
      <c r="F72" s="5"/>
      <c r="G72" s="1">
        <v>6</v>
      </c>
      <c r="H72" s="3"/>
      <c r="I72" s="4">
        <v>1</v>
      </c>
      <c r="J72" s="5"/>
      <c r="K72" s="4">
        <v>0</v>
      </c>
      <c r="L72" s="6"/>
      <c r="M72" s="1">
        <v>0</v>
      </c>
      <c r="N72" s="5"/>
      <c r="O72" s="1">
        <v>0</v>
      </c>
      <c r="P72" s="5"/>
      <c r="Q72" s="1">
        <v>0</v>
      </c>
      <c r="R72" s="12"/>
      <c r="S72" s="102">
        <f>(E72*F72)+(G72*H72)+(I72*J72)+(K72*L72)+(M72*N72)+(O72*P72)+(Q72*R72)</f>
        <v>0</v>
      </c>
      <c r="T72" s="50">
        <v>0</v>
      </c>
      <c r="U72" s="51"/>
      <c r="V72" s="52">
        <v>0</v>
      </c>
      <c r="W72" s="53"/>
      <c r="X72" s="52">
        <v>0</v>
      </c>
      <c r="Y72" s="53"/>
      <c r="Z72" s="54">
        <v>0</v>
      </c>
      <c r="AA72" s="55"/>
      <c r="AB72" s="56">
        <v>0</v>
      </c>
      <c r="AC72" s="69"/>
      <c r="AD72" s="109">
        <f t="shared" si="1"/>
        <v>0</v>
      </c>
      <c r="AE72" s="105">
        <f t="shared" si="2"/>
        <v>0</v>
      </c>
      <c r="AF72" s="58"/>
    </row>
    <row r="73" spans="1:32" s="59" customFormat="1" ht="13.8" thickBot="1" x14ac:dyDescent="0.35">
      <c r="A73" s="49"/>
      <c r="B73" s="86"/>
      <c r="C73" s="87" t="s">
        <v>35</v>
      </c>
      <c r="D73" s="82" t="s">
        <v>77</v>
      </c>
      <c r="E73" s="7">
        <v>0</v>
      </c>
      <c r="F73" s="10"/>
      <c r="G73" s="7">
        <v>24</v>
      </c>
      <c r="H73" s="8"/>
      <c r="I73" s="9">
        <v>6</v>
      </c>
      <c r="J73" s="10"/>
      <c r="K73" s="9">
        <v>0</v>
      </c>
      <c r="L73" s="11"/>
      <c r="M73" s="7">
        <v>0</v>
      </c>
      <c r="N73" s="10"/>
      <c r="O73" s="7">
        <v>1</v>
      </c>
      <c r="P73" s="10"/>
      <c r="Q73" s="7">
        <v>0</v>
      </c>
      <c r="R73" s="13"/>
      <c r="S73" s="103">
        <f t="shared" si="0"/>
        <v>0</v>
      </c>
      <c r="T73" s="60">
        <v>0</v>
      </c>
      <c r="U73" s="61"/>
      <c r="V73" s="62">
        <v>4</v>
      </c>
      <c r="W73" s="63"/>
      <c r="X73" s="62">
        <v>0</v>
      </c>
      <c r="Y73" s="63"/>
      <c r="Z73" s="64">
        <v>0</v>
      </c>
      <c r="AA73" s="65"/>
      <c r="AB73" s="66">
        <v>0</v>
      </c>
      <c r="AC73" s="67"/>
      <c r="AD73" s="110">
        <f t="shared" si="1"/>
        <v>0</v>
      </c>
      <c r="AE73" s="106">
        <f t="shared" si="2"/>
        <v>0</v>
      </c>
      <c r="AF73" s="68"/>
    </row>
    <row r="74" spans="1:32" x14ac:dyDescent="0.25"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</row>
    <row r="75" spans="1:32" x14ac:dyDescent="0.25">
      <c r="B75" s="16" t="s">
        <v>7</v>
      </c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08" t="s">
        <v>78</v>
      </c>
      <c r="AE75" s="112">
        <f>AE8+AE10+AE12+AE14+AE16+AE18+AE20+AE22+AE24+AE26+AE28+AE30+AE32+AE34+AE36+AE38+AE40+AE42+AE44+AE46+AE48+AE50+AE52+AE54+AE56+AE58+AE60+AE62+AE64+AE66+AE68+AE70+AE72</f>
        <v>0</v>
      </c>
    </row>
    <row r="76" spans="1:32" x14ac:dyDescent="0.25">
      <c r="AD76" s="107" t="s">
        <v>79</v>
      </c>
      <c r="AE76" s="112">
        <f>AE9+AE11+AE13+AE15+AE17+AE19+AE21+AE23+AE25+AE27+AE29+AE31+AE33+AE35+AE37+AE39+AE41+AE43+AE45+AE47+AE49+AE51+AE53+AE55+AE57+AE59+AE61+AE63+AE65+AE67+AE69+AE71+AE73</f>
        <v>0</v>
      </c>
    </row>
    <row r="77" spans="1:32" x14ac:dyDescent="0.25">
      <c r="E77" s="71"/>
      <c r="F77" s="72"/>
    </row>
    <row r="78" spans="1:32" x14ac:dyDescent="0.25">
      <c r="B78" s="73" t="s">
        <v>14</v>
      </c>
      <c r="C78" s="74"/>
    </row>
    <row r="79" spans="1:32" x14ac:dyDescent="0.25">
      <c r="B79" s="75" t="s">
        <v>17</v>
      </c>
      <c r="C79" s="76"/>
    </row>
    <row r="80" spans="1:32" x14ac:dyDescent="0.25">
      <c r="B80" s="77" t="s">
        <v>18</v>
      </c>
      <c r="C80" s="78"/>
    </row>
    <row r="81" spans="2:31" x14ac:dyDescent="0.25">
      <c r="B81" s="79" t="s">
        <v>2</v>
      </c>
      <c r="C81" s="80"/>
    </row>
    <row r="82" spans="2:31" x14ac:dyDescent="0.25">
      <c r="Z82" s="16"/>
      <c r="AA82" s="16"/>
      <c r="AB82" s="16"/>
      <c r="AC82" s="16"/>
      <c r="AD82" s="16"/>
      <c r="AE82" s="16"/>
    </row>
  </sheetData>
  <mergeCells count="19">
    <mergeCell ref="Q5:R5"/>
    <mergeCell ref="B6:B7"/>
    <mergeCell ref="S4:S6"/>
    <mergeCell ref="AE4:AE6"/>
    <mergeCell ref="O5:P5"/>
    <mergeCell ref="D6:D7"/>
    <mergeCell ref="D4:P4"/>
    <mergeCell ref="AD4:AD6"/>
    <mergeCell ref="T4:AA4"/>
    <mergeCell ref="T5:U5"/>
    <mergeCell ref="V5:W5"/>
    <mergeCell ref="X5:Y5"/>
    <mergeCell ref="Z5:AA5"/>
    <mergeCell ref="I5:J5"/>
    <mergeCell ref="E5:F5"/>
    <mergeCell ref="G5:H5"/>
    <mergeCell ref="K5:L5"/>
    <mergeCell ref="M5:N5"/>
    <mergeCell ref="AB5:AC5"/>
  </mergeCells>
  <phoneticPr fontId="3" type="noConversion"/>
  <pageMargins left="0.31496062992125984" right="0.31496062992125984" top="0.98425196850393704" bottom="0.59055118110236227" header="0.31496062992125984" footer="0.31496062992125984"/>
  <pageSetup paperSize="8" scale="58" orientation="landscape" r:id="rId1"/>
  <headerFooter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 Rozpis činností služeb</vt:lpstr>
      <vt:lpstr>' Rozpis činností služeb'!Oblast_tisku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Šťastný Zdenek</dc:creator>
  <cp:lastModifiedBy>Kašpírková Michaela Ing.</cp:lastModifiedBy>
  <cp:lastPrinted>2018-07-23T12:15:22Z</cp:lastPrinted>
  <dcterms:created xsi:type="dcterms:W3CDTF">2012-11-09T08:00:40Z</dcterms:created>
  <dcterms:modified xsi:type="dcterms:W3CDTF">2018-07-23T12:15:41Z</dcterms:modified>
</cp:coreProperties>
</file>