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3" windowWidth="14237" windowHeight="762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<sst xmlns="http://schemas.openxmlformats.org/spreadsheetml/2006/main" count="106" uniqueCount="78">
  <si>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</si>
  <si>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</si>
  <si>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</si>
  <si>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</si>
  <si>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</si>
  <si>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</si>
  <si>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</si>
  <si>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</si>
  <si>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</si>
  <si>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</si>
  <si>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</si>
  <si>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</si>
  <si>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</si>
  <si>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</si>
  <si>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</si>
  <si>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</si>
  <si>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</si>
  <si>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</si>
  <si>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</si>
  <si>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</si>
  <si>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</si>
  <si>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</si>
  <si>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</si>
  <si>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</si>
  <si>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</si>
  <si>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</si>
  <si>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</si>
  <si>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</si>
  <si>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</si>
  <si>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</si>
  <si>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</si>
  <si>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</si>
  <si>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</si>
  <si>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</si>
  <si>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</si>
  <si>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</si>
  <si>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</si>
  <si>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</si>
  <si>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</si>
  <si>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</si>
  <si>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</si>
  <si>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</si>
  <si>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</si>
  <si>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</si>
  <si>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</si>
  <si>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</si>
  <si>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</si>
  <si>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</si>
  <si>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</si>
  <si>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</si>
  <si>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</si>
  <si>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</si>
  <si>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</si>
  <si>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</si>
  <si>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</si>
  <si>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>Předložení aktuální dokumentace návrhu KoPÚ</t>
  </si>
  <si>
    <t>do 3 měsíců nabytí PM 1.rozhodnutí</t>
  </si>
  <si>
    <t xml:space="preserve">Ing. Miroslav Doležal
vedoucí Pobočky Pardubice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</si>
  <si>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</si>
  <si>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t>Vyhotovení podkladů pro případnou změnu katastrální hranice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</si>
  <si>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</si>
  <si>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t>Potřebné podélné profily, příčné řezy a podrobné situace liniových staveb PSZ pro stanovení plochy záboru půdy stavbami</t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</si>
  <si>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</si>
  <si>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</si>
  <si>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t>Zjišťování průběhu vlastnických hranic v lesních porostech včetně stabilizace</t>
  </si>
  <si>
    <t>30.9.2020</t>
  </si>
  <si>
    <t>30.09.2017</t>
  </si>
  <si>
    <t>31.03.2018</t>
  </si>
  <si>
    <t>Ing. Zbyněk Pilař
jednatel</t>
  </si>
  <si>
    <t>28.02.2018</t>
  </si>
  <si>
    <t>30.05.2018</t>
  </si>
  <si>
    <t>Stávající termín</t>
  </si>
  <si>
    <t>Nový termín</t>
  </si>
  <si>
    <t>Položkový výkaz činností - Příloha ke Smlouvě o dílo dodatek č.2 - KoPÚ v k.ú. Přelovice</t>
  </si>
  <si>
    <t>30.9.2018</t>
  </si>
  <si>
    <t>31.8.2019</t>
  </si>
  <si>
    <t>V Pardubicích  dne  30.5.2018</t>
  </si>
  <si>
    <t xml:space="preserve"> V Pardubicích dne 30.5.2018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</si>
</sst>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164" formatCode="#,##0_ ;[Red]\-#,##0\ "/>
    <numFmt numFmtId="165" formatCode="#,##0.00\ &quot;Kč&quot;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 style="hair"/>
      <top/>
      <bottom style="medium"/>
    </border>
    <border>
      <left/>
      <right style="medium"/>
      <top style="hair">
        <color indexed="8"/>
      </top>
      <bottom style="medium"/>
    </border>
    <border>
      <left/>
      <right style="medium"/>
      <top style="thin"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/>
      <top style="hair"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94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1" fillId="0" borderId="14" xfId="20" applyNumberFormat="1" applyFont="1" applyFill="1" applyBorder="1" applyAlignment="1">
      <alignment horizontal="right" vertical="center"/>
      <protection/>
    </xf>
    <xf numFmtId="49" fontId="1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164" fontId="1" fillId="0" borderId="12" xfId="20" applyNumberFormat="1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6" fontId="1" fillId="0" borderId="26" xfId="20" applyNumberFormat="1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6" fontId="2" fillId="0" borderId="26" xfId="20" applyNumberFormat="1" applyFont="1" applyFill="1" applyBorder="1" applyAlignment="1">
      <alignment vertical="center"/>
      <protection/>
    </xf>
    <xf numFmtId="0" fontId="1" fillId="0" borderId="27" xfId="20" applyFont="1" applyFill="1" applyBorder="1" applyAlignment="1" applyProtection="1">
      <alignment vertical="center"/>
      <protection locked="0"/>
    </xf>
    <xf numFmtId="0" fontId="1" fillId="0" borderId="28" xfId="20" applyFont="1" applyFill="1" applyBorder="1" applyAlignment="1" applyProtection="1">
      <alignment vertical="center"/>
      <protection locked="0"/>
    </xf>
    <xf numFmtId="6" fontId="1" fillId="0" borderId="29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6" fontId="2" fillId="0" borderId="32" xfId="20" applyNumberFormat="1" applyFont="1" applyFill="1" applyBorder="1" applyAlignment="1">
      <alignment vertical="center"/>
      <protection/>
    </xf>
    <xf numFmtId="0" fontId="1" fillId="2" borderId="33" xfId="20" applyFont="1" applyFill="1" applyBorder="1" applyAlignment="1">
      <alignment horizontal="center" vertical="center"/>
      <protection/>
    </xf>
    <xf numFmtId="0" fontId="2" fillId="0" borderId="34" xfId="20" applyFont="1" applyFill="1" applyBorder="1" applyAlignment="1">
      <alignment vertical="center" wrapText="1"/>
      <protection/>
    </xf>
    <xf numFmtId="0" fontId="2" fillId="0" borderId="35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/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3" xfId="20" applyFont="1" applyFill="1" applyBorder="1" applyAlignment="1">
      <alignment horizontal="center" vertical="center"/>
      <protection/>
    </xf>
    <xf numFmtId="0" fontId="1" fillId="3" borderId="33" xfId="20" applyFont="1" applyFill="1" applyBorder="1" applyAlignment="1">
      <alignment horizontal="center" vertical="center" wrapText="1"/>
      <protection/>
    </xf>
    <xf numFmtId="0" fontId="1" fillId="0" borderId="3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37" xfId="0" applyFont="1" applyBorder="1" applyAlignment="1">
      <alignment vertical="center"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4" fontId="1" fillId="0" borderId="33" xfId="20" applyNumberFormat="1" applyFont="1" applyFill="1" applyBorder="1" applyAlignment="1">
      <alignment horizontal="right" vertical="center"/>
      <protection/>
    </xf>
    <xf numFmtId="0" fontId="1" fillId="2" borderId="33" xfId="20" applyFont="1" applyFill="1" applyBorder="1" applyAlignment="1">
      <alignment horizontal="center" vertical="center"/>
      <protection/>
    </xf>
    <xf numFmtId="164" fontId="1" fillId="0" borderId="33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8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33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49" fontId="1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/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/>
    <xf numFmtId="49" fontId="2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15" xfId="20" applyNumberFormat="1" applyFont="1" applyFill="1" applyBorder="1" applyAlignment="1" applyProtection="1">
      <alignment horizontal="center" vertical="center"/>
      <protection locked="0"/>
    </xf>
    <xf numFmtId="49" fontId="2" fillId="0" borderId="43" xfId="20" applyNumberFormat="1" applyFont="1" applyFill="1" applyBorder="1" applyAlignment="1" applyProtection="1">
      <alignment horizontal="center" vertical="center"/>
      <protection locked="0"/>
    </xf>
    <xf numFmtId="49" fontId="2" fillId="0" borderId="17" xfId="20" applyNumberFormat="1" applyFont="1" applyFill="1" applyBorder="1" applyAlignment="1">
      <alignment horizontal="center" vertical="center"/>
      <protection/>
    </xf>
    <xf numFmtId="49" fontId="2" fillId="0" borderId="44" xfId="20" applyNumberFormat="1" applyFont="1" applyFill="1" applyBorder="1" applyAlignment="1" applyProtection="1">
      <alignment horizontal="center" vertical="center"/>
      <protection locked="0"/>
    </xf>
    <xf numFmtId="49" fontId="2" fillId="0" borderId="15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4" fontId="1" fillId="0" borderId="45" xfId="20" applyNumberFormat="1" applyFont="1" applyFill="1" applyBorder="1" applyAlignment="1">
      <alignment horizontal="right" vertical="center"/>
      <protection/>
    </xf>
    <xf numFmtId="164" fontId="1" fillId="0" borderId="6" xfId="20" applyNumberFormat="1" applyFont="1" applyFill="1" applyBorder="1" applyAlignment="1">
      <alignment horizontal="right" vertical="center"/>
      <protection/>
    </xf>
    <xf numFmtId="3" fontId="2" fillId="0" borderId="46" xfId="20" applyNumberFormat="1" applyFont="1" applyFill="1" applyBorder="1" applyAlignment="1">
      <alignment horizontal="right" vertical="center"/>
      <protection/>
    </xf>
    <xf numFmtId="3" fontId="7" fillId="0" borderId="46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/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5" fontId="2" fillId="0" borderId="17" xfId="20" applyNumberFormat="1" applyFont="1" applyFill="1" applyBorder="1" applyAlignment="1">
      <alignment vertical="center"/>
      <protection/>
    </xf>
    <xf numFmtId="166" fontId="1" fillId="0" borderId="47" xfId="20" applyNumberFormat="1" applyFont="1" applyFill="1" applyBorder="1" applyAlignment="1">
      <alignment horizontal="right" vertical="center"/>
      <protection/>
    </xf>
    <xf numFmtId="166" fontId="1" fillId="0" borderId="48" xfId="20" applyNumberFormat="1" applyFont="1" applyFill="1" applyBorder="1" applyAlignment="1">
      <alignment horizontal="right" vertical="center"/>
      <protection/>
    </xf>
    <xf numFmtId="166" fontId="1" fillId="0" borderId="49" xfId="20" applyNumberFormat="1" applyFont="1" applyFill="1" applyBorder="1" applyAlignment="1">
      <alignment horizontal="right" vertical="center"/>
      <protection/>
    </xf>
    <xf numFmtId="166" fontId="2" fillId="0" borderId="49" xfId="20" applyNumberFormat="1" applyFont="1" applyFill="1" applyBorder="1" applyAlignment="1">
      <alignment horizontal="right" vertical="center"/>
      <protection/>
    </xf>
    <xf numFmtId="166" fontId="2" fillId="0" borderId="50" xfId="20" applyNumberFormat="1" applyFont="1" applyFill="1" applyBorder="1" applyAlignment="1">
      <alignment horizontal="right" vertical="center"/>
      <protection/>
    </xf>
    <xf numFmtId="0" fontId="1" fillId="0" borderId="51" xfId="20" applyFont="1" applyFill="1" applyBorder="1" applyAlignment="1">
      <alignment horizontal="left" vertical="center" wrapText="1"/>
      <protection/>
    </xf>
    <xf numFmtId="0" fontId="3" fillId="0" borderId="51" xfId="20" applyFont="1" applyFill="1" applyBorder="1" applyAlignment="1">
      <alignment horizontal="left" vertical="center" wrapText="1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4" fontId="2" fillId="0" borderId="34" xfId="20" applyNumberFormat="1" applyFont="1" applyFill="1" applyBorder="1" applyAlignment="1">
      <alignment horizontal="center" vertical="center" wrapText="1"/>
      <protection/>
    </xf>
    <xf numFmtId="14" fontId="3" fillId="0" borderId="51" xfId="20" applyNumberFormat="1" applyFont="1" applyFill="1" applyBorder="1" applyAlignment="1">
      <alignment horizontal="center" vertical="center" wrapText="1"/>
      <protection/>
    </xf>
    <xf numFmtId="14" fontId="1" fillId="0" borderId="52" xfId="20" applyNumberFormat="1" applyFont="1" applyFill="1" applyBorder="1" applyAlignment="1">
      <alignment horizontal="center" vertical="center" wrapText="1"/>
      <protection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27" xfId="20" applyFont="1" applyFill="1" applyBorder="1" applyAlignment="1" applyProtection="1">
      <alignment horizontal="left" vertical="center" wrapText="1"/>
      <protection locked="0"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3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49" fontId="1" fillId="0" borderId="60" xfId="20" applyNumberFormat="1" applyFont="1" applyFill="1" applyBorder="1" applyAlignment="1">
      <alignment horizontal="center" vertical="center"/>
      <protection/>
    </xf>
    <xf numFmtId="49" fontId="1" fillId="0" borderId="61" xfId="20" applyNumberFormat="1" applyFont="1" applyFill="1" applyBorder="1" applyAlignment="1">
      <alignment horizontal="center" vertical="center"/>
      <protection/>
    </xf>
    <xf numFmtId="0" fontId="4" fillId="0" borderId="62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37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49" fontId="1" fillId="0" borderId="39" xfId="20" applyNumberFormat="1" applyFont="1" applyFill="1" applyBorder="1" applyAlignment="1">
      <alignment horizontal="center" vertical="center"/>
      <protection/>
    </xf>
    <xf numFmtId="49" fontId="1" fillId="0" borderId="63" xfId="20" applyNumberFormat="1" applyFont="1" applyFill="1" applyBorder="1" applyAlignment="1">
      <alignment horizontal="center" vertical="center"/>
      <protection/>
    </xf>
    <xf numFmtId="49" fontId="1" fillId="0" borderId="39" xfId="20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" fillId="4" borderId="33" xfId="20" applyFont="1" applyFill="1" applyBorder="1" applyAlignment="1">
      <alignment horizontal="left"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0" fontId="1" fillId="3" borderId="33" xfId="20" applyFont="1" applyFill="1" applyBorder="1" applyAlignment="1">
      <alignment horizontal="center" vertical="center" wrapText="1"/>
      <protection/>
    </xf>
    <xf numFmtId="0" fontId="1" fillId="3" borderId="5" xfId="20" applyFont="1" applyFill="1" applyBorder="1" applyAlignment="1">
      <alignment horizontal="center" vertical="center" wrapText="1"/>
      <protection/>
    </xf>
    <xf numFmtId="0" fontId="1" fillId="2" borderId="33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164" fontId="1" fillId="0" borderId="33" xfId="20" applyNumberFormat="1" applyFont="1" applyFill="1" applyBorder="1" applyAlignment="1">
      <alignment horizontal="right" vertical="center"/>
      <protection/>
    </xf>
    <xf numFmtId="164" fontId="1" fillId="0" borderId="5" xfId="20" applyNumberFormat="1" applyFont="1" applyFill="1" applyBorder="1" applyAlignment="1">
      <alignment horizontal="right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4" fontId="1" fillId="0" borderId="66" xfId="20" applyNumberFormat="1" applyFont="1" applyFill="1" applyBorder="1" applyAlignment="1">
      <alignment horizontal="center" vertical="center" wrapText="1"/>
      <protection/>
    </xf>
    <xf numFmtId="0" fontId="1" fillId="0" borderId="67" xfId="20" applyFont="1" applyFill="1" applyBorder="1" applyAlignment="1">
      <alignment horizontal="center" vertical="center" wrapText="1"/>
      <protection/>
    </xf>
    <xf numFmtId="14" fontId="1" fillId="4" borderId="68" xfId="20" applyNumberFormat="1" applyFont="1" applyFill="1" applyBorder="1" applyAlignment="1">
      <alignment horizontal="center" vertical="center" wrapText="1"/>
      <protection/>
    </xf>
    <xf numFmtId="0" fontId="1" fillId="4" borderId="5" xfId="20" applyFont="1" applyFill="1" applyBorder="1" applyAlignment="1">
      <alignment horizontal="center" vertical="center" wrapText="1"/>
      <protection/>
    </xf>
    <xf numFmtId="49" fontId="1" fillId="0" borderId="51" xfId="20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61" xfId="20" applyNumberFormat="1" applyFont="1" applyFill="1" applyBorder="1" applyAlignment="1">
      <alignment horizontal="center" vertical="center"/>
      <protection/>
    </xf>
    <xf numFmtId="0" fontId="1" fillId="4" borderId="69" xfId="20" applyFont="1" applyFill="1" applyBorder="1" applyAlignment="1">
      <alignment horizontal="left" vertical="center" wrapText="1"/>
      <protection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zoomScale="109" zoomScaleNormal="109" workbookViewId="0" topLeftCell="A34">
      <selection activeCell="E45" sqref="E4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57421875" style="2" customWidth="1"/>
    <col min="7" max="7" width="15.421875" style="2" customWidth="1"/>
    <col min="8" max="12" width="9.140625" style="2" customWidth="1"/>
    <col min="13" max="16384" width="9.140625" style="2" customWidth="1"/>
  </cols>
  <sheetData>
    <row r="2" spans="1:7" ht="21.1" customHeight="1">
      <c r="A2" s="41" t="s">
        <v>73</v>
      </c>
      <c r="B2" s="41"/>
      <c r="C2" s="1"/>
      <c r="D2" s="101"/>
      <c r="E2" s="100"/>
      <c r="F2" s="1"/>
      <c r="G2" s="1"/>
    </row>
    <row r="3" spans="1:7" ht="21.1" customHeight="1">
      <c r="A3" s="41"/>
      <c r="B3" s="41"/>
      <c r="C3" s="1"/>
      <c r="D3" s="101"/>
      <c r="E3" s="100"/>
      <c r="F3" s="1"/>
      <c r="G3" s="1"/>
    </row>
    <row r="4" spans="1:7" ht="31.25" customHeight="1" thickBot="1">
      <c r="A4" s="1"/>
      <c r="C4" s="1"/>
      <c r="D4" s="1"/>
      <c r="E4" s="1"/>
      <c r="F4" s="1"/>
      <c r="G4" s="1"/>
    </row>
    <row r="5" spans="1:8" ht="42" customHeight="1" thickBot="1">
      <c r="A5" s="26"/>
      <c r="B5" s="23" t="s">
        <v>46</v>
      </c>
      <c r="C5" s="24" t="s">
        <v>0</v>
      </c>
      <c r="D5" s="25" t="s">
        <v>1</v>
      </c>
      <c r="E5" s="25" t="s">
        <v>2</v>
      </c>
      <c r="F5" s="25" t="s">
        <v>3</v>
      </c>
      <c r="G5" s="27" t="s">
        <v>22</v>
      </c>
      <c r="H5" s="73"/>
    </row>
    <row r="6" spans="1:7" ht="21.1" customHeight="1">
      <c r="A6" s="28" t="s">
        <v>4</v>
      </c>
      <c r="B6" s="37" t="s">
        <v>5</v>
      </c>
      <c r="C6" s="38"/>
      <c r="D6" s="38"/>
      <c r="E6" s="38"/>
      <c r="F6" s="38"/>
      <c r="G6" s="39"/>
    </row>
    <row r="7" spans="1:7" ht="24" customHeight="1">
      <c r="A7" s="157" t="s">
        <v>27</v>
      </c>
      <c r="B7" s="6" t="s">
        <v>24</v>
      </c>
      <c r="C7" s="21" t="s">
        <v>7</v>
      </c>
      <c r="D7" s="15">
        <v>22</v>
      </c>
      <c r="E7" s="7">
        <v>1500</v>
      </c>
      <c r="F7" s="8">
        <f>D7*E7</f>
        <v>33000</v>
      </c>
      <c r="G7" s="136" t="s">
        <v>66</v>
      </c>
    </row>
    <row r="8" spans="1:7" ht="25.5" customHeight="1">
      <c r="A8" s="158"/>
      <c r="B8" s="78" t="s">
        <v>25</v>
      </c>
      <c r="C8" s="22" t="s">
        <v>8</v>
      </c>
      <c r="D8" s="16">
        <v>5</v>
      </c>
      <c r="E8" s="9">
        <v>2500</v>
      </c>
      <c r="F8" s="8">
        <v>12500</v>
      </c>
      <c r="G8" s="137"/>
    </row>
    <row r="9" spans="1:8" ht="35.35" customHeight="1">
      <c r="A9" s="164" t="s">
        <v>28</v>
      </c>
      <c r="B9" s="74" t="s">
        <v>58</v>
      </c>
      <c r="C9" s="22" t="s">
        <v>6</v>
      </c>
      <c r="D9" s="17">
        <v>268</v>
      </c>
      <c r="E9" s="9">
        <v>1000</v>
      </c>
      <c r="F9" s="8">
        <v>268000</v>
      </c>
      <c r="G9" s="136" t="s">
        <v>66</v>
      </c>
      <c r="H9" s="73"/>
    </row>
    <row r="10" spans="1:7" ht="31.6" customHeight="1">
      <c r="A10" s="165"/>
      <c r="B10" s="74" t="s">
        <v>64</v>
      </c>
      <c r="C10" s="88" t="s">
        <v>9</v>
      </c>
      <c r="D10" s="17">
        <v>5</v>
      </c>
      <c r="E10" s="9">
        <v>3000</v>
      </c>
      <c r="F10" s="8">
        <v>15000</v>
      </c>
      <c r="G10" s="137"/>
    </row>
    <row r="11" spans="1:7" ht="52.15" customHeight="1">
      <c r="A11" s="166" t="s">
        <v>53</v>
      </c>
      <c r="B11" s="77" t="s">
        <v>54</v>
      </c>
      <c r="C11" s="76" t="s">
        <v>42</v>
      </c>
      <c r="D11" s="82">
        <v>93</v>
      </c>
      <c r="E11" s="114">
        <v>3000</v>
      </c>
      <c r="F11" s="83">
        <v>279000</v>
      </c>
      <c r="G11" s="136" t="s">
        <v>69</v>
      </c>
    </row>
    <row r="12" spans="1:7" ht="23.45" customHeight="1">
      <c r="A12" s="167"/>
      <c r="B12" s="77" t="s">
        <v>51</v>
      </c>
      <c r="C12" s="76" t="s">
        <v>42</v>
      </c>
      <c r="D12" s="82">
        <v>3</v>
      </c>
      <c r="E12" s="122">
        <v>3000</v>
      </c>
      <c r="F12" s="83">
        <v>9000</v>
      </c>
      <c r="G12" s="137"/>
    </row>
    <row r="13" spans="1:7" ht="31.6" customHeight="1">
      <c r="A13" s="168"/>
      <c r="B13" s="74" t="s">
        <v>59</v>
      </c>
      <c r="C13" s="89" t="s">
        <v>9</v>
      </c>
      <c r="D13" s="62">
        <v>7</v>
      </c>
      <c r="E13" s="80">
        <v>5000</v>
      </c>
      <c r="F13" s="81">
        <v>35000</v>
      </c>
      <c r="G13" s="105" t="s">
        <v>67</v>
      </c>
    </row>
    <row r="14" spans="1:8" ht="21.1" customHeight="1">
      <c r="A14" s="166" t="s">
        <v>29</v>
      </c>
      <c r="B14" s="171" t="s">
        <v>43</v>
      </c>
      <c r="C14" s="173" t="s">
        <v>6</v>
      </c>
      <c r="D14" s="175">
        <v>275</v>
      </c>
      <c r="E14" s="177">
        <v>300</v>
      </c>
      <c r="F14" s="179">
        <v>82500</v>
      </c>
      <c r="G14" s="136" t="s">
        <v>67</v>
      </c>
      <c r="H14" s="104"/>
    </row>
    <row r="15" spans="1:8" ht="21.1" customHeight="1">
      <c r="A15" s="168"/>
      <c r="B15" s="172"/>
      <c r="C15" s="174"/>
      <c r="D15" s="176"/>
      <c r="E15" s="178"/>
      <c r="F15" s="180"/>
      <c r="G15" s="137"/>
      <c r="H15" s="104"/>
    </row>
    <row r="16" spans="1:7" ht="24.8" customHeight="1">
      <c r="A16" s="30" t="s">
        <v>30</v>
      </c>
      <c r="B16" s="31" t="s">
        <v>26</v>
      </c>
      <c r="C16" s="32" t="s">
        <v>6</v>
      </c>
      <c r="D16" s="33">
        <v>275</v>
      </c>
      <c r="E16" s="34">
        <v>300</v>
      </c>
      <c r="F16" s="35">
        <v>82500</v>
      </c>
      <c r="G16" s="109" t="s">
        <v>70</v>
      </c>
    </row>
    <row r="17" spans="1:7" ht="37.55" customHeight="1" thickBot="1">
      <c r="A17" s="162" t="s">
        <v>49</v>
      </c>
      <c r="B17" s="163"/>
      <c r="C17" s="42"/>
      <c r="D17" s="42"/>
      <c r="E17" s="43"/>
      <c r="F17" s="117">
        <f>SUM(F7:F16)</f>
        <v>816500</v>
      </c>
      <c r="G17" s="110" t="s">
        <v>70</v>
      </c>
    </row>
    <row r="18" spans="1:7" ht="21.1" customHeight="1">
      <c r="A18" s="28" t="s">
        <v>31</v>
      </c>
      <c r="B18" s="37" t="s">
        <v>11</v>
      </c>
      <c r="C18" s="38"/>
      <c r="D18" s="38"/>
      <c r="E18" s="29"/>
      <c r="F18" s="29"/>
      <c r="G18" s="111"/>
    </row>
    <row r="19" spans="1:7" ht="32.3" customHeight="1">
      <c r="A19" s="3" t="s">
        <v>32</v>
      </c>
      <c r="B19" s="4" t="s">
        <v>20</v>
      </c>
      <c r="C19" s="20" t="s">
        <v>6</v>
      </c>
      <c r="D19" s="18">
        <v>275</v>
      </c>
      <c r="E19" s="5">
        <v>800</v>
      </c>
      <c r="F19" s="115">
        <f>D19*E19</f>
        <v>220000</v>
      </c>
      <c r="G19" s="136" t="s">
        <v>74</v>
      </c>
    </row>
    <row r="20" spans="1:7" ht="44" customHeight="1">
      <c r="A20" s="92" t="s">
        <v>33</v>
      </c>
      <c r="B20" s="77" t="s">
        <v>60</v>
      </c>
      <c r="C20" s="22" t="s">
        <v>6</v>
      </c>
      <c r="D20" s="17">
        <v>4</v>
      </c>
      <c r="E20" s="9">
        <v>2000</v>
      </c>
      <c r="F20" s="116">
        <v>8000</v>
      </c>
      <c r="G20" s="169"/>
    </row>
    <row r="21" spans="1:7" ht="58.95" customHeight="1">
      <c r="A21" s="93" t="s">
        <v>34</v>
      </c>
      <c r="B21" s="78" t="s">
        <v>61</v>
      </c>
      <c r="C21" s="22" t="s">
        <v>9</v>
      </c>
      <c r="D21" s="17">
        <v>50</v>
      </c>
      <c r="E21" s="9">
        <v>400</v>
      </c>
      <c r="F21" s="116">
        <v>20000</v>
      </c>
      <c r="G21" s="169"/>
    </row>
    <row r="22" spans="1:7" s="107" customFormat="1" ht="45" customHeight="1">
      <c r="A22" s="93" t="s">
        <v>35</v>
      </c>
      <c r="B22" s="78" t="s">
        <v>62</v>
      </c>
      <c r="C22" s="22" t="s">
        <v>9</v>
      </c>
      <c r="D22" s="17">
        <v>3</v>
      </c>
      <c r="E22" s="9">
        <v>3000</v>
      </c>
      <c r="F22" s="116">
        <v>9000</v>
      </c>
      <c r="G22" s="170"/>
    </row>
    <row r="23" spans="1:7" ht="37.55" customHeight="1">
      <c r="A23" s="40" t="s">
        <v>36</v>
      </c>
      <c r="B23" s="78" t="s">
        <v>52</v>
      </c>
      <c r="C23" s="22" t="s">
        <v>6</v>
      </c>
      <c r="D23" s="17">
        <v>275</v>
      </c>
      <c r="E23" s="9">
        <v>800</v>
      </c>
      <c r="F23" s="8">
        <v>220000</v>
      </c>
      <c r="G23" s="102" t="s">
        <v>75</v>
      </c>
    </row>
    <row r="24" spans="1:7" ht="25.85">
      <c r="A24" s="30" t="s">
        <v>37</v>
      </c>
      <c r="B24" s="94" t="s">
        <v>55</v>
      </c>
      <c r="C24" s="32" t="s">
        <v>10</v>
      </c>
      <c r="D24" s="96">
        <v>2</v>
      </c>
      <c r="E24" s="34">
        <v>5000</v>
      </c>
      <c r="F24" s="35">
        <v>10000</v>
      </c>
      <c r="G24" s="36" t="s">
        <v>23</v>
      </c>
    </row>
    <row r="25" spans="1:7" ht="52.5" customHeight="1" thickBot="1">
      <c r="A25" s="162" t="s">
        <v>47</v>
      </c>
      <c r="B25" s="163"/>
      <c r="C25" s="63"/>
      <c r="D25" s="63"/>
      <c r="E25" s="64"/>
      <c r="F25" s="118">
        <f>SUM(F19:F24)</f>
        <v>487000</v>
      </c>
      <c r="G25" s="108"/>
    </row>
    <row r="26" spans="1:7" ht="38.75">
      <c r="A26" s="28" t="s">
        <v>40</v>
      </c>
      <c r="B26" s="44" t="s">
        <v>21</v>
      </c>
      <c r="C26" s="88" t="s">
        <v>6</v>
      </c>
      <c r="D26" s="17">
        <v>275</v>
      </c>
      <c r="E26" s="38">
        <v>450</v>
      </c>
      <c r="F26" s="45">
        <f>D26*E26</f>
        <v>123750</v>
      </c>
      <c r="G26" s="95" t="s">
        <v>56</v>
      </c>
    </row>
    <row r="27" spans="1:7" ht="29.25" customHeight="1" thickBot="1">
      <c r="A27" s="162" t="s">
        <v>41</v>
      </c>
      <c r="B27" s="163"/>
      <c r="C27" s="42"/>
      <c r="D27" s="42"/>
      <c r="E27" s="43"/>
      <c r="F27" s="119">
        <f>F26</f>
        <v>123750</v>
      </c>
      <c r="G27" s="112"/>
    </row>
    <row r="28" spans="1:7" ht="24.8" customHeight="1">
      <c r="A28" s="86" t="s">
        <v>44</v>
      </c>
      <c r="B28" s="87" t="s">
        <v>63</v>
      </c>
      <c r="C28" s="75" t="s">
        <v>9</v>
      </c>
      <c r="D28" s="62">
        <v>30</v>
      </c>
      <c r="E28" s="120">
        <v>1800</v>
      </c>
      <c r="F28" s="121">
        <v>54000</v>
      </c>
      <c r="G28" s="113" t="s">
        <v>65</v>
      </c>
    </row>
    <row r="29" spans="1:7" ht="36.75" customHeight="1" thickBot="1">
      <c r="A29" s="79" t="s">
        <v>48</v>
      </c>
      <c r="B29" s="69"/>
      <c r="C29" s="42"/>
      <c r="D29" s="70"/>
      <c r="E29" s="71"/>
      <c r="F29" s="119">
        <v>54000</v>
      </c>
      <c r="G29" s="72"/>
    </row>
    <row r="30" spans="1:7" ht="29.25" customHeight="1">
      <c r="A30" s="66"/>
      <c r="B30" s="66"/>
      <c r="C30" s="65"/>
      <c r="D30" s="65"/>
      <c r="E30" s="65"/>
      <c r="F30" s="67"/>
      <c r="G30" s="68"/>
    </row>
    <row r="31" spans="1:7" ht="21.1" customHeight="1" thickBot="1">
      <c r="A31" s="10"/>
      <c r="B31" s="11"/>
      <c r="C31" s="1"/>
      <c r="D31" s="1"/>
      <c r="E31" s="12"/>
      <c r="F31" s="1"/>
      <c r="G31" s="12"/>
    </row>
    <row r="32" spans="1:7" ht="54" customHeight="1">
      <c r="A32" s="141" t="s">
        <v>12</v>
      </c>
      <c r="B32" s="142"/>
      <c r="C32" s="46"/>
      <c r="D32" s="46"/>
      <c r="E32" s="46"/>
      <c r="F32" s="46"/>
      <c r="G32" s="123"/>
    </row>
    <row r="33" spans="1:7" ht="32.1" customHeight="1">
      <c r="A33" s="139" t="s">
        <v>50</v>
      </c>
      <c r="B33" s="140"/>
      <c r="C33" s="47"/>
      <c r="D33" s="47"/>
      <c r="E33" s="48"/>
      <c r="F33" s="49"/>
      <c r="G33" s="125">
        <f>F17</f>
        <v>816500</v>
      </c>
    </row>
    <row r="34" spans="1:7" ht="32.1" customHeight="1">
      <c r="A34" s="146" t="s">
        <v>38</v>
      </c>
      <c r="B34" s="147"/>
      <c r="C34" s="50"/>
      <c r="D34" s="50"/>
      <c r="E34" s="51"/>
      <c r="F34" s="52"/>
      <c r="G34" s="126">
        <f>F25</f>
        <v>487000</v>
      </c>
    </row>
    <row r="35" spans="1:7" ht="32.1" customHeight="1">
      <c r="A35" s="146" t="s">
        <v>39</v>
      </c>
      <c r="B35" s="147"/>
      <c r="C35" s="50"/>
      <c r="D35" s="50"/>
      <c r="E35" s="51"/>
      <c r="F35" s="52"/>
      <c r="G35" s="126">
        <f>F27</f>
        <v>123750</v>
      </c>
    </row>
    <row r="36" spans="1:7" ht="32.1" customHeight="1">
      <c r="A36" s="146" t="s">
        <v>45</v>
      </c>
      <c r="B36" s="147"/>
      <c r="C36" s="50"/>
      <c r="D36" s="50"/>
      <c r="E36" s="51"/>
      <c r="F36" s="52"/>
      <c r="G36" s="126">
        <v>54000</v>
      </c>
    </row>
    <row r="37" spans="1:7" ht="32.1" customHeight="1">
      <c r="A37" s="148" t="s">
        <v>17</v>
      </c>
      <c r="B37" s="149"/>
      <c r="C37" s="53"/>
      <c r="D37" s="53"/>
      <c r="E37" s="54"/>
      <c r="F37" s="55"/>
      <c r="G37" s="127">
        <f>G33+G34+G35+G36</f>
        <v>1481250</v>
      </c>
    </row>
    <row r="38" spans="1:7" ht="32.1" customHeight="1" thickBot="1">
      <c r="A38" s="150" t="s">
        <v>19</v>
      </c>
      <c r="B38" s="151"/>
      <c r="C38" s="56"/>
      <c r="D38" s="56"/>
      <c r="E38" s="57"/>
      <c r="F38" s="58"/>
      <c r="G38" s="124">
        <f>G37/100*21</f>
        <v>311062.5</v>
      </c>
    </row>
    <row r="39" spans="1:7" ht="32.1" customHeight="1" thickBot="1">
      <c r="A39" s="152" t="s">
        <v>18</v>
      </c>
      <c r="B39" s="153"/>
      <c r="C39" s="59"/>
      <c r="D39" s="59"/>
      <c r="E39" s="60"/>
      <c r="F39" s="61"/>
      <c r="G39" s="128">
        <f>G37+G38</f>
        <v>1792312.5</v>
      </c>
    </row>
    <row r="40" spans="1:7" ht="21.1" customHeight="1">
      <c r="A40" s="159"/>
      <c r="B40" s="159"/>
      <c r="C40" s="159"/>
      <c r="D40" s="159"/>
      <c r="E40" s="159"/>
      <c r="F40" s="159"/>
      <c r="G40" s="159"/>
    </row>
    <row r="41" spans="1:7" ht="21.1" customHeight="1">
      <c r="A41" s="19"/>
      <c r="B41" s="19"/>
      <c r="C41" s="19"/>
      <c r="D41" s="19"/>
      <c r="E41" s="19"/>
      <c r="F41" s="19"/>
      <c r="G41" s="19"/>
    </row>
    <row r="42" spans="1:7" ht="21.1" customHeight="1">
      <c r="A42" s="143" t="s">
        <v>76</v>
      </c>
      <c r="B42" s="144"/>
      <c r="C42" s="143" t="s">
        <v>77</v>
      </c>
      <c r="D42" s="144"/>
      <c r="E42" s="144"/>
      <c r="F42" s="144"/>
      <c r="G42" s="144"/>
    </row>
    <row r="43" spans="1:7" ht="21.1" customHeight="1">
      <c r="A43" s="13"/>
      <c r="B43" s="14"/>
      <c r="C43" s="12"/>
      <c r="D43" s="1"/>
      <c r="E43" s="14"/>
      <c r="F43" s="1"/>
      <c r="G43" s="14"/>
    </row>
    <row r="44" spans="1:7" s="98" customFormat="1" ht="21.1" customHeight="1">
      <c r="A44" s="161" t="s">
        <v>13</v>
      </c>
      <c r="B44" s="161"/>
      <c r="C44" s="161" t="s">
        <v>14</v>
      </c>
      <c r="D44" s="161"/>
      <c r="E44" s="161"/>
      <c r="F44" s="161"/>
      <c r="G44" s="161"/>
    </row>
    <row r="45" spans="1:7" ht="21.1" customHeight="1">
      <c r="A45" s="13"/>
      <c r="B45" s="13"/>
      <c r="D45" s="12"/>
      <c r="E45" s="13"/>
      <c r="F45" s="12"/>
      <c r="G45" s="13"/>
    </row>
    <row r="46" spans="1:7" ht="21.1" customHeight="1">
      <c r="A46" s="13"/>
      <c r="B46" s="13"/>
      <c r="C46" s="12"/>
      <c r="D46" s="12"/>
      <c r="E46" s="13"/>
      <c r="F46" s="12"/>
      <c r="G46" s="13"/>
    </row>
    <row r="47" spans="1:7" ht="21.1" customHeight="1">
      <c r="A47" s="145" t="s">
        <v>15</v>
      </c>
      <c r="B47" s="145"/>
      <c r="C47" s="145" t="s">
        <v>16</v>
      </c>
      <c r="D47" s="145"/>
      <c r="E47" s="145"/>
      <c r="F47" s="145"/>
      <c r="G47" s="145"/>
    </row>
    <row r="48" spans="1:7" ht="48.75" customHeight="1">
      <c r="A48" s="154" t="s">
        <v>57</v>
      </c>
      <c r="B48" s="155"/>
      <c r="C48" s="154" t="s">
        <v>68</v>
      </c>
      <c r="D48" s="160"/>
      <c r="E48" s="160"/>
      <c r="F48" s="160"/>
      <c r="G48" s="160"/>
    </row>
    <row r="49" ht="21.1" customHeight="1">
      <c r="A49" s="97"/>
    </row>
    <row r="50" ht="21.1" customHeight="1">
      <c r="A50" s="97"/>
    </row>
    <row r="51" ht="21.1" customHeight="1">
      <c r="A51" s="97"/>
    </row>
    <row r="52" spans="1:8" s="85" customFormat="1" ht="63" customHeight="1">
      <c r="A52" s="156"/>
      <c r="B52" s="156"/>
      <c r="C52" s="156"/>
      <c r="D52" s="156"/>
      <c r="E52" s="156"/>
      <c r="F52" s="156"/>
      <c r="G52" s="156"/>
      <c r="H52" s="84"/>
    </row>
    <row r="53" spans="1:8" s="91" customFormat="1" ht="42" customHeight="1">
      <c r="A53" s="138"/>
      <c r="B53" s="138"/>
      <c r="C53" s="138"/>
      <c r="D53" s="138"/>
      <c r="E53" s="138"/>
      <c r="F53" s="138"/>
      <c r="G53" s="138"/>
      <c r="H53" s="90"/>
    </row>
    <row r="54" s="99" customFormat="1" ht="27" customHeight="1"/>
    <row r="55" spans="1:8" s="91" customFormat="1" ht="35.35" customHeight="1">
      <c r="A55" s="138"/>
      <c r="B55" s="138"/>
      <c r="C55" s="138"/>
      <c r="D55" s="138"/>
      <c r="E55" s="138"/>
      <c r="F55" s="138"/>
      <c r="G55" s="138"/>
      <c r="H55" s="90"/>
    </row>
    <row r="56" spans="1:5" s="85" customFormat="1" ht="25.15" customHeight="1">
      <c r="A56" s="99"/>
      <c r="B56" s="99"/>
      <c r="C56" s="99"/>
      <c r="D56" s="99"/>
      <c r="E56" s="99"/>
    </row>
    <row r="57" spans="1:5" s="106" customFormat="1" ht="34.15" customHeight="1">
      <c r="A57" s="99"/>
      <c r="B57" s="99"/>
      <c r="C57" s="99"/>
      <c r="D57" s="99"/>
      <c r="E57" s="99"/>
    </row>
    <row r="58" s="103" customFormat="1" ht="29.4" customHeight="1"/>
  </sheetData>
  <mergeCells count="37">
    <mergeCell ref="C14:C15"/>
    <mergeCell ref="D14:D15"/>
    <mergeCell ref="E14:E15"/>
    <mergeCell ref="F14:F15"/>
    <mergeCell ref="G14:G15"/>
    <mergeCell ref="G7:G8"/>
    <mergeCell ref="A7:A8"/>
    <mergeCell ref="A40:G40"/>
    <mergeCell ref="C48:G48"/>
    <mergeCell ref="A44:B44"/>
    <mergeCell ref="A27:B27"/>
    <mergeCell ref="C44:G44"/>
    <mergeCell ref="C47:G47"/>
    <mergeCell ref="A25:B25"/>
    <mergeCell ref="A9:A10"/>
    <mergeCell ref="G9:G10"/>
    <mergeCell ref="A17:B17"/>
    <mergeCell ref="A11:A13"/>
    <mergeCell ref="G19:G22"/>
    <mergeCell ref="A14:A15"/>
    <mergeCell ref="B14:B15"/>
    <mergeCell ref="G11:G12"/>
    <mergeCell ref="A55:G55"/>
    <mergeCell ref="A53:G53"/>
    <mergeCell ref="A33:B33"/>
    <mergeCell ref="A32:B32"/>
    <mergeCell ref="C42:G42"/>
    <mergeCell ref="A47:B47"/>
    <mergeCell ref="A34:B34"/>
    <mergeCell ref="A36:B36"/>
    <mergeCell ref="A37:B37"/>
    <mergeCell ref="A42:B42"/>
    <mergeCell ref="A38:B38"/>
    <mergeCell ref="A39:B39"/>
    <mergeCell ref="A35:B35"/>
    <mergeCell ref="A48:B48"/>
    <mergeCell ref="A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 topLeftCell="A1">
      <selection activeCell="C26" sqref="C26"/>
    </sheetView>
  </sheetViews>
  <sheetFormatPr defaultColWidth="9.140625" defaultRowHeight="15"/>
  <cols>
    <col min="1" max="1" width="8.8515625" style="0" customWidth="1"/>
    <col min="2" max="2" width="44.421875" style="0" customWidth="1"/>
    <col min="3" max="3" width="13.7109375" style="104" customWidth="1"/>
    <col min="4" max="4" width="15.421875" style="0" customWidth="1"/>
  </cols>
  <sheetData>
    <row r="1" s="104" customFormat="1" ht="15"/>
    <row r="2" spans="3:4" s="104" customFormat="1" ht="15">
      <c r="C2" s="132" t="s">
        <v>71</v>
      </c>
      <c r="D2" s="132" t="s">
        <v>72</v>
      </c>
    </row>
    <row r="3" spans="1:5" ht="38.75">
      <c r="A3" s="187" t="s">
        <v>53</v>
      </c>
      <c r="B3" s="129" t="s">
        <v>54</v>
      </c>
      <c r="C3" s="183">
        <v>43100</v>
      </c>
      <c r="D3" s="189" t="s">
        <v>69</v>
      </c>
      <c r="E3" s="181"/>
    </row>
    <row r="4" spans="1:5" ht="25.85">
      <c r="A4" s="188"/>
      <c r="B4" s="129" t="s">
        <v>51</v>
      </c>
      <c r="C4" s="184"/>
      <c r="D4" s="190"/>
      <c r="E4" s="181"/>
    </row>
    <row r="5" spans="1:4" ht="25.85">
      <c r="A5" s="188"/>
      <c r="B5" s="130" t="s">
        <v>59</v>
      </c>
      <c r="C5" s="134">
        <v>43131</v>
      </c>
      <c r="D5" s="131" t="s">
        <v>67</v>
      </c>
    </row>
    <row r="6" spans="1:5" ht="15">
      <c r="A6" s="191" t="s">
        <v>29</v>
      </c>
      <c r="B6" s="192" t="s">
        <v>43</v>
      </c>
      <c r="C6" s="185">
        <v>43131</v>
      </c>
      <c r="D6" s="193" t="s">
        <v>67</v>
      </c>
      <c r="E6" s="182"/>
    </row>
    <row r="7" spans="1:5" ht="15">
      <c r="A7" s="168"/>
      <c r="B7" s="172"/>
      <c r="C7" s="186"/>
      <c r="D7" s="137"/>
      <c r="E7" s="182"/>
    </row>
    <row r="8" spans="1:4" ht="15">
      <c r="A8" s="30" t="s">
        <v>30</v>
      </c>
      <c r="B8" s="31" t="s">
        <v>26</v>
      </c>
      <c r="C8" s="135">
        <v>43190</v>
      </c>
      <c r="D8" s="109" t="s">
        <v>70</v>
      </c>
    </row>
    <row r="9" spans="1:4" ht="15" thickBot="1">
      <c r="A9" s="162" t="s">
        <v>49</v>
      </c>
      <c r="B9" s="163"/>
      <c r="C9" s="133">
        <v>43190</v>
      </c>
      <c r="D9" s="110" t="s">
        <v>70</v>
      </c>
    </row>
  </sheetData>
  <mergeCells count="10">
    <mergeCell ref="A9:B9"/>
    <mergeCell ref="E3:E4"/>
    <mergeCell ref="E6:E7"/>
    <mergeCell ref="C3:C4"/>
    <mergeCell ref="C6:C7"/>
    <mergeCell ref="A3:A5"/>
    <mergeCell ref="D3:D4"/>
    <mergeCell ref="A6:A7"/>
    <mergeCell ref="B6:B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Čepková Olga</cp:lastModifiedBy>
  <cp:lastPrinted>2017-12-13T13:14:34Z</cp:lastPrinted>
  <dcterms:created xsi:type="dcterms:W3CDTF">2013-07-10T06:31:46Z</dcterms:created>
  <dcterms:modified xsi:type="dcterms:W3CDTF">2018-05-31T07:04:15Z</dcterms:modified>
  <cp:category/>
  <cp:version/>
  <cp:contentType/>
  <cp:contentStatus/>
</cp:coreProperties>
</file>