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955" windowHeight="13470" activeTab="0"/>
  </bookViews>
  <sheets>
    <sheet name="ceny" sheetId="1" r:id="rId1"/>
    <sheet name="List3" sheetId="3" r:id="rId2"/>
  </sheets>
  <definedNames>
    <definedName name="_xlnm.Print_Area" localSheetId="0">'ceny'!$A$1:$O$33</definedName>
  </definedNames>
  <calcPr calcId="162913"/>
</workbook>
</file>

<file path=xl/sharedStrings.xml><?xml version="1.0" encoding="utf-8"?>
<sst xmlns="http://schemas.openxmlformats.org/spreadsheetml/2006/main" count="271" uniqueCount="110">
  <si>
    <t>formát</t>
  </si>
  <si>
    <t>předpokládaný rozsah</t>
  </si>
  <si>
    <t>barevnost</t>
  </si>
  <si>
    <t>vazba</t>
  </si>
  <si>
    <t>A4 skládaný na třetiny, 2 zlomy, vklad do sebe</t>
  </si>
  <si>
    <t>4/4</t>
  </si>
  <si>
    <t>A4</t>
  </si>
  <si>
    <t>balení</t>
  </si>
  <si>
    <t>V2 - lepená</t>
  </si>
  <si>
    <t>A5</t>
  </si>
  <si>
    <t>A4 na šířku</t>
  </si>
  <si>
    <t>V2 PUR (svázáno podél kratší strany)</t>
  </si>
  <si>
    <t>po 10 ks do fólie</t>
  </si>
  <si>
    <t>po 50 ks do fólie</t>
  </si>
  <si>
    <t>tisk</t>
  </si>
  <si>
    <t>ofset</t>
  </si>
  <si>
    <t>B2</t>
  </si>
  <si>
    <t>po 25 ks do fólie</t>
  </si>
  <si>
    <t>obálka - na spad, blok - bez spadu</t>
  </si>
  <si>
    <t>obálka - na spad, blok - na spad</t>
  </si>
  <si>
    <t>obálka - bez spadu, blok - na spad</t>
  </si>
  <si>
    <t>4/4 (obálka) + 4/4 (blok)</t>
  </si>
  <si>
    <t>4 strany (obálka) + 64 stran (blok)</t>
  </si>
  <si>
    <t>4/0</t>
  </si>
  <si>
    <t>A2</t>
  </si>
  <si>
    <t>na spad</t>
  </si>
  <si>
    <t>bez spadu</t>
  </si>
  <si>
    <t>2 strany</t>
  </si>
  <si>
    <t>1 strana</t>
  </si>
  <si>
    <t>---</t>
  </si>
  <si>
    <t>informační štítky - visačky</t>
  </si>
  <si>
    <t>cena celkem bez DPH</t>
  </si>
  <si>
    <t>cena celkem vč. DPH</t>
  </si>
  <si>
    <t>povrchová úprava obálky</t>
  </si>
  <si>
    <t>matná laminace z vnější strany</t>
  </si>
  <si>
    <t>infografika</t>
  </si>
  <si>
    <t>1.</t>
  </si>
  <si>
    <t>3.</t>
  </si>
  <si>
    <t>5.</t>
  </si>
  <si>
    <t>typ tiskoviny</t>
  </si>
  <si>
    <t>velkoformátový tisk</t>
  </si>
  <si>
    <t>4 strany (obálka) + 48 stran (blok)</t>
  </si>
  <si>
    <t>4 strany (obálka) + 16 stran (blok)</t>
  </si>
  <si>
    <t>matná laminace oboustranná</t>
  </si>
  <si>
    <t>parciální lak 15% z vnější strany</t>
  </si>
  <si>
    <t>250 g/m2 KM (obálka) + 135 g/m2 KM (blok)</t>
  </si>
  <si>
    <t>300 g/m2 KM (obálka) + 150 g/m2 KM (blok)</t>
  </si>
  <si>
    <t>150 g/m2 KL</t>
  </si>
  <si>
    <t>250 g/m2 KL (obálka) + 115 g/m2 KL (blok)</t>
  </si>
  <si>
    <t>V1 - šitá</t>
  </si>
  <si>
    <t>200 g/m2 KM</t>
  </si>
  <si>
    <t>250 g/m2 EFALIN plátno nebo obdobná náhrada</t>
  </si>
  <si>
    <t>cena za 1 ks bez DPH</t>
  </si>
  <si>
    <t>počet výtisků</t>
  </si>
  <si>
    <t>50 (š) x 90 (v) mm</t>
  </si>
  <si>
    <t>11.</t>
  </si>
  <si>
    <t>přepravní taška</t>
  </si>
  <si>
    <t>typ papíru/materiálu</t>
  </si>
  <si>
    <t>litá bannerovina, tloušťka materiálu dle mechanismu stojanu</t>
  </si>
  <si>
    <t xml:space="preserve">Uchazeč doplní ceny do oranžového sloupce. Cena musí být vždy vyšší nebo rovna hodnotě 0,01 Kč </t>
  </si>
  <si>
    <t xml:space="preserve">brožura </t>
  </si>
  <si>
    <t>brožura</t>
  </si>
  <si>
    <t xml:space="preserve">leták </t>
  </si>
  <si>
    <t xml:space="preserve">plakát </t>
  </si>
  <si>
    <t xml:space="preserve">                                                                                        skládačka</t>
  </si>
  <si>
    <t>150g/m2 KL</t>
  </si>
  <si>
    <r>
      <t>brožura</t>
    </r>
    <r>
      <rPr>
        <b/>
        <sz val="12"/>
        <color theme="1"/>
        <rFont val="Calibri"/>
        <family val="2"/>
        <scheme val="minor"/>
      </rPr>
      <t xml:space="preserve"> </t>
    </r>
  </si>
  <si>
    <t>velikost grafiky  1000 (š) x 2000 (v) mm</t>
  </si>
  <si>
    <t>2.</t>
  </si>
  <si>
    <t>4.</t>
  </si>
  <si>
    <t>6.</t>
  </si>
  <si>
    <t>interní časopis</t>
  </si>
  <si>
    <t>210 x 297</t>
  </si>
  <si>
    <t>115g/m2 MK</t>
  </si>
  <si>
    <t>8 stran</t>
  </si>
  <si>
    <t xml:space="preserve">Počet výtisků (zelený sloupec) u jednotlivých položek = reálné množství odebraných kusů. </t>
  </si>
  <si>
    <t>7.</t>
  </si>
  <si>
    <t>8.</t>
  </si>
  <si>
    <t>9.</t>
  </si>
  <si>
    <t>10.</t>
  </si>
  <si>
    <t xml:space="preserve">cena </t>
  </si>
  <si>
    <t>12.</t>
  </si>
  <si>
    <t>13.</t>
  </si>
  <si>
    <t>14.</t>
  </si>
  <si>
    <t>15.</t>
  </si>
  <si>
    <t>16.</t>
  </si>
  <si>
    <t>17.</t>
  </si>
  <si>
    <t>18.</t>
  </si>
  <si>
    <t>19.</t>
  </si>
  <si>
    <t>100 x 185 mm</t>
  </si>
  <si>
    <t>obsah 100 g KM, obálka 250 g KM + lamino mat 1/0</t>
  </si>
  <si>
    <t>obálka 250 g KM + lamino mat 1/0</t>
  </si>
  <si>
    <t>44 stran + obálka</t>
  </si>
  <si>
    <t>V1 – sešito na delší horní straně</t>
  </si>
  <si>
    <t>po 20 ks do fólie</t>
  </si>
  <si>
    <t>A6</t>
  </si>
  <si>
    <t>blok 115 g KL, obálka 250 g KL + lamino mat 1/0</t>
  </si>
  <si>
    <t>32 + 4 strany</t>
  </si>
  <si>
    <t>20.</t>
  </si>
  <si>
    <t>21.</t>
  </si>
  <si>
    <t>šířka 209 mm x výška 207 mm</t>
  </si>
  <si>
    <t>4 strany (obálka) + 36 stran (blok)</t>
  </si>
  <si>
    <t>4/0 (obálka) + 4/4 (blok)</t>
  </si>
  <si>
    <t>šířka225 x výška 162 mm</t>
  </si>
  <si>
    <t>250 g/m2 KL (obálka) + 135 g/m2 KL (blok)</t>
  </si>
  <si>
    <t>22.</t>
  </si>
  <si>
    <t>23.</t>
  </si>
  <si>
    <t xml:space="preserve">Rozsah plnění (Příloha č.1 dohody) - Technické podmínky a položkový ceník </t>
  </si>
  <si>
    <t>Součástí ceny je tisk, knihařské a dokončovací práce, balné a doprava na 14 adresu SPÚ (viz seznam pracovišť).</t>
  </si>
  <si>
    <t>ROLL UP stojan s teleskopickou tyčkou včetně samonavíjecího jednostranně potištěného banneru. Stojan stabilní s těžší základnou.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</si>
</sst>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24" xfId="0" applyNumberFormat="1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49" fontId="4" fillId="5" borderId="6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4" fillId="6" borderId="2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70" zoomScaleNormal="70" zoomScaleSheetLayoutView="42" workbookViewId="0" topLeftCell="A1">
      <selection activeCell="A1" sqref="A1:O1"/>
    </sheetView>
  </sheetViews>
  <sheetFormatPr defaultColWidth="9.140625" defaultRowHeight="15"/>
  <cols>
    <col min="1" max="1" width="8.28125" style="1" customWidth="1"/>
    <col min="2" max="2" width="34.8515625" style="2" customWidth="1"/>
    <col min="3" max="3" width="45.00390625" style="5" customWidth="1"/>
    <col min="4" max="4" width="40.28125" style="5" customWidth="1"/>
    <col min="5" max="5" width="31.140625" style="2" customWidth="1"/>
    <col min="6" max="6" width="34.00390625" style="2" customWidth="1"/>
    <col min="7" max="7" width="35.421875" style="2" customWidth="1"/>
    <col min="8" max="8" width="34.28125" style="2" customWidth="1"/>
    <col min="9" max="9" width="25.7109375" style="4" customWidth="1"/>
    <col min="10" max="10" width="20.8515625" style="3" customWidth="1"/>
    <col min="11" max="12" width="20.7109375" style="2" customWidth="1"/>
    <col min="13" max="13" width="24.140625" style="2" customWidth="1"/>
    <col min="14" max="15" width="20.7109375" style="2" customWidth="1"/>
    <col min="16" max="16384" width="9.140625" style="1" customWidth="1"/>
  </cols>
  <sheetData>
    <row r="1" spans="1:15" s="6" customFormat="1" ht="21" customHeight="1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21" customHeight="1">
      <c r="A2" s="73" t="s">
        <v>108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6" customFormat="1" ht="22.5" customHeight="1">
      <c r="A3" s="73" t="s">
        <v>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6" customFormat="1" ht="22.5" customHeight="1" thickBot="1">
      <c r="A4" s="79" t="s">
        <v>75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s="6" customFormat="1" ht="22.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s="6" customFormat="1" ht="50.25" customHeight="1">
      <c r="A6" s="75" t="s">
        <v>39</v>
      </c>
      <c r="B6" s="76"/>
      <c r="C6" s="92" t="s">
        <v>0</v>
      </c>
      <c r="D6" s="65" t="s">
        <v>57</v>
      </c>
      <c r="E6" s="67" t="s">
        <v>33</v>
      </c>
      <c r="F6" s="21" t="s">
        <v>1</v>
      </c>
      <c r="G6" s="69" t="s">
        <v>2</v>
      </c>
      <c r="H6" s="94" t="s">
        <v>3</v>
      </c>
      <c r="I6" s="85" t="s">
        <v>14</v>
      </c>
      <c r="J6" s="86"/>
      <c r="K6" s="83" t="s">
        <v>53</v>
      </c>
      <c r="L6" s="80" t="s">
        <v>7</v>
      </c>
      <c r="M6" s="89" t="s">
        <v>80</v>
      </c>
      <c r="N6" s="90"/>
      <c r="O6" s="91"/>
    </row>
    <row r="7" spans="1:15" s="6" customFormat="1" ht="24.75" customHeight="1" thickBot="1">
      <c r="A7" s="77"/>
      <c r="B7" s="78"/>
      <c r="C7" s="93"/>
      <c r="D7" s="66"/>
      <c r="E7" s="68"/>
      <c r="F7" s="22"/>
      <c r="G7" s="70"/>
      <c r="H7" s="95"/>
      <c r="I7" s="87"/>
      <c r="J7" s="88"/>
      <c r="K7" s="84"/>
      <c r="L7" s="81"/>
      <c r="M7" s="8" t="s">
        <v>52</v>
      </c>
      <c r="N7" s="9" t="s">
        <v>31</v>
      </c>
      <c r="O7" s="13" t="s">
        <v>32</v>
      </c>
    </row>
    <row r="8" spans="1:15" s="7" customFormat="1" ht="47.25" customHeight="1" thickBot="1">
      <c r="A8" s="32" t="s">
        <v>36</v>
      </c>
      <c r="B8" s="42" t="s">
        <v>60</v>
      </c>
      <c r="C8" s="49" t="s">
        <v>9</v>
      </c>
      <c r="D8" s="51" t="s">
        <v>45</v>
      </c>
      <c r="E8" s="51" t="s">
        <v>43</v>
      </c>
      <c r="F8" s="51" t="s">
        <v>42</v>
      </c>
      <c r="G8" s="61" t="s">
        <v>21</v>
      </c>
      <c r="H8" s="49" t="s">
        <v>49</v>
      </c>
      <c r="I8" s="63" t="s">
        <v>19</v>
      </c>
      <c r="J8" s="12" t="s">
        <v>15</v>
      </c>
      <c r="K8" s="15">
        <v>1000</v>
      </c>
      <c r="L8" s="12" t="s">
        <v>17</v>
      </c>
      <c r="M8" s="14">
        <v>0</v>
      </c>
      <c r="N8" s="14">
        <f>SUM(K8)*M8</f>
        <v>0</v>
      </c>
      <c r="O8" s="20">
        <f>SUM(N8)*1.15</f>
        <v>0</v>
      </c>
    </row>
    <row r="9" spans="1:15" s="7" customFormat="1" ht="47.25" customHeight="1" thickBot="1">
      <c r="A9" s="32" t="s">
        <v>68</v>
      </c>
      <c r="B9" s="42" t="s">
        <v>60</v>
      </c>
      <c r="C9" s="49" t="s">
        <v>9</v>
      </c>
      <c r="D9" s="51" t="s">
        <v>45</v>
      </c>
      <c r="E9" s="51" t="s">
        <v>43</v>
      </c>
      <c r="F9" s="51" t="s">
        <v>42</v>
      </c>
      <c r="G9" s="61" t="s">
        <v>21</v>
      </c>
      <c r="H9" s="49" t="s">
        <v>49</v>
      </c>
      <c r="I9" s="63" t="s">
        <v>19</v>
      </c>
      <c r="J9" s="12" t="s">
        <v>15</v>
      </c>
      <c r="K9" s="15">
        <v>5000</v>
      </c>
      <c r="L9" s="12" t="s">
        <v>17</v>
      </c>
      <c r="M9" s="14">
        <v>0</v>
      </c>
      <c r="N9" s="14">
        <f>SUM(K9)*M9</f>
        <v>0</v>
      </c>
      <c r="O9" s="20">
        <f>SUM(N9)*1.15</f>
        <v>0</v>
      </c>
    </row>
    <row r="10" spans="1:15" s="7" customFormat="1" ht="47.25" customHeight="1" thickBot="1">
      <c r="A10" s="32" t="s">
        <v>37</v>
      </c>
      <c r="B10" s="42" t="s">
        <v>60</v>
      </c>
      <c r="C10" s="49" t="s">
        <v>9</v>
      </c>
      <c r="D10" s="51" t="s">
        <v>45</v>
      </c>
      <c r="E10" s="51" t="s">
        <v>43</v>
      </c>
      <c r="F10" s="51" t="s">
        <v>42</v>
      </c>
      <c r="G10" s="61" t="s">
        <v>21</v>
      </c>
      <c r="H10" s="49" t="s">
        <v>49</v>
      </c>
      <c r="I10" s="63" t="s">
        <v>19</v>
      </c>
      <c r="J10" s="12" t="s">
        <v>15</v>
      </c>
      <c r="K10" s="15">
        <v>20000</v>
      </c>
      <c r="L10" s="12" t="s">
        <v>17</v>
      </c>
      <c r="M10" s="14">
        <v>0</v>
      </c>
      <c r="N10" s="14">
        <f>SUM(K10)*M10</f>
        <v>0</v>
      </c>
      <c r="O10" s="20">
        <f>SUM(N10)*1.15</f>
        <v>0</v>
      </c>
    </row>
    <row r="11" spans="1:15" s="7" customFormat="1" ht="49.5" customHeight="1" thickBot="1">
      <c r="A11" s="32" t="s">
        <v>69</v>
      </c>
      <c r="B11" s="43" t="s">
        <v>61</v>
      </c>
      <c r="C11" s="49" t="s">
        <v>10</v>
      </c>
      <c r="D11" s="51" t="s">
        <v>46</v>
      </c>
      <c r="E11" s="51" t="s">
        <v>44</v>
      </c>
      <c r="F11" s="49" t="s">
        <v>22</v>
      </c>
      <c r="G11" s="61" t="s">
        <v>21</v>
      </c>
      <c r="H11" s="51" t="s">
        <v>11</v>
      </c>
      <c r="I11" s="63" t="s">
        <v>18</v>
      </c>
      <c r="J11" s="11" t="s">
        <v>15</v>
      </c>
      <c r="K11" s="16">
        <v>1000</v>
      </c>
      <c r="L11" s="12" t="s">
        <v>12</v>
      </c>
      <c r="M11" s="14">
        <v>0</v>
      </c>
      <c r="N11" s="14">
        <f aca="true" t="shared" si="0" ref="N11:N30">SUM(K11)*M11</f>
        <v>0</v>
      </c>
      <c r="O11" s="20">
        <f aca="true" t="shared" si="1" ref="O11:O29">SUM(N11)*1.15</f>
        <v>0</v>
      </c>
    </row>
    <row r="12" spans="1:15" s="6" customFormat="1" ht="45" customHeight="1" thickBot="1">
      <c r="A12" s="33" t="s">
        <v>38</v>
      </c>
      <c r="B12" s="44" t="s">
        <v>60</v>
      </c>
      <c r="C12" s="50" t="s">
        <v>100</v>
      </c>
      <c r="D12" s="53" t="s">
        <v>45</v>
      </c>
      <c r="E12" s="50" t="s">
        <v>29</v>
      </c>
      <c r="F12" s="50" t="s">
        <v>101</v>
      </c>
      <c r="G12" s="62" t="s">
        <v>102</v>
      </c>
      <c r="H12" s="50" t="s">
        <v>8</v>
      </c>
      <c r="I12" s="48" t="s">
        <v>19</v>
      </c>
      <c r="J12" s="10" t="s">
        <v>15</v>
      </c>
      <c r="K12" s="19">
        <v>2400</v>
      </c>
      <c r="L12" s="10" t="s">
        <v>17</v>
      </c>
      <c r="M12" s="14">
        <v>0</v>
      </c>
      <c r="N12" s="23">
        <f>SUM(M12)*K12</f>
        <v>0</v>
      </c>
      <c r="O12" s="20">
        <f aca="true" t="shared" si="2" ref="O12">SUM(N12)*1.15</f>
        <v>0</v>
      </c>
    </row>
    <row r="13" spans="1:15" s="7" customFormat="1" ht="47.25" customHeight="1" thickBot="1">
      <c r="A13" s="32" t="s">
        <v>70</v>
      </c>
      <c r="B13" s="42" t="s">
        <v>61</v>
      </c>
      <c r="C13" s="49" t="s">
        <v>103</v>
      </c>
      <c r="D13" s="51" t="s">
        <v>104</v>
      </c>
      <c r="E13" s="51" t="s">
        <v>34</v>
      </c>
      <c r="F13" s="51" t="s">
        <v>41</v>
      </c>
      <c r="G13" s="61" t="s">
        <v>21</v>
      </c>
      <c r="H13" s="49" t="s">
        <v>8</v>
      </c>
      <c r="I13" s="63" t="s">
        <v>19</v>
      </c>
      <c r="J13" s="12" t="s">
        <v>15</v>
      </c>
      <c r="K13" s="15">
        <v>1500</v>
      </c>
      <c r="L13" s="12" t="s">
        <v>17</v>
      </c>
      <c r="M13" s="14">
        <v>0</v>
      </c>
      <c r="N13" s="14">
        <f>SUM(M13)*K13</f>
        <v>0</v>
      </c>
      <c r="O13" s="20">
        <f aca="true" t="shared" si="3" ref="O13">SUM(N13)*1.15</f>
        <v>0</v>
      </c>
    </row>
    <row r="14" spans="1:15" s="6" customFormat="1" ht="46.5" customHeight="1" thickBot="1">
      <c r="A14" s="32" t="s">
        <v>76</v>
      </c>
      <c r="B14" s="42" t="s">
        <v>66</v>
      </c>
      <c r="C14" s="49" t="s">
        <v>9</v>
      </c>
      <c r="D14" s="51" t="s">
        <v>48</v>
      </c>
      <c r="E14" s="51" t="s">
        <v>34</v>
      </c>
      <c r="F14" s="49" t="s">
        <v>41</v>
      </c>
      <c r="G14" s="61" t="s">
        <v>21</v>
      </c>
      <c r="H14" s="49" t="s">
        <v>8</v>
      </c>
      <c r="I14" s="63" t="s">
        <v>20</v>
      </c>
      <c r="J14" s="12" t="s">
        <v>15</v>
      </c>
      <c r="K14" s="16">
        <v>1500</v>
      </c>
      <c r="L14" s="12" t="s">
        <v>17</v>
      </c>
      <c r="M14" s="14">
        <v>0</v>
      </c>
      <c r="N14" s="14">
        <f t="shared" si="0"/>
        <v>0</v>
      </c>
      <c r="O14" s="20">
        <f t="shared" si="1"/>
        <v>0</v>
      </c>
    </row>
    <row r="15" spans="1:15" s="6" customFormat="1" ht="39.75" customHeight="1" thickBot="1">
      <c r="A15" s="32" t="s">
        <v>77</v>
      </c>
      <c r="B15" s="42" t="s">
        <v>64</v>
      </c>
      <c r="C15" s="51" t="s">
        <v>4</v>
      </c>
      <c r="D15" s="49" t="s">
        <v>50</v>
      </c>
      <c r="E15" s="49" t="s">
        <v>29</v>
      </c>
      <c r="F15" s="49" t="s">
        <v>27</v>
      </c>
      <c r="G15" s="49" t="s">
        <v>5</v>
      </c>
      <c r="H15" s="49" t="s">
        <v>29</v>
      </c>
      <c r="I15" s="41" t="s">
        <v>25</v>
      </c>
      <c r="J15" s="12" t="s">
        <v>15</v>
      </c>
      <c r="K15" s="16">
        <v>1000</v>
      </c>
      <c r="L15" s="12" t="s">
        <v>13</v>
      </c>
      <c r="M15" s="14">
        <v>0</v>
      </c>
      <c r="N15" s="14">
        <f aca="true" t="shared" si="4" ref="N15">SUM(K15)*M15</f>
        <v>0</v>
      </c>
      <c r="O15" s="20">
        <f aca="true" t="shared" si="5" ref="O15">SUM(N15)*1.15</f>
        <v>0</v>
      </c>
    </row>
    <row r="16" spans="1:15" s="6" customFormat="1" ht="39.75" customHeight="1" thickBot="1">
      <c r="A16" s="34" t="s">
        <v>78</v>
      </c>
      <c r="B16" s="43" t="s">
        <v>64</v>
      </c>
      <c r="C16" s="52" t="s">
        <v>4</v>
      </c>
      <c r="D16" s="56" t="s">
        <v>50</v>
      </c>
      <c r="E16" s="56" t="s">
        <v>29</v>
      </c>
      <c r="F16" s="56" t="s">
        <v>27</v>
      </c>
      <c r="G16" s="56" t="s">
        <v>5</v>
      </c>
      <c r="H16" s="56" t="s">
        <v>29</v>
      </c>
      <c r="I16" s="64" t="s">
        <v>25</v>
      </c>
      <c r="J16" s="28" t="s">
        <v>15</v>
      </c>
      <c r="K16" s="29">
        <v>2000</v>
      </c>
      <c r="L16" s="28" t="s">
        <v>13</v>
      </c>
      <c r="M16" s="30">
        <v>0</v>
      </c>
      <c r="N16" s="30">
        <f t="shared" si="0"/>
        <v>0</v>
      </c>
      <c r="O16" s="31">
        <f t="shared" si="1"/>
        <v>0</v>
      </c>
    </row>
    <row r="17" spans="1:15" s="6" customFormat="1" ht="39.75" customHeight="1" thickBot="1">
      <c r="A17" s="33" t="s">
        <v>79</v>
      </c>
      <c r="B17" s="46" t="s">
        <v>64</v>
      </c>
      <c r="C17" s="53" t="s">
        <v>4</v>
      </c>
      <c r="D17" s="50" t="s">
        <v>50</v>
      </c>
      <c r="E17" s="50" t="s">
        <v>29</v>
      </c>
      <c r="F17" s="50" t="s">
        <v>27</v>
      </c>
      <c r="G17" s="50" t="s">
        <v>5</v>
      </c>
      <c r="H17" s="50" t="s">
        <v>29</v>
      </c>
      <c r="I17" s="40" t="s">
        <v>25</v>
      </c>
      <c r="J17" s="10" t="s">
        <v>15</v>
      </c>
      <c r="K17" s="19">
        <v>5000</v>
      </c>
      <c r="L17" s="10" t="s">
        <v>13</v>
      </c>
      <c r="M17" s="26">
        <v>0</v>
      </c>
      <c r="N17" s="26">
        <f aca="true" t="shared" si="6" ref="N17:N19">SUM(K17)*M17</f>
        <v>0</v>
      </c>
      <c r="O17" s="27">
        <f aca="true" t="shared" si="7" ref="O17:O19">SUM(N17)*1.15</f>
        <v>0</v>
      </c>
    </row>
    <row r="18" spans="1:15" s="6" customFormat="1" ht="46.5" customHeight="1" thickBot="1">
      <c r="A18" s="33" t="s">
        <v>55</v>
      </c>
      <c r="B18" s="46" t="s">
        <v>64</v>
      </c>
      <c r="C18" s="53" t="s">
        <v>4</v>
      </c>
      <c r="D18" s="50" t="s">
        <v>65</v>
      </c>
      <c r="E18" s="50" t="s">
        <v>29</v>
      </c>
      <c r="F18" s="50" t="s">
        <v>27</v>
      </c>
      <c r="G18" s="50" t="s">
        <v>5</v>
      </c>
      <c r="H18" s="50" t="s">
        <v>29</v>
      </c>
      <c r="I18" s="40" t="s">
        <v>25</v>
      </c>
      <c r="J18" s="10" t="s">
        <v>15</v>
      </c>
      <c r="K18" s="19">
        <v>1000</v>
      </c>
      <c r="L18" s="10" t="s">
        <v>13</v>
      </c>
      <c r="M18" s="26">
        <v>0</v>
      </c>
      <c r="N18" s="26">
        <f aca="true" t="shared" si="8" ref="N18">SUM(K18)*M18</f>
        <v>0</v>
      </c>
      <c r="O18" s="27">
        <f aca="true" t="shared" si="9" ref="O18">SUM(N18)*1.15</f>
        <v>0</v>
      </c>
    </row>
    <row r="19" spans="1:15" s="6" customFormat="1" ht="46.5" customHeight="1" thickBot="1">
      <c r="A19" s="32" t="s">
        <v>81</v>
      </c>
      <c r="B19" s="42" t="s">
        <v>64</v>
      </c>
      <c r="C19" s="51" t="s">
        <v>4</v>
      </c>
      <c r="D19" s="49" t="s">
        <v>65</v>
      </c>
      <c r="E19" s="49" t="s">
        <v>29</v>
      </c>
      <c r="F19" s="49" t="s">
        <v>27</v>
      </c>
      <c r="G19" s="49" t="s">
        <v>5</v>
      </c>
      <c r="H19" s="49" t="s">
        <v>29</v>
      </c>
      <c r="I19" s="41" t="s">
        <v>25</v>
      </c>
      <c r="J19" s="12" t="s">
        <v>15</v>
      </c>
      <c r="K19" s="16">
        <v>2000</v>
      </c>
      <c r="L19" s="12" t="s">
        <v>13</v>
      </c>
      <c r="M19" s="14">
        <v>0</v>
      </c>
      <c r="N19" s="14">
        <f t="shared" si="6"/>
        <v>0</v>
      </c>
      <c r="O19" s="20">
        <f t="shared" si="7"/>
        <v>0</v>
      </c>
    </row>
    <row r="20" spans="1:15" s="6" customFormat="1" ht="46.5" customHeight="1" thickBot="1">
      <c r="A20" s="32" t="s">
        <v>82</v>
      </c>
      <c r="B20" s="42" t="s">
        <v>64</v>
      </c>
      <c r="C20" s="51" t="s">
        <v>4</v>
      </c>
      <c r="D20" s="49" t="s">
        <v>65</v>
      </c>
      <c r="E20" s="49" t="s">
        <v>29</v>
      </c>
      <c r="F20" s="49" t="s">
        <v>27</v>
      </c>
      <c r="G20" s="49" t="s">
        <v>5</v>
      </c>
      <c r="H20" s="49" t="s">
        <v>29</v>
      </c>
      <c r="I20" s="41" t="s">
        <v>25</v>
      </c>
      <c r="J20" s="12" t="s">
        <v>15</v>
      </c>
      <c r="K20" s="16">
        <v>5000</v>
      </c>
      <c r="L20" s="12" t="s">
        <v>13</v>
      </c>
      <c r="M20" s="14">
        <v>0</v>
      </c>
      <c r="N20" s="14">
        <f t="shared" si="0"/>
        <v>0</v>
      </c>
      <c r="O20" s="20">
        <f t="shared" si="1"/>
        <v>0</v>
      </c>
    </row>
    <row r="21" spans="1:15" s="6" customFormat="1" ht="46.5" customHeight="1" thickBot="1">
      <c r="A21" s="35" t="s">
        <v>83</v>
      </c>
      <c r="B21" s="45" t="s">
        <v>71</v>
      </c>
      <c r="C21" s="53" t="s">
        <v>72</v>
      </c>
      <c r="D21" s="50" t="s">
        <v>73</v>
      </c>
      <c r="E21" s="50" t="s">
        <v>29</v>
      </c>
      <c r="F21" s="50" t="s">
        <v>74</v>
      </c>
      <c r="G21" s="50" t="s">
        <v>5</v>
      </c>
      <c r="H21" s="50" t="s">
        <v>49</v>
      </c>
      <c r="I21" s="40" t="s">
        <v>25</v>
      </c>
      <c r="J21" s="10" t="s">
        <v>15</v>
      </c>
      <c r="K21" s="19">
        <v>1450</v>
      </c>
      <c r="L21" s="12" t="s">
        <v>13</v>
      </c>
      <c r="M21" s="14">
        <v>0</v>
      </c>
      <c r="N21" s="14">
        <f t="shared" si="0"/>
        <v>0</v>
      </c>
      <c r="O21" s="20">
        <f t="shared" si="1"/>
        <v>0</v>
      </c>
    </row>
    <row r="22" spans="1:15" s="6" customFormat="1" ht="31.5" customHeight="1" thickBot="1">
      <c r="A22" s="36" t="s">
        <v>84</v>
      </c>
      <c r="B22" s="46" t="s">
        <v>62</v>
      </c>
      <c r="C22" s="51" t="s">
        <v>6</v>
      </c>
      <c r="D22" s="49" t="s">
        <v>47</v>
      </c>
      <c r="E22" s="49" t="s">
        <v>29</v>
      </c>
      <c r="F22" s="49" t="s">
        <v>27</v>
      </c>
      <c r="G22" s="49" t="s">
        <v>5</v>
      </c>
      <c r="H22" s="49" t="s">
        <v>29</v>
      </c>
      <c r="I22" s="41" t="s">
        <v>25</v>
      </c>
      <c r="J22" s="12" t="s">
        <v>15</v>
      </c>
      <c r="K22" s="17">
        <v>1000</v>
      </c>
      <c r="L22" s="12" t="s">
        <v>13</v>
      </c>
      <c r="M22" s="14">
        <v>0</v>
      </c>
      <c r="N22" s="14">
        <f aca="true" t="shared" si="10" ref="N22">SUM(K22)*M22</f>
        <v>0</v>
      </c>
      <c r="O22" s="20">
        <f aca="true" t="shared" si="11" ref="O22">SUM(N22)*1.15</f>
        <v>0</v>
      </c>
    </row>
    <row r="23" spans="1:15" s="6" customFormat="1" ht="31.5" customHeight="1" thickBot="1">
      <c r="A23" s="36" t="s">
        <v>85</v>
      </c>
      <c r="B23" s="46" t="s">
        <v>62</v>
      </c>
      <c r="C23" s="51" t="s">
        <v>6</v>
      </c>
      <c r="D23" s="49" t="s">
        <v>47</v>
      </c>
      <c r="E23" s="49" t="s">
        <v>29</v>
      </c>
      <c r="F23" s="49" t="s">
        <v>27</v>
      </c>
      <c r="G23" s="49" t="s">
        <v>5</v>
      </c>
      <c r="H23" s="49" t="s">
        <v>29</v>
      </c>
      <c r="I23" s="41" t="s">
        <v>25</v>
      </c>
      <c r="J23" s="12" t="s">
        <v>15</v>
      </c>
      <c r="K23" s="17">
        <v>5000</v>
      </c>
      <c r="L23" s="12" t="s">
        <v>13</v>
      </c>
      <c r="M23" s="14">
        <v>0</v>
      </c>
      <c r="N23" s="14">
        <f aca="true" t="shared" si="12" ref="N23">SUM(K23)*M23</f>
        <v>0</v>
      </c>
      <c r="O23" s="20">
        <f aca="true" t="shared" si="13" ref="O23">SUM(N23)*1.15</f>
        <v>0</v>
      </c>
    </row>
    <row r="24" spans="1:15" s="6" customFormat="1" ht="31.5" customHeight="1" thickBot="1">
      <c r="A24" s="36" t="s">
        <v>86</v>
      </c>
      <c r="B24" s="46" t="s">
        <v>62</v>
      </c>
      <c r="C24" s="51" t="s">
        <v>6</v>
      </c>
      <c r="D24" s="49" t="s">
        <v>47</v>
      </c>
      <c r="E24" s="49" t="s">
        <v>29</v>
      </c>
      <c r="F24" s="49" t="s">
        <v>27</v>
      </c>
      <c r="G24" s="49" t="s">
        <v>5</v>
      </c>
      <c r="H24" s="49" t="s">
        <v>29</v>
      </c>
      <c r="I24" s="41" t="s">
        <v>25</v>
      </c>
      <c r="J24" s="12" t="s">
        <v>15</v>
      </c>
      <c r="K24" s="17">
        <v>10000</v>
      </c>
      <c r="L24" s="12" t="s">
        <v>13</v>
      </c>
      <c r="M24" s="14">
        <v>0</v>
      </c>
      <c r="N24" s="14">
        <f t="shared" si="0"/>
        <v>0</v>
      </c>
      <c r="O24" s="20">
        <f t="shared" si="1"/>
        <v>0</v>
      </c>
    </row>
    <row r="25" spans="1:15" s="6" customFormat="1" ht="39.75" customHeight="1" thickBot="1">
      <c r="A25" s="37" t="s">
        <v>87</v>
      </c>
      <c r="B25" s="47" t="s">
        <v>63</v>
      </c>
      <c r="C25" s="54" t="s">
        <v>16</v>
      </c>
      <c r="D25" s="50" t="s">
        <v>47</v>
      </c>
      <c r="E25" s="50" t="s">
        <v>29</v>
      </c>
      <c r="F25" s="50" t="s">
        <v>28</v>
      </c>
      <c r="G25" s="62" t="s">
        <v>23</v>
      </c>
      <c r="H25" s="50" t="s">
        <v>29</v>
      </c>
      <c r="I25" s="40" t="s">
        <v>25</v>
      </c>
      <c r="J25" s="10" t="s">
        <v>15</v>
      </c>
      <c r="K25" s="18">
        <v>700</v>
      </c>
      <c r="L25" s="10" t="s">
        <v>17</v>
      </c>
      <c r="M25" s="14">
        <v>0</v>
      </c>
      <c r="N25" s="14">
        <f t="shared" si="0"/>
        <v>0</v>
      </c>
      <c r="O25" s="20">
        <f t="shared" si="1"/>
        <v>0</v>
      </c>
    </row>
    <row r="26" spans="1:15" s="6" customFormat="1" ht="30.75" customHeight="1" thickBot="1">
      <c r="A26" s="38" t="s">
        <v>88</v>
      </c>
      <c r="B26" s="43" t="s">
        <v>35</v>
      </c>
      <c r="C26" s="55" t="s">
        <v>24</v>
      </c>
      <c r="D26" s="55" t="s">
        <v>47</v>
      </c>
      <c r="E26" s="58" t="s">
        <v>29</v>
      </c>
      <c r="F26" s="55" t="s">
        <v>28</v>
      </c>
      <c r="G26" s="61" t="s">
        <v>23</v>
      </c>
      <c r="H26" s="49" t="s">
        <v>29</v>
      </c>
      <c r="I26" s="41" t="s">
        <v>25</v>
      </c>
      <c r="J26" s="12" t="s">
        <v>15</v>
      </c>
      <c r="K26" s="16">
        <v>700</v>
      </c>
      <c r="L26" s="12" t="s">
        <v>12</v>
      </c>
      <c r="M26" s="14">
        <v>0</v>
      </c>
      <c r="N26" s="14">
        <f t="shared" si="0"/>
        <v>0</v>
      </c>
      <c r="O26" s="20">
        <f t="shared" si="1"/>
        <v>0</v>
      </c>
    </row>
    <row r="27" spans="1:15" s="6" customFormat="1" ht="49.5" customHeight="1" thickBot="1">
      <c r="A27" s="33" t="s">
        <v>98</v>
      </c>
      <c r="B27" s="45" t="s">
        <v>61</v>
      </c>
      <c r="C27" s="53" t="s">
        <v>89</v>
      </c>
      <c r="D27" s="53" t="s">
        <v>90</v>
      </c>
      <c r="E27" s="53" t="s">
        <v>91</v>
      </c>
      <c r="F27" s="50" t="s">
        <v>92</v>
      </c>
      <c r="G27" s="50" t="s">
        <v>5</v>
      </c>
      <c r="H27" s="53" t="s">
        <v>93</v>
      </c>
      <c r="I27" s="40" t="s">
        <v>25</v>
      </c>
      <c r="J27" s="10" t="s">
        <v>15</v>
      </c>
      <c r="K27" s="19">
        <v>1000</v>
      </c>
      <c r="L27" s="10" t="s">
        <v>94</v>
      </c>
      <c r="M27" s="14">
        <v>0</v>
      </c>
      <c r="N27" s="14">
        <f>SUM(M27)*K27</f>
        <v>0</v>
      </c>
      <c r="O27" s="20">
        <f aca="true" t="shared" si="14" ref="O27:O28">SUM(N27)*1.15</f>
        <v>0</v>
      </c>
    </row>
    <row r="28" spans="1:15" s="6" customFormat="1" ht="45" customHeight="1" thickBot="1">
      <c r="A28" s="33" t="s">
        <v>99</v>
      </c>
      <c r="B28" s="45" t="s">
        <v>61</v>
      </c>
      <c r="C28" s="53" t="s">
        <v>95</v>
      </c>
      <c r="D28" s="53" t="s">
        <v>96</v>
      </c>
      <c r="E28" s="53" t="s">
        <v>91</v>
      </c>
      <c r="F28" s="50" t="s">
        <v>97</v>
      </c>
      <c r="G28" s="50" t="s">
        <v>5</v>
      </c>
      <c r="H28" s="50" t="s">
        <v>49</v>
      </c>
      <c r="I28" s="40" t="s">
        <v>25</v>
      </c>
      <c r="J28" s="10" t="s">
        <v>15</v>
      </c>
      <c r="K28" s="19">
        <v>1000</v>
      </c>
      <c r="L28" s="10" t="s">
        <v>17</v>
      </c>
      <c r="M28" s="14">
        <v>0</v>
      </c>
      <c r="N28" s="14">
        <f>SUM(M28)*K28</f>
        <v>0</v>
      </c>
      <c r="O28" s="20">
        <f t="shared" si="14"/>
        <v>0</v>
      </c>
    </row>
    <row r="29" spans="1:15" s="6" customFormat="1" ht="45" customHeight="1" thickBot="1">
      <c r="A29" s="39" t="s">
        <v>105</v>
      </c>
      <c r="B29" s="47" t="s">
        <v>30</v>
      </c>
      <c r="C29" s="54" t="s">
        <v>54</v>
      </c>
      <c r="D29" s="57" t="s">
        <v>51</v>
      </c>
      <c r="E29" s="59" t="s">
        <v>29</v>
      </c>
      <c r="F29" s="54" t="s">
        <v>27</v>
      </c>
      <c r="G29" s="50" t="s">
        <v>5</v>
      </c>
      <c r="H29" s="50" t="s">
        <v>29</v>
      </c>
      <c r="I29" s="40" t="s">
        <v>26</v>
      </c>
      <c r="J29" s="10" t="s">
        <v>15</v>
      </c>
      <c r="K29" s="19">
        <v>2000</v>
      </c>
      <c r="L29" s="10" t="s">
        <v>13</v>
      </c>
      <c r="M29" s="14">
        <v>0</v>
      </c>
      <c r="N29" s="24">
        <f t="shared" si="0"/>
        <v>0</v>
      </c>
      <c r="O29" s="25">
        <f t="shared" si="1"/>
        <v>0</v>
      </c>
    </row>
    <row r="30" spans="1:15" s="6" customFormat="1" ht="84.75" customHeight="1" thickBot="1">
      <c r="A30" s="32" t="s">
        <v>106</v>
      </c>
      <c r="B30" s="46" t="s">
        <v>109</v>
      </c>
      <c r="C30" s="53" t="s">
        <v>67</v>
      </c>
      <c r="D30" s="53" t="s">
        <v>58</v>
      </c>
      <c r="E30" s="60" t="s">
        <v>29</v>
      </c>
      <c r="F30" s="50" t="s">
        <v>28</v>
      </c>
      <c r="G30" s="62" t="s">
        <v>23</v>
      </c>
      <c r="H30" s="50" t="s">
        <v>29</v>
      </c>
      <c r="I30" s="71" t="s">
        <v>25</v>
      </c>
      <c r="J30" s="72" t="s">
        <v>40</v>
      </c>
      <c r="K30" s="19">
        <v>1</v>
      </c>
      <c r="L30" s="10" t="s">
        <v>56</v>
      </c>
      <c r="M30" s="26">
        <v>0</v>
      </c>
      <c r="N30" s="26">
        <f t="shared" si="0"/>
        <v>0</v>
      </c>
      <c r="O30" s="27">
        <f>SUM(N30)*1.21</f>
        <v>0</v>
      </c>
    </row>
    <row r="31" spans="1:15" s="7" customFormat="1" ht="45" customHeight="1">
      <c r="A31" s="1"/>
      <c r="B31" s="2"/>
      <c r="C31" s="5"/>
      <c r="D31" s="5"/>
      <c r="E31" s="2"/>
      <c r="F31" s="2"/>
      <c r="G31" s="2"/>
      <c r="H31" s="2"/>
      <c r="I31" s="4"/>
      <c r="J31" s="3"/>
      <c r="K31" s="2"/>
      <c r="L31" s="2"/>
      <c r="M31" s="2"/>
      <c r="N31" s="2"/>
      <c r="O31" s="2"/>
    </row>
    <row r="32" spans="1:15" s="7" customFormat="1" ht="95.25" customHeight="1">
      <c r="A32" s="1"/>
      <c r="B32" s="2"/>
      <c r="C32" s="5"/>
      <c r="D32" s="5"/>
      <c r="E32" s="2"/>
      <c r="F32" s="2"/>
      <c r="G32" s="2"/>
      <c r="H32" s="2"/>
      <c r="I32" s="4"/>
      <c r="J32" s="3"/>
      <c r="K32" s="2"/>
      <c r="L32" s="2"/>
      <c r="M32" s="2"/>
      <c r="N32" s="2"/>
      <c r="O32" s="2"/>
    </row>
    <row r="33" spans="1:15" s="6" customFormat="1" ht="49.5" customHeight="1">
      <c r="A33" s="1"/>
      <c r="B33" s="2"/>
      <c r="C33" s="5"/>
      <c r="D33" s="5"/>
      <c r="E33" s="2"/>
      <c r="F33" s="2"/>
      <c r="G33" s="2"/>
      <c r="H33" s="2"/>
      <c r="I33" s="4"/>
      <c r="J33" s="3"/>
      <c r="K33" s="2"/>
      <c r="L33" s="2"/>
      <c r="M33" s="2"/>
      <c r="N33" s="2"/>
      <c r="O33" s="2"/>
    </row>
    <row r="34" spans="1:15" s="6" customFormat="1" ht="67.5" customHeight="1">
      <c r="A34" s="1"/>
      <c r="B34" s="2"/>
      <c r="C34" s="5"/>
      <c r="D34" s="5"/>
      <c r="E34" s="2"/>
      <c r="F34" s="2"/>
      <c r="G34" s="2"/>
      <c r="H34" s="2"/>
      <c r="I34" s="4"/>
      <c r="J34" s="3"/>
      <c r="K34" s="2"/>
      <c r="L34" s="2"/>
      <c r="M34" s="2"/>
      <c r="N34" s="2"/>
      <c r="O34" s="2"/>
    </row>
    <row r="35" spans="1:15" s="6" customFormat="1" ht="67.5" customHeight="1">
      <c r="A35" s="1"/>
      <c r="B35" s="2"/>
      <c r="C35" s="5"/>
      <c r="D35" s="5"/>
      <c r="E35" s="2"/>
      <c r="F35" s="2"/>
      <c r="G35" s="2"/>
      <c r="H35" s="2"/>
      <c r="I35" s="4"/>
      <c r="J35" s="3"/>
      <c r="K35" s="2"/>
      <c r="L35" s="2"/>
      <c r="M35" s="2"/>
      <c r="N35" s="2"/>
      <c r="O35" s="2"/>
    </row>
    <row r="36" ht="44.25" customHeight="1"/>
  </sheetData>
  <mergeCells count="12">
    <mergeCell ref="A2:O2"/>
    <mergeCell ref="A3:O3"/>
    <mergeCell ref="A1:O1"/>
    <mergeCell ref="A6:B7"/>
    <mergeCell ref="A4:O4"/>
    <mergeCell ref="L6:L7"/>
    <mergeCell ref="A5:O5"/>
    <mergeCell ref="K6:K7"/>
    <mergeCell ref="I6:J7"/>
    <mergeCell ref="M6:O6"/>
    <mergeCell ref="C6:C7"/>
    <mergeCell ref="H6:H7"/>
  </mergeCells>
  <printOptions/>
  <pageMargins left="0.7" right="0.7" top="0.787401575" bottom="0.787401575" header="0.3" footer="0.3"/>
  <pageSetup fitToHeight="1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Weidlichová Renáta Mgr.</dc:creator>
  <cp:keywords/>
  <dc:description/>
  <cp:lastModifiedBy>Nezbedová Jana Bc.</cp:lastModifiedBy>
  <cp:lastPrinted>2017-07-13T11:06:31Z</cp:lastPrinted>
  <dcterms:created xsi:type="dcterms:W3CDTF">2016-06-14T11:38:26Z</dcterms:created>
  <dcterms:modified xsi:type="dcterms:W3CDTF">2017-07-19T08:13:15Z</dcterms:modified>
  <cp:category/>
  <cp:version/>
  <cp:contentType/>
  <cp:contentStatus/>
</cp:coreProperties>
</file>