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ourhn" sheetId="1" r:id="rId1"/>
    <sheet name="Hradec" sheetId="2" r:id="rId2"/>
    <sheet name="Nova Ves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<sst xmlns="http://schemas.openxmlformats.org/spreadsheetml/2006/main" count="207" uniqueCount="89">
  <si>
    <t>Název části</t>
  </si>
  <si>
    <t>Cena bez DPH</t>
  </si>
  <si>
    <t>Celková cena vč. DPH</t>
  </si>
  <si>
    <t>statutární orgán  zhotovitele</t>
  </si>
  <si>
    <t>…………………………………………………………………….</t>
  </si>
  <si>
    <t>Za zhotovitele:</t>
  </si>
  <si>
    <t>Za objednatele:</t>
  </si>
  <si>
    <t>V …………………. dne ………………………...</t>
  </si>
  <si>
    <t>Vztahuje se na celé řešené území pozemkovou úpravou.</t>
  </si>
  <si>
    <t>1)</t>
  </si>
  <si>
    <t>Celková cena díla včetně DPH</t>
  </si>
  <si>
    <t>Celková cena bez DPH</t>
  </si>
  <si>
    <t>3.Vytyčení pozemků podle schváleného návrhu a mapové dílo celkem (3.1.-3.2.) bez DPH</t>
  </si>
  <si>
    <t>2.Návrhové práce celkem (2.1.-2.6.) bez DPH</t>
  </si>
  <si>
    <t>Rekapitulace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</si>
  <si>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</si>
  <si>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do 3 měsíců od výzvy objednatele</t>
  </si>
  <si>
    <t>ha</t>
  </si>
  <si>
    <t>Zpracování mapového díla, včetně DKM a SPI</t>
  </si>
  <si>
    <t>3.2.</t>
  </si>
  <si>
    <t>bod</t>
  </si>
  <si>
    <t>100bm</t>
  </si>
  <si>
    <t>Vytyčení hranic pozemků dle návrhu KPÚ</t>
  </si>
  <si>
    <t>3.1.</t>
  </si>
  <si>
    <t xml:space="preserve">do </t>
  </si>
  <si>
    <t>Vytyčení pozemků podle schváleného návrhu a mapového dílo</t>
  </si>
  <si>
    <t>3.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</si>
  <si>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</si>
  <si>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ks</t>
  </si>
  <si>
    <t>Předložení kompletní dokumentace návrhu KPÚ</t>
  </si>
  <si>
    <t>Vypracování návrhu nového uspořádání pozemků</t>
  </si>
  <si>
    <t>2.4.</t>
  </si>
  <si>
    <t>2.3.</t>
  </si>
  <si>
    <t>Výškopisné zaměření zájmového území v trvalých porostech vč. lesních</t>
  </si>
  <si>
    <t>Výškopisné zaměření zájmového území mimo trvalé porosty</t>
  </si>
  <si>
    <t>2.2.</t>
  </si>
  <si>
    <r>
      <t>ks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</si>
  <si>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t>2.1.</t>
  </si>
  <si>
    <t>Návrhové práce</t>
  </si>
  <si>
    <t>2.</t>
  </si>
  <si>
    <t>Dokumentace nároků vlastníků pro vypracování návrhu nového uspořádání a vypracování podkladů pro řešení nesouladů druhů pozemků</t>
  </si>
  <si>
    <t xml:space="preserve"> - stabilizace plastovou značkou</t>
  </si>
  <si>
    <t xml:space="preserve"> - vytyčení pozemků</t>
  </si>
  <si>
    <t>Zjišťování hranic pozemků neřešených dle § 2 zákona</t>
  </si>
  <si>
    <t>1.6.</t>
  </si>
  <si>
    <t>1.5.</t>
  </si>
  <si>
    <t xml:space="preserve"> - stabilizace kat. hranice kamennou značkou</t>
  </si>
  <si>
    <t xml:space="preserve"> - vyšetření obvodu upravovaného území, včetně ZPMZ a geom.plánů</t>
  </si>
  <si>
    <t>1.4.</t>
  </si>
  <si>
    <t>Polohopisné zaměření zájmového území, mimo trvalé a lesní porosty</t>
  </si>
  <si>
    <t>1.3.</t>
  </si>
  <si>
    <t>Doplnění stávajícího bodového pole, včetně stabilizace a ochranných tyčí</t>
  </si>
  <si>
    <t>Dohledání, ověření stávajícího bodového pole, návrh na doplnění</t>
  </si>
  <si>
    <t>1.2.</t>
  </si>
  <si>
    <t>Vyhodnocení podkladů a rozbor souč. stavu</t>
  </si>
  <si>
    <t>1.1.</t>
  </si>
  <si>
    <t>Přípravné práce</t>
  </si>
  <si>
    <t>1.</t>
  </si>
  <si>
    <t>Termín 
ukončení</t>
  </si>
  <si>
    <t xml:space="preserve">Cena bez DPH
celkem v Kč </t>
  </si>
  <si>
    <t>Cena za MJ bez
DPH v Kč</t>
  </si>
  <si>
    <t>Počet MJ</t>
  </si>
  <si>
    <t>MJ</t>
  </si>
  <si>
    <t>Ucelená část, fakturační celek</t>
  </si>
  <si>
    <t>CELKEM</t>
  </si>
  <si>
    <t>DPH (21 %)</t>
  </si>
  <si>
    <t>Část A: KoPÚ Hradec u Jeseníka</t>
  </si>
  <si>
    <t>Státní pozemkový úřad                                                                                Krajský pozemkový úřad pro Olomoucký kraj</t>
  </si>
  <si>
    <t>1.1.A.</t>
  </si>
  <si>
    <t>Analýza odtokových poměrů a studie odtokových poměrů</t>
  </si>
  <si>
    <t>…………………………………………</t>
  </si>
  <si>
    <t>JUDr. Roman Brnčal, LL.M</t>
  </si>
  <si>
    <t>ředitel Krajského pozemkového úřadu</t>
  </si>
  <si>
    <t>pro Olomoucký kraj</t>
  </si>
  <si>
    <t>Část B: KoPÚ Nová Ves u Jeseníka</t>
  </si>
  <si>
    <t>Komplexní pozemkové úpravy v k.ú. Hradec u Jeseníka                                                    a Nová Ves u Jeseníka</t>
  </si>
  <si>
    <t>2.5.</t>
  </si>
  <si>
    <t>2.6.</t>
  </si>
  <si>
    <t xml:space="preserve">Vypracování plánu společných zařízení (včetně vyjádření orgánů a organizací                                                 v průběhu zpracování)    </t>
  </si>
  <si>
    <t>Potřebné podélné a příčné profily společných zařízení pro stanovení plochy záboru půdy, včetně geol. průzkumu</t>
  </si>
  <si>
    <t>Potřebné podélné a příčné profily společných zařízení pro stanovení plochy záboru půdy, včetně geol. průzkumu a nezbytných výpočtů pro vodohospodářskou část PSZ</t>
  </si>
  <si>
    <t xml:space="preserve">Vypracování plánu společných zařízení (vč.  vyjádření orgánů a organizací  v průběhu zpracování)    </t>
  </si>
  <si>
    <t>Polohopisné zaměření zájmového území                                                                   v trvalých a lesních porostech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</si>
  <si>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</si>
  <si>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</si>
  <si>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Polohopisné zaměření zájmového území                                              v trvalých porostech a lesních porostech</t>
  </si>
  <si>
    <t>Geometrické a polohové určení vnějšího a vnitřního obvodu upravovaného území</t>
  </si>
  <si>
    <t>Stabilizace hranic pozemků plastovou značkou</t>
  </si>
  <si>
    <t>DPH 21%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</si>
</sst>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6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medium"/>
      <top style="hair">
        <color indexed="22"/>
      </top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hair"/>
      <right style="medium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 style="medium"/>
      <right style="hair">
        <color indexed="22"/>
      </right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46" applyFont="1" applyFill="1" applyBorder="1" applyAlignment="1">
      <alignment/>
      <protection/>
    </xf>
    <xf numFmtId="0" fontId="5" fillId="0" borderId="0" xfId="46" applyFont="1" applyFill="1" applyBorder="1" applyAlignment="1">
      <alignment vertical="top"/>
      <protection/>
    </xf>
    <xf numFmtId="0" fontId="4" fillId="0" borderId="0" xfId="46" applyFont="1" applyFill="1" applyBorder="1" applyAlignment="1">
      <alignment wrapText="1"/>
      <protection/>
    </xf>
    <xf numFmtId="49" fontId="4" fillId="0" borderId="0" xfId="46" applyNumberFormat="1" applyFont="1" applyFill="1" applyBorder="1" applyAlignment="1">
      <alignment vertical="top"/>
      <protection/>
    </xf>
    <xf numFmtId="0" fontId="4" fillId="0" borderId="0" xfId="46" applyFont="1" applyFill="1" applyBorder="1" applyAlignment="1">
      <alignment vertical="top"/>
      <protection/>
    </xf>
    <xf numFmtId="0" fontId="7" fillId="0" borderId="0" xfId="46" applyFont="1" applyFill="1" applyBorder="1" applyAlignment="1">
      <alignment vertical="top"/>
      <protection/>
    </xf>
    <xf numFmtId="6" fontId="4" fillId="0" borderId="0" xfId="46" applyNumberFormat="1" applyFont="1" applyFill="1" applyBorder="1" applyAlignment="1">
      <alignment/>
      <protection/>
    </xf>
    <xf numFmtId="49" fontId="8" fillId="0" borderId="0" xfId="46" applyNumberFormat="1" applyFont="1" applyFill="1" applyBorder="1" applyAlignment="1">
      <alignment horizontal="right" vertical="top"/>
      <protection/>
    </xf>
    <xf numFmtId="0" fontId="9" fillId="0" borderId="0" xfId="46" applyFont="1" applyFill="1">
      <alignment/>
      <protection/>
    </xf>
    <xf numFmtId="6" fontId="9" fillId="0" borderId="0" xfId="46" applyNumberFormat="1" applyFont="1" applyFill="1">
      <alignment/>
      <protection/>
    </xf>
    <xf numFmtId="0" fontId="4" fillId="0" borderId="0" xfId="46" applyFont="1" applyFill="1">
      <alignment/>
      <protection/>
    </xf>
    <xf numFmtId="0" fontId="9" fillId="0" borderId="0" xfId="46" applyFont="1" applyFill="1" applyBorder="1" applyAlignment="1">
      <alignment vertical="center"/>
      <protection/>
    </xf>
    <xf numFmtId="6" fontId="9" fillId="33" borderId="10" xfId="46" applyNumberFormat="1" applyFont="1" applyFill="1" applyBorder="1" applyAlignment="1" applyProtection="1">
      <alignment vertical="top"/>
      <protection locked="0"/>
    </xf>
    <xf numFmtId="49" fontId="4" fillId="33" borderId="11" xfId="46" applyNumberFormat="1" applyFont="1" applyFill="1" applyBorder="1" applyAlignment="1">
      <alignment horizontal="center" vertical="top"/>
      <protection/>
    </xf>
    <xf numFmtId="49" fontId="7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46" applyFont="1" applyFill="1" applyBorder="1" applyAlignment="1">
      <alignment horizontal="center" vertical="top"/>
      <protection/>
    </xf>
    <xf numFmtId="0" fontId="4" fillId="0" borderId="13" xfId="46" applyFont="1" applyFill="1" applyBorder="1" applyAlignment="1">
      <alignment vertical="top" wrapText="1"/>
      <protection/>
    </xf>
    <xf numFmtId="49" fontId="4" fillId="0" borderId="14" xfId="46" applyNumberFormat="1" applyFont="1" applyFill="1" applyBorder="1" applyAlignment="1">
      <alignment horizontal="center" vertical="top"/>
      <protection/>
    </xf>
    <xf numFmtId="0" fontId="4" fillId="0" borderId="15" xfId="46" applyFont="1" applyFill="1" applyBorder="1" applyAlignment="1">
      <alignment vertical="top"/>
      <protection/>
    </xf>
    <xf numFmtId="0" fontId="7" fillId="0" borderId="15" xfId="46" applyFont="1" applyFill="1" applyBorder="1" applyAlignment="1">
      <alignment horizontal="center" vertical="top"/>
      <protection/>
    </xf>
    <xf numFmtId="0" fontId="4" fillId="0" borderId="15" xfId="46" applyFont="1" applyFill="1" applyBorder="1" applyAlignment="1">
      <alignment vertical="top" wrapText="1"/>
      <protection/>
    </xf>
    <xf numFmtId="49" fontId="4" fillId="0" borderId="16" xfId="46" applyNumberFormat="1" applyFont="1" applyFill="1" applyBorder="1" applyAlignment="1">
      <alignment horizontal="center" vertical="top"/>
      <protection/>
    </xf>
    <xf numFmtId="0" fontId="9" fillId="0" borderId="0" xfId="46" applyFont="1" applyFill="1" applyBorder="1" applyAlignment="1">
      <alignment vertical="top"/>
      <protection/>
    </xf>
    <xf numFmtId="0" fontId="7" fillId="0" borderId="17" xfId="46" applyFont="1" applyFill="1" applyBorder="1" applyAlignment="1">
      <alignment horizontal="center" vertical="top"/>
      <protection/>
    </xf>
    <xf numFmtId="0" fontId="4" fillId="0" borderId="17" xfId="46" applyFont="1" applyFill="1" applyBorder="1" applyAlignment="1">
      <alignment vertical="top" wrapText="1"/>
      <protection/>
    </xf>
    <xf numFmtId="49" fontId="4" fillId="0" borderId="18" xfId="46" applyNumberFormat="1" applyFont="1" applyFill="1" applyBorder="1" applyAlignment="1">
      <alignment horizontal="center" vertical="top"/>
      <protection/>
    </xf>
    <xf numFmtId="0" fontId="4" fillId="0" borderId="0" xfId="46" applyFont="1" applyFill="1" applyBorder="1" applyAlignment="1">
      <alignment vertical="center"/>
      <protection/>
    </xf>
    <xf numFmtId="49" fontId="9" fillId="0" borderId="19" xfId="46" applyNumberFormat="1" applyFont="1" applyFill="1" applyBorder="1" applyAlignment="1">
      <alignment horizontal="left" vertical="center"/>
      <protection/>
    </xf>
    <xf numFmtId="167" fontId="5" fillId="0" borderId="20" xfId="46" applyNumberFormat="1" applyFont="1" applyFill="1" applyBorder="1" applyAlignment="1">
      <alignment vertical="center" wrapText="1"/>
      <protection/>
    </xf>
    <xf numFmtId="0" fontId="9" fillId="0" borderId="21" xfId="46" applyFont="1" applyFill="1" applyBorder="1" applyAlignment="1">
      <alignment vertical="center" wrapText="1"/>
      <protection/>
    </xf>
    <xf numFmtId="49" fontId="9" fillId="0" borderId="22" xfId="46" applyNumberFormat="1" applyFont="1" applyFill="1" applyBorder="1" applyAlignment="1">
      <alignment horizontal="center" vertical="center"/>
      <protection/>
    </xf>
    <xf numFmtId="49" fontId="4" fillId="0" borderId="12" xfId="46" applyNumberFormat="1" applyFont="1" applyFill="1" applyBorder="1" applyAlignment="1" applyProtection="1">
      <alignment horizontal="center" vertical="center"/>
      <protection locked="0"/>
    </xf>
    <xf numFmtId="0" fontId="4" fillId="0" borderId="13" xfId="46" applyFont="1" applyFill="1" applyBorder="1" applyAlignment="1">
      <alignment horizontal="left" vertical="top" wrapText="1"/>
      <protection/>
    </xf>
    <xf numFmtId="49" fontId="4" fillId="0" borderId="23" xfId="46" applyNumberFormat="1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>
      <alignment horizontal="left" vertical="top" wrapText="1"/>
      <protection/>
    </xf>
    <xf numFmtId="49" fontId="4" fillId="0" borderId="24" xfId="46" applyNumberFormat="1" applyFont="1" applyFill="1" applyBorder="1" applyAlignment="1" applyProtection="1">
      <alignment horizontal="center" vertical="center"/>
      <protection locked="0"/>
    </xf>
    <xf numFmtId="167" fontId="9" fillId="0" borderId="20" xfId="46" applyNumberFormat="1" applyFont="1" applyFill="1" applyBorder="1" applyAlignment="1">
      <alignment vertical="center"/>
      <protection/>
    </xf>
    <xf numFmtId="0" fontId="9" fillId="0" borderId="20" xfId="46" applyFont="1" applyFill="1" applyBorder="1" applyAlignment="1">
      <alignment vertical="center"/>
      <protection/>
    </xf>
    <xf numFmtId="0" fontId="15" fillId="0" borderId="20" xfId="46" applyFont="1" applyFill="1" applyBorder="1" applyAlignment="1">
      <alignment vertical="center"/>
      <protection/>
    </xf>
    <xf numFmtId="49" fontId="4" fillId="0" borderId="24" xfId="46" applyNumberFormat="1" applyFont="1" applyFill="1" applyBorder="1" applyAlignment="1" applyProtection="1">
      <alignment horizontal="center" vertical="top"/>
      <protection locked="0"/>
    </xf>
    <xf numFmtId="49" fontId="9" fillId="0" borderId="19" xfId="46" applyNumberFormat="1" applyFont="1" applyFill="1" applyBorder="1" applyAlignment="1">
      <alignment vertical="top"/>
      <protection/>
    </xf>
    <xf numFmtId="0" fontId="9" fillId="0" borderId="20" xfId="46" applyFont="1" applyFill="1" applyBorder="1" applyAlignment="1">
      <alignment vertical="top"/>
      <protection/>
    </xf>
    <xf numFmtId="0" fontId="17" fillId="0" borderId="20" xfId="46" applyFont="1" applyFill="1" applyBorder="1" applyAlignment="1">
      <alignment vertical="top"/>
      <protection/>
    </xf>
    <xf numFmtId="0" fontId="9" fillId="0" borderId="21" xfId="46" applyFont="1" applyFill="1" applyBorder="1" applyAlignment="1">
      <alignment vertical="top" wrapText="1"/>
      <protection/>
    </xf>
    <xf numFmtId="49" fontId="9" fillId="0" borderId="22" xfId="46" applyNumberFormat="1" applyFont="1" applyFill="1" applyBorder="1" applyAlignment="1">
      <alignment horizontal="center" vertical="top"/>
      <protection/>
    </xf>
    <xf numFmtId="0" fontId="13" fillId="0" borderId="0" xfId="46" applyFont="1" applyFill="1" applyBorder="1" applyAlignment="1">
      <alignment horizontal="center" vertical="top"/>
      <protection/>
    </xf>
    <xf numFmtId="0" fontId="13" fillId="33" borderId="25" xfId="46" applyFont="1" applyFill="1" applyBorder="1" applyAlignment="1">
      <alignment horizontal="center" vertical="center" wrapText="1"/>
      <protection/>
    </xf>
    <xf numFmtId="0" fontId="13" fillId="33" borderId="26" xfId="46" applyFont="1" applyFill="1" applyBorder="1" applyAlignment="1">
      <alignment horizontal="center" vertical="center" wrapText="1"/>
      <protection/>
    </xf>
    <xf numFmtId="0" fontId="13" fillId="33" borderId="26" xfId="46" applyFont="1" applyFill="1" applyBorder="1" applyAlignment="1">
      <alignment horizontal="center" vertical="center"/>
      <protection/>
    </xf>
    <xf numFmtId="0" fontId="13" fillId="33" borderId="27" xfId="46" applyFont="1" applyFill="1" applyBorder="1" applyAlignment="1">
      <alignment horizontal="center" vertical="center" wrapText="1"/>
      <protection/>
    </xf>
    <xf numFmtId="49" fontId="13" fillId="33" borderId="28" xfId="46" applyNumberFormat="1" applyFont="1" applyFill="1" applyBorder="1" applyAlignment="1">
      <alignment horizontal="center" vertical="top"/>
      <protection/>
    </xf>
    <xf numFmtId="0" fontId="57" fillId="0" borderId="15" xfId="46" applyFont="1" applyFill="1" applyBorder="1" applyAlignment="1">
      <alignment vertical="top" wrapText="1"/>
      <protection/>
    </xf>
    <xf numFmtId="0" fontId="58" fillId="0" borderId="15" xfId="46" applyFont="1" applyFill="1" applyBorder="1" applyAlignment="1">
      <alignment horizontal="center" vertical="top"/>
      <protection/>
    </xf>
    <xf numFmtId="0" fontId="4" fillId="0" borderId="17" xfId="46" applyFont="1" applyFill="1" applyBorder="1" applyAlignment="1">
      <alignment horizontal="center" vertical="top"/>
      <protection/>
    </xf>
    <xf numFmtId="167" fontId="9" fillId="0" borderId="17" xfId="46" applyNumberFormat="1" applyFont="1" applyFill="1" applyBorder="1" applyAlignment="1" applyProtection="1">
      <alignment horizontal="center" vertical="top"/>
      <protection locked="0"/>
    </xf>
    <xf numFmtId="167" fontId="4" fillId="0" borderId="17" xfId="46" applyNumberFormat="1" applyFont="1" applyFill="1" applyBorder="1" applyAlignment="1">
      <alignment horizontal="center" vertical="top"/>
      <protection/>
    </xf>
    <xf numFmtId="0" fontId="57" fillId="0" borderId="15" xfId="46" applyFont="1" applyFill="1" applyBorder="1" applyAlignment="1">
      <alignment horizontal="center" vertical="top"/>
      <protection/>
    </xf>
    <xf numFmtId="167" fontId="59" fillId="0" borderId="15" xfId="46" applyNumberFormat="1" applyFont="1" applyFill="1" applyBorder="1" applyAlignment="1" applyProtection="1">
      <alignment horizontal="center" vertical="top"/>
      <protection locked="0"/>
    </xf>
    <xf numFmtId="167" fontId="57" fillId="0" borderId="15" xfId="46" applyNumberFormat="1" applyFont="1" applyFill="1" applyBorder="1" applyAlignment="1">
      <alignment horizontal="center" vertical="top"/>
      <protection/>
    </xf>
    <xf numFmtId="0" fontId="4" fillId="0" borderId="15" xfId="46" applyFont="1" applyFill="1" applyBorder="1" applyAlignment="1">
      <alignment horizontal="center" vertical="top"/>
      <protection/>
    </xf>
    <xf numFmtId="167" fontId="9" fillId="0" borderId="15" xfId="46" applyNumberFormat="1" applyFont="1" applyFill="1" applyBorder="1" applyAlignment="1" applyProtection="1">
      <alignment horizontal="center" vertical="top"/>
      <protection locked="0"/>
    </xf>
    <xf numFmtId="167" fontId="4" fillId="0" borderId="15" xfId="46" applyNumberFormat="1" applyFont="1" applyFill="1" applyBorder="1" applyAlignment="1">
      <alignment horizontal="center" vertical="top"/>
      <protection/>
    </xf>
    <xf numFmtId="0" fontId="4" fillId="0" borderId="13" xfId="46" applyFont="1" applyFill="1" applyBorder="1" applyAlignment="1">
      <alignment horizontal="center" vertical="top"/>
      <protection/>
    </xf>
    <xf numFmtId="167" fontId="9" fillId="0" borderId="13" xfId="46" applyNumberFormat="1" applyFont="1" applyFill="1" applyBorder="1" applyAlignment="1" applyProtection="1">
      <alignment horizontal="center" vertical="top"/>
      <protection locked="0"/>
    </xf>
    <xf numFmtId="167" fontId="4" fillId="0" borderId="13" xfId="46" applyNumberFormat="1" applyFont="1" applyFill="1" applyBorder="1" applyAlignment="1">
      <alignment horizontal="center" vertical="top"/>
      <protection/>
    </xf>
    <xf numFmtId="49" fontId="7" fillId="0" borderId="18" xfId="46" applyNumberFormat="1" applyFont="1" applyFill="1" applyBorder="1" applyAlignment="1">
      <alignment horizontal="center" vertical="top"/>
      <protection/>
    </xf>
    <xf numFmtId="49" fontId="4" fillId="0" borderId="23" xfId="46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49" fontId="4" fillId="0" borderId="29" xfId="46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46" applyFont="1" applyFill="1" applyBorder="1" applyAlignment="1">
      <alignment horizontal="left" wrapText="1"/>
      <protection/>
    </xf>
    <xf numFmtId="0" fontId="7" fillId="0" borderId="0" xfId="46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vertical="top"/>
    </xf>
    <xf numFmtId="0" fontId="6" fillId="0" borderId="0" xfId="46" applyFont="1" applyFill="1" applyBorder="1" applyAlignment="1">
      <alignment/>
      <protection/>
    </xf>
    <xf numFmtId="49" fontId="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37" xfId="46" applyFont="1" applyFill="1" applyBorder="1" applyAlignment="1">
      <alignment vertical="top" wrapText="1"/>
      <protection/>
    </xf>
    <xf numFmtId="0" fontId="6" fillId="0" borderId="38" xfId="46" applyFont="1" applyFill="1" applyBorder="1" applyAlignment="1">
      <alignment/>
      <protection/>
    </xf>
    <xf numFmtId="49" fontId="4" fillId="0" borderId="39" xfId="46" applyNumberFormat="1" applyFont="1" applyFill="1" applyBorder="1" applyAlignment="1" applyProtection="1">
      <alignment horizontal="center" vertical="center"/>
      <protection locked="0"/>
    </xf>
    <xf numFmtId="49" fontId="4" fillId="0" borderId="40" xfId="46" applyNumberFormat="1" applyFont="1" applyFill="1" applyBorder="1" applyAlignment="1" applyProtection="1">
      <alignment horizontal="center" vertical="center"/>
      <protection locked="0"/>
    </xf>
    <xf numFmtId="49" fontId="4" fillId="0" borderId="29" xfId="46" applyNumberFormat="1" applyFont="1" applyFill="1" applyBorder="1" applyAlignment="1" applyProtection="1">
      <alignment horizontal="center" vertical="center"/>
      <protection locked="0"/>
    </xf>
    <xf numFmtId="6" fontId="6" fillId="0" borderId="41" xfId="46" applyNumberFormat="1" applyFont="1" applyFill="1" applyBorder="1" applyAlignment="1">
      <alignment vertical="center"/>
      <protection/>
    </xf>
    <xf numFmtId="6" fontId="6" fillId="0" borderId="42" xfId="46" applyNumberFormat="1" applyFont="1" applyFill="1" applyBorder="1" applyAlignment="1">
      <alignment vertical="center"/>
      <protection/>
    </xf>
    <xf numFmtId="49" fontId="60" fillId="0" borderId="39" xfId="46" applyNumberFormat="1" applyFont="1" applyFill="1" applyBorder="1" applyAlignment="1" applyProtection="1">
      <alignment horizontal="center" vertical="center"/>
      <protection locked="0"/>
    </xf>
    <xf numFmtId="49" fontId="60" fillId="0" borderId="40" xfId="46" applyNumberFormat="1" applyFont="1" applyFill="1" applyBorder="1" applyAlignment="1" applyProtection="1">
      <alignment horizontal="center" vertical="center"/>
      <protection locked="0"/>
    </xf>
    <xf numFmtId="49" fontId="60" fillId="0" borderId="29" xfId="46" applyNumberFormat="1" applyFont="1" applyFill="1" applyBorder="1" applyAlignment="1" applyProtection="1">
      <alignment horizontal="center" vertical="center"/>
      <protection locked="0"/>
    </xf>
    <xf numFmtId="49" fontId="4" fillId="0" borderId="16" xfId="46" applyNumberFormat="1" applyFont="1" applyFill="1" applyBorder="1" applyAlignment="1">
      <alignment horizontal="center" vertical="top"/>
      <protection/>
    </xf>
    <xf numFmtId="0" fontId="9" fillId="0" borderId="43" xfId="46" applyFont="1" applyFill="1" applyBorder="1" applyAlignment="1">
      <alignment horizontal="center" vertical="top" wrapText="1"/>
      <protection/>
    </xf>
    <xf numFmtId="0" fontId="9" fillId="0" borderId="44" xfId="46" applyFont="1" applyFill="1" applyBorder="1" applyAlignment="1">
      <alignment horizontal="center"/>
      <protection/>
    </xf>
    <xf numFmtId="0" fontId="9" fillId="0" borderId="45" xfId="46" applyFont="1" applyFill="1" applyBorder="1" applyAlignment="1">
      <alignment horizontal="center"/>
      <protection/>
    </xf>
    <xf numFmtId="0" fontId="10" fillId="0" borderId="46" xfId="46" applyFont="1" applyFill="1" applyBorder="1" applyAlignment="1">
      <alignment vertical="top" wrapText="1"/>
      <protection/>
    </xf>
    <xf numFmtId="0" fontId="10" fillId="0" borderId="47" xfId="46" applyFont="1" applyFill="1" applyBorder="1" applyAlignment="1">
      <alignment/>
      <protection/>
    </xf>
    <xf numFmtId="0" fontId="6" fillId="0" borderId="48" xfId="46" applyFont="1" applyFill="1" applyBorder="1" applyAlignment="1">
      <alignment vertical="top" wrapText="1"/>
      <protection/>
    </xf>
    <xf numFmtId="0" fontId="6" fillId="0" borderId="49" xfId="46" applyFont="1" applyFill="1" applyBorder="1" applyAlignment="1">
      <alignment/>
      <protection/>
    </xf>
    <xf numFmtId="6" fontId="6" fillId="0" borderId="49" xfId="46" applyNumberFormat="1" applyFont="1" applyFill="1" applyBorder="1" applyAlignment="1">
      <alignment/>
      <protection/>
    </xf>
    <xf numFmtId="6" fontId="6" fillId="0" borderId="50" xfId="46" applyNumberFormat="1" applyFont="1" applyFill="1" applyBorder="1" applyAlignment="1">
      <alignment/>
      <protection/>
    </xf>
    <xf numFmtId="0" fontId="10" fillId="0" borderId="37" xfId="46" applyFont="1" applyFill="1" applyBorder="1" applyAlignment="1">
      <alignment vertical="top" wrapText="1"/>
      <protection/>
    </xf>
    <xf numFmtId="0" fontId="10" fillId="0" borderId="38" xfId="46" applyFont="1" applyFill="1" applyBorder="1" applyAlignment="1">
      <alignment/>
      <protection/>
    </xf>
    <xf numFmtId="6" fontId="10" fillId="0" borderId="38" xfId="46" applyNumberFormat="1" applyFont="1" applyFill="1" applyBorder="1" applyAlignment="1">
      <alignment/>
      <protection/>
    </xf>
    <xf numFmtId="6" fontId="10" fillId="0" borderId="51" xfId="46" applyNumberFormat="1" applyFont="1" applyFill="1" applyBorder="1" applyAlignment="1">
      <alignment/>
      <protection/>
    </xf>
    <xf numFmtId="6" fontId="6" fillId="0" borderId="38" xfId="46" applyNumberFormat="1" applyFont="1" applyFill="1" applyBorder="1" applyAlignment="1">
      <alignment/>
      <protection/>
    </xf>
    <xf numFmtId="6" fontId="6" fillId="0" borderId="51" xfId="46" applyNumberFormat="1" applyFont="1" applyFill="1" applyBorder="1" applyAlignment="1">
      <alignment/>
      <protection/>
    </xf>
    <xf numFmtId="0" fontId="4" fillId="0" borderId="0" xfId="46" applyFont="1" applyFill="1" applyBorder="1" applyAlignment="1">
      <alignment horizontal="left" vertical="top"/>
      <protection/>
    </xf>
    <xf numFmtId="0" fontId="4" fillId="0" borderId="0" xfId="46" applyFont="1" applyFill="1" applyBorder="1" applyAlignment="1">
      <alignment horizontal="left"/>
      <protection/>
    </xf>
    <xf numFmtId="0" fontId="7" fillId="0" borderId="0" xfId="46" applyFont="1" applyFill="1" applyBorder="1" applyAlignment="1">
      <alignment horizontal="left" vertical="top"/>
      <protection/>
    </xf>
    <xf numFmtId="0" fontId="6" fillId="0" borderId="0" xfId="46" applyFont="1" applyFill="1" applyBorder="1" applyAlignment="1">
      <alignment horizontal="left" vertical="top"/>
      <protection/>
    </xf>
    <xf numFmtId="0" fontId="7" fillId="0" borderId="0" xfId="46" applyFont="1" applyFill="1" applyBorder="1" applyAlignment="1">
      <alignment vertical="top" wrapText="1"/>
      <protection/>
    </xf>
    <xf numFmtId="0" fontId="9" fillId="33" borderId="52" xfId="46" applyFont="1" applyFill="1" applyBorder="1" applyAlignment="1">
      <alignment vertical="top" wrapText="1"/>
      <protection/>
    </xf>
    <xf numFmtId="0" fontId="11" fillId="0" borderId="53" xfId="46" applyFont="1" applyBorder="1" applyAlignment="1">
      <alignment vertical="top"/>
      <protection/>
    </xf>
    <xf numFmtId="0" fontId="11" fillId="0" borderId="54" xfId="46" applyFont="1" applyBorder="1" applyAlignment="1">
      <alignment vertical="top"/>
      <protection/>
    </xf>
    <xf numFmtId="0" fontId="12" fillId="0" borderId="53" xfId="46" applyFont="1" applyBorder="1" applyAlignment="1">
      <alignment vertical="top"/>
      <protection/>
    </xf>
    <xf numFmtId="0" fontId="12" fillId="0" borderId="54" xfId="46" applyFont="1" applyBorder="1" applyAlignment="1">
      <alignment vertical="top"/>
      <protection/>
    </xf>
    <xf numFmtId="0" fontId="9" fillId="0" borderId="21" xfId="46" applyFont="1" applyFill="1" applyBorder="1" applyAlignment="1">
      <alignment vertical="center" wrapText="1"/>
      <protection/>
    </xf>
    <xf numFmtId="0" fontId="12" fillId="0" borderId="20" xfId="46" applyFont="1" applyBorder="1" applyAlignment="1">
      <alignment vertical="center"/>
      <protection/>
    </xf>
    <xf numFmtId="6" fontId="10" fillId="0" borderId="47" xfId="46" applyNumberFormat="1" applyFont="1" applyFill="1" applyBorder="1" applyAlignment="1">
      <alignment/>
      <protection/>
    </xf>
    <xf numFmtId="6" fontId="10" fillId="0" borderId="55" xfId="46" applyNumberFormat="1" applyFont="1" applyFill="1" applyBorder="1" applyAlignment="1">
      <alignment/>
      <protection/>
    </xf>
    <xf numFmtId="0" fontId="61" fillId="0" borderId="0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center"/>
      <protection/>
    </xf>
    <xf numFmtId="0" fontId="16" fillId="0" borderId="15" xfId="46" applyFont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12" fillId="0" borderId="15" xfId="46" applyFont="1" applyFill="1" applyBorder="1" applyAlignment="1">
      <alignment horizontal="center" vertical="center"/>
      <protection/>
    </xf>
    <xf numFmtId="49" fontId="4" fillId="0" borderId="56" xfId="46" applyNumberFormat="1" applyFont="1" applyFill="1" applyBorder="1" applyAlignment="1">
      <alignment horizontal="center" vertical="top"/>
      <protection/>
    </xf>
    <xf numFmtId="49" fontId="4" fillId="0" borderId="57" xfId="46" applyNumberFormat="1" applyFont="1" applyFill="1" applyBorder="1" applyAlignment="1">
      <alignment horizontal="center" vertical="top"/>
      <protection/>
    </xf>
    <xf numFmtId="49" fontId="4" fillId="0" borderId="58" xfId="46" applyNumberFormat="1" applyFont="1" applyFill="1" applyBorder="1" applyAlignment="1">
      <alignment horizontal="center" vertical="top"/>
      <protection/>
    </xf>
    <xf numFmtId="49" fontId="12" fillId="0" borderId="57" xfId="46" applyNumberFormat="1" applyFont="1" applyBorder="1" applyAlignment="1">
      <alignment horizontal="center" vertical="top"/>
      <protection/>
    </xf>
    <xf numFmtId="167" fontId="9" fillId="0" borderId="15" xfId="46" applyNumberFormat="1" applyFont="1" applyFill="1" applyBorder="1" applyAlignment="1" applyProtection="1">
      <alignment horizontal="center" vertical="center"/>
      <protection locked="0"/>
    </xf>
    <xf numFmtId="167" fontId="4" fillId="0" borderId="15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30.7109375" style="0" customWidth="1"/>
    <col min="2" max="4" width="17.7109375" style="0" customWidth="1"/>
  </cols>
  <sheetData>
    <row r="1" spans="1:4" ht="123.75" customHeight="1" thickBot="1">
      <c r="A1" s="85" t="s">
        <v>67</v>
      </c>
      <c r="B1" s="85"/>
      <c r="C1" s="85"/>
      <c r="D1" s="85"/>
    </row>
    <row r="2" spans="1:4" ht="60" customHeight="1" thickBot="1">
      <c r="A2" s="74" t="s">
        <v>75</v>
      </c>
      <c r="B2" s="75"/>
      <c r="C2" s="75"/>
      <c r="D2" s="76"/>
    </row>
    <row r="3" spans="1:4" ht="12.75">
      <c r="A3" s="77" t="s">
        <v>0</v>
      </c>
      <c r="B3" s="77" t="s">
        <v>1</v>
      </c>
      <c r="C3" s="77" t="s">
        <v>65</v>
      </c>
      <c r="D3" s="77" t="s">
        <v>2</v>
      </c>
    </row>
    <row r="4" spans="1:4" ht="12.75">
      <c r="A4" s="80"/>
      <c r="B4" s="78"/>
      <c r="C4" s="78"/>
      <c r="D4" s="78"/>
    </row>
    <row r="5" spans="1:4" ht="13.5" thickBot="1">
      <c r="A5" s="81"/>
      <c r="B5" s="79"/>
      <c r="C5" s="79"/>
      <c r="D5" s="79"/>
    </row>
    <row r="6" spans="1:4" ht="12.75">
      <c r="A6" s="82" t="s">
        <v>66</v>
      </c>
      <c r="B6" s="71"/>
      <c r="C6" s="71"/>
      <c r="D6" s="71"/>
    </row>
    <row r="7" spans="1:4" ht="12.75">
      <c r="A7" s="83"/>
      <c r="B7" s="72"/>
      <c r="C7" s="72"/>
      <c r="D7" s="72"/>
    </row>
    <row r="8" spans="1:4" ht="13.5" thickBot="1">
      <c r="A8" s="84"/>
      <c r="B8" s="73"/>
      <c r="C8" s="73"/>
      <c r="D8" s="73"/>
    </row>
    <row r="9" spans="1:4" ht="12.75">
      <c r="A9" s="82" t="s">
        <v>74</v>
      </c>
      <c r="B9" s="71"/>
      <c r="C9" s="71"/>
      <c r="D9" s="71"/>
    </row>
    <row r="10" spans="1:4" ht="12.75">
      <c r="A10" s="83"/>
      <c r="B10" s="72"/>
      <c r="C10" s="72"/>
      <c r="D10" s="72"/>
    </row>
    <row r="11" spans="1:4" ht="13.5" thickBot="1">
      <c r="A11" s="84"/>
      <c r="B11" s="73"/>
      <c r="C11" s="73"/>
      <c r="D11" s="73"/>
    </row>
    <row r="12" spans="1:4" ht="12.75" customHeight="1">
      <c r="A12" s="82" t="s">
        <v>64</v>
      </c>
      <c r="B12" s="71"/>
      <c r="C12" s="71"/>
      <c r="D12" s="71"/>
    </row>
    <row r="13" spans="1:4" ht="12.75" customHeight="1">
      <c r="A13" s="83"/>
      <c r="B13" s="72"/>
      <c r="C13" s="72"/>
      <c r="D13" s="72"/>
    </row>
    <row r="14" spans="1:4" ht="13.5" customHeight="1" thickBot="1">
      <c r="A14" s="84"/>
      <c r="B14" s="73"/>
      <c r="C14" s="73"/>
      <c r="D14" s="73"/>
    </row>
  </sheetData>
  <sheetProtection/>
  <mergeCells count="18">
    <mergeCell ref="A12:A14"/>
    <mergeCell ref="B12:B14"/>
    <mergeCell ref="C12:C14"/>
    <mergeCell ref="D12:D14"/>
    <mergeCell ref="A1:D1"/>
    <mergeCell ref="A6:A8"/>
    <mergeCell ref="A9:A11"/>
    <mergeCell ref="B6:B8"/>
    <mergeCell ref="C6:C8"/>
    <mergeCell ref="D6:D8"/>
    <mergeCell ref="B9:B11"/>
    <mergeCell ref="C9:C11"/>
    <mergeCell ref="D9:D11"/>
    <mergeCell ref="A2:D2"/>
    <mergeCell ref="B3:B5"/>
    <mergeCell ref="C3:C5"/>
    <mergeCell ref="D3:D5"/>
    <mergeCell ref="A3:A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0"/>
  <sheetViews>
    <sheetView showGridLines="0" view="pageLayout" workbookViewId="0" topLeftCell="A25">
      <selection activeCell="G38" sqref="G38:H38"/>
    </sheetView>
  </sheetViews>
  <sheetFormatPr defaultColWidth="3.00390625" defaultRowHeight="15" customHeight="1"/>
  <cols>
    <col min="1" max="1" width="0.71875" style="1" customWidth="1"/>
    <col min="2" max="2" width="4.28125" style="4" customWidth="1"/>
    <col min="3" max="3" width="39.57421875" style="3" customWidth="1"/>
    <col min="4" max="4" width="5.00390625" style="2" customWidth="1"/>
    <col min="5" max="5" width="7.421875" style="1" customWidth="1"/>
    <col min="6" max="6" width="10.00390625" style="1" customWidth="1"/>
    <col min="7" max="7" width="13.140625" style="1" customWidth="1"/>
    <col min="8" max="8" width="13.8515625" style="1" customWidth="1"/>
    <col min="9" max="9" width="0.5625" style="1" customWidth="1"/>
    <col min="10" max="18" width="3.00390625" style="1" customWidth="1"/>
    <col min="19" max="20" width="6.140625" style="1" customWidth="1"/>
    <col min="21" max="21" width="6.00390625" style="1" customWidth="1"/>
    <col min="22" max="16384" width="3.00390625" style="1" customWidth="1"/>
  </cols>
  <sheetData>
    <row r="1" ht="6.75" customHeight="1" thickBot="1"/>
    <row r="2" spans="2:8" s="46" customFormat="1" ht="45" customHeight="1">
      <c r="B2" s="51"/>
      <c r="C2" s="50" t="s">
        <v>63</v>
      </c>
      <c r="D2" s="49" t="s">
        <v>62</v>
      </c>
      <c r="E2" s="48" t="s">
        <v>61</v>
      </c>
      <c r="F2" s="48" t="s">
        <v>60</v>
      </c>
      <c r="G2" s="48" t="s">
        <v>59</v>
      </c>
      <c r="H2" s="47" t="s">
        <v>58</v>
      </c>
    </row>
    <row r="3" spans="2:8" s="23" customFormat="1" ht="19.5" customHeight="1">
      <c r="B3" s="45" t="s">
        <v>57</v>
      </c>
      <c r="C3" s="44" t="s">
        <v>56</v>
      </c>
      <c r="D3" s="43"/>
      <c r="E3" s="42"/>
      <c r="F3" s="42"/>
      <c r="G3" s="42"/>
      <c r="H3" s="41" t="s">
        <v>24</v>
      </c>
    </row>
    <row r="4" spans="2:8" s="23" customFormat="1" ht="30" customHeight="1">
      <c r="B4" s="66" t="s">
        <v>68</v>
      </c>
      <c r="C4" s="25" t="s">
        <v>69</v>
      </c>
      <c r="D4" s="24" t="s">
        <v>36</v>
      </c>
      <c r="E4" s="54">
        <v>1</v>
      </c>
      <c r="F4" s="55">
        <v>0</v>
      </c>
      <c r="G4" s="56">
        <f aca="true" t="shared" si="0" ref="G4:G9">E4*F4</f>
        <v>0</v>
      </c>
      <c r="H4" s="40"/>
    </row>
    <row r="5" spans="2:8" s="5" customFormat="1" ht="21" customHeight="1">
      <c r="B5" s="22" t="s">
        <v>55</v>
      </c>
      <c r="C5" s="21" t="s">
        <v>54</v>
      </c>
      <c r="D5" s="20" t="s">
        <v>17</v>
      </c>
      <c r="E5" s="60">
        <v>340</v>
      </c>
      <c r="F5" s="61">
        <v>0</v>
      </c>
      <c r="G5" s="62">
        <f t="shared" si="0"/>
        <v>0</v>
      </c>
      <c r="H5" s="67"/>
    </row>
    <row r="6" spans="2:8" s="5" customFormat="1" ht="33.75" customHeight="1">
      <c r="B6" s="103" t="s">
        <v>53</v>
      </c>
      <c r="C6" s="21" t="s">
        <v>52</v>
      </c>
      <c r="D6" s="20" t="s">
        <v>17</v>
      </c>
      <c r="E6" s="60">
        <v>340</v>
      </c>
      <c r="F6" s="61">
        <v>0</v>
      </c>
      <c r="G6" s="62">
        <f t="shared" si="0"/>
        <v>0</v>
      </c>
      <c r="H6" s="95"/>
    </row>
    <row r="7" spans="2:8" s="5" customFormat="1" ht="33.75" customHeight="1">
      <c r="B7" s="103"/>
      <c r="C7" s="21" t="s">
        <v>51</v>
      </c>
      <c r="D7" s="20" t="s">
        <v>17</v>
      </c>
      <c r="E7" s="60">
        <v>340</v>
      </c>
      <c r="F7" s="61">
        <v>0</v>
      </c>
      <c r="G7" s="62">
        <f t="shared" si="0"/>
        <v>0</v>
      </c>
      <c r="H7" s="97"/>
    </row>
    <row r="8" spans="2:8" s="5" customFormat="1" ht="33.75" customHeight="1">
      <c r="B8" s="138" t="s">
        <v>50</v>
      </c>
      <c r="C8" s="21" t="s">
        <v>49</v>
      </c>
      <c r="D8" s="20" t="s">
        <v>17</v>
      </c>
      <c r="E8" s="60">
        <v>290</v>
      </c>
      <c r="F8" s="61">
        <v>0</v>
      </c>
      <c r="G8" s="62">
        <f t="shared" si="0"/>
        <v>0</v>
      </c>
      <c r="H8" s="95"/>
    </row>
    <row r="9" spans="2:8" s="5" customFormat="1" ht="32.25" customHeight="1">
      <c r="B9" s="141"/>
      <c r="C9" s="21" t="s">
        <v>85</v>
      </c>
      <c r="D9" s="20" t="s">
        <v>17</v>
      </c>
      <c r="E9" s="60">
        <v>50</v>
      </c>
      <c r="F9" s="61">
        <v>0</v>
      </c>
      <c r="G9" s="62">
        <f t="shared" si="0"/>
        <v>0</v>
      </c>
      <c r="H9" s="96"/>
    </row>
    <row r="10" spans="2:8" s="5" customFormat="1" ht="33.75" customHeight="1">
      <c r="B10" s="138" t="s">
        <v>48</v>
      </c>
      <c r="C10" s="21" t="s">
        <v>86</v>
      </c>
      <c r="D10" s="19"/>
      <c r="E10" s="60"/>
      <c r="F10" s="60"/>
      <c r="G10" s="60"/>
      <c r="H10" s="100"/>
    </row>
    <row r="11" spans="2:8" s="5" customFormat="1" ht="33.75" customHeight="1">
      <c r="B11" s="139"/>
      <c r="C11" s="21" t="s">
        <v>47</v>
      </c>
      <c r="D11" s="20" t="s">
        <v>21</v>
      </c>
      <c r="E11" s="60">
        <v>85</v>
      </c>
      <c r="F11" s="61">
        <v>0</v>
      </c>
      <c r="G11" s="62">
        <f>E11*F11</f>
        <v>0</v>
      </c>
      <c r="H11" s="101"/>
    </row>
    <row r="12" spans="2:8" s="5" customFormat="1" ht="21" customHeight="1">
      <c r="B12" s="139"/>
      <c r="C12" s="21" t="s">
        <v>41</v>
      </c>
      <c r="D12" s="20" t="s">
        <v>20</v>
      </c>
      <c r="E12" s="60">
        <v>300</v>
      </c>
      <c r="F12" s="61">
        <v>0</v>
      </c>
      <c r="G12" s="62">
        <f>E12*F12</f>
        <v>0</v>
      </c>
      <c r="H12" s="101"/>
    </row>
    <row r="13" spans="2:8" s="5" customFormat="1" ht="21" customHeight="1">
      <c r="B13" s="140"/>
      <c r="C13" s="21" t="s">
        <v>46</v>
      </c>
      <c r="D13" s="20" t="s">
        <v>20</v>
      </c>
      <c r="E13" s="60">
        <v>15</v>
      </c>
      <c r="F13" s="61">
        <v>0</v>
      </c>
      <c r="G13" s="62">
        <f>E13*F13</f>
        <v>0</v>
      </c>
      <c r="H13" s="102"/>
    </row>
    <row r="14" spans="2:8" s="5" customFormat="1" ht="33.75" customHeight="1">
      <c r="B14" s="103" t="s">
        <v>45</v>
      </c>
      <c r="C14" s="21" t="s">
        <v>43</v>
      </c>
      <c r="D14" s="134" t="s">
        <v>21</v>
      </c>
      <c r="E14" s="136">
        <v>300</v>
      </c>
      <c r="F14" s="142">
        <v>0</v>
      </c>
      <c r="G14" s="143">
        <f>E14*F14</f>
        <v>0</v>
      </c>
      <c r="H14" s="95"/>
    </row>
    <row r="15" spans="2:8" s="5" customFormat="1" ht="21" customHeight="1">
      <c r="B15" s="103"/>
      <c r="C15" s="21" t="s">
        <v>42</v>
      </c>
      <c r="D15" s="135"/>
      <c r="E15" s="137"/>
      <c r="F15" s="137"/>
      <c r="G15" s="137"/>
      <c r="H15" s="96"/>
    </row>
    <row r="16" spans="2:8" s="5" customFormat="1" ht="21" customHeight="1">
      <c r="B16" s="103"/>
      <c r="C16" s="21" t="s">
        <v>41</v>
      </c>
      <c r="D16" s="20" t="s">
        <v>20</v>
      </c>
      <c r="E16" s="60">
        <v>2000</v>
      </c>
      <c r="F16" s="61">
        <v>0</v>
      </c>
      <c r="G16" s="62">
        <f>E16*F16</f>
        <v>0</v>
      </c>
      <c r="H16" s="97"/>
    </row>
    <row r="17" spans="2:8" s="5" customFormat="1" ht="61.5" customHeight="1">
      <c r="B17" s="18" t="s">
        <v>44</v>
      </c>
      <c r="C17" s="17" t="s">
        <v>40</v>
      </c>
      <c r="D17" s="16" t="s">
        <v>17</v>
      </c>
      <c r="E17" s="63">
        <v>340</v>
      </c>
      <c r="F17" s="64">
        <v>0</v>
      </c>
      <c r="G17" s="65">
        <f>E17*F17</f>
        <v>0</v>
      </c>
      <c r="H17" s="32"/>
    </row>
    <row r="18" spans="2:8" s="5" customFormat="1" ht="15.75" customHeight="1">
      <c r="B18" s="14"/>
      <c r="C18" s="124" t="s">
        <v>83</v>
      </c>
      <c r="D18" s="127"/>
      <c r="E18" s="127"/>
      <c r="F18" s="127"/>
      <c r="G18" s="128"/>
      <c r="H18" s="13">
        <f>SUBTOTAL(9,G4:G17)</f>
        <v>0</v>
      </c>
    </row>
    <row r="19" spans="2:8" s="12" customFormat="1" ht="19.5" customHeight="1">
      <c r="B19" s="31" t="s">
        <v>39</v>
      </c>
      <c r="C19" s="30" t="s">
        <v>38</v>
      </c>
      <c r="D19" s="39"/>
      <c r="E19" s="38"/>
      <c r="F19" s="37"/>
      <c r="G19" s="37"/>
      <c r="H19" s="28" t="s">
        <v>24</v>
      </c>
    </row>
    <row r="20" spans="2:8" s="5" customFormat="1" ht="47.25" customHeight="1">
      <c r="B20" s="26" t="s">
        <v>37</v>
      </c>
      <c r="C20" s="25" t="s">
        <v>78</v>
      </c>
      <c r="D20" s="24" t="s">
        <v>36</v>
      </c>
      <c r="E20" s="54">
        <v>1</v>
      </c>
      <c r="F20" s="55">
        <v>0</v>
      </c>
      <c r="G20" s="56">
        <f aca="true" t="shared" si="1" ref="G20:G26">E20*F20</f>
        <v>0</v>
      </c>
      <c r="H20" s="36"/>
    </row>
    <row r="21" spans="2:8" s="5" customFormat="1" ht="33.75" customHeight="1">
      <c r="B21" s="103" t="s">
        <v>35</v>
      </c>
      <c r="C21" s="52" t="s">
        <v>34</v>
      </c>
      <c r="D21" s="53" t="s">
        <v>17</v>
      </c>
      <c r="E21" s="57">
        <v>60</v>
      </c>
      <c r="F21" s="58">
        <v>0</v>
      </c>
      <c r="G21" s="59">
        <f t="shared" si="1"/>
        <v>0</v>
      </c>
      <c r="H21" s="95"/>
    </row>
    <row r="22" spans="2:8" s="5" customFormat="1" ht="33.75" customHeight="1">
      <c r="B22" s="103"/>
      <c r="C22" s="21" t="s">
        <v>33</v>
      </c>
      <c r="D22" s="20" t="s">
        <v>17</v>
      </c>
      <c r="E22" s="60">
        <v>15</v>
      </c>
      <c r="F22" s="61">
        <v>0</v>
      </c>
      <c r="G22" s="62">
        <f t="shared" si="1"/>
        <v>0</v>
      </c>
      <c r="H22" s="97"/>
    </row>
    <row r="23" spans="2:8" s="5" customFormat="1" ht="49.5" customHeight="1">
      <c r="B23" s="22" t="s">
        <v>32</v>
      </c>
      <c r="C23" s="21" t="s">
        <v>79</v>
      </c>
      <c r="D23" s="20" t="s">
        <v>21</v>
      </c>
      <c r="E23" s="60">
        <v>80</v>
      </c>
      <c r="F23" s="61">
        <v>0</v>
      </c>
      <c r="G23" s="62">
        <f t="shared" si="1"/>
        <v>0</v>
      </c>
      <c r="H23" s="70"/>
    </row>
    <row r="24" spans="2:8" s="5" customFormat="1" ht="61.5" customHeight="1">
      <c r="B24" s="22" t="s">
        <v>31</v>
      </c>
      <c r="C24" s="21" t="s">
        <v>80</v>
      </c>
      <c r="D24" s="20" t="s">
        <v>21</v>
      </c>
      <c r="E24" s="60">
        <v>50</v>
      </c>
      <c r="F24" s="61">
        <v>0</v>
      </c>
      <c r="G24" s="62">
        <f t="shared" si="1"/>
        <v>0</v>
      </c>
      <c r="H24" s="70"/>
    </row>
    <row r="25" spans="2:8" s="5" customFormat="1" ht="33.75" customHeight="1">
      <c r="B25" s="22" t="s">
        <v>76</v>
      </c>
      <c r="C25" s="35" t="s">
        <v>30</v>
      </c>
      <c r="D25" s="20" t="s">
        <v>17</v>
      </c>
      <c r="E25" s="60">
        <v>340</v>
      </c>
      <c r="F25" s="61">
        <v>0</v>
      </c>
      <c r="G25" s="62">
        <f t="shared" si="1"/>
        <v>0</v>
      </c>
      <c r="H25" s="34"/>
    </row>
    <row r="26" spans="2:8" s="5" customFormat="1" ht="33.75" customHeight="1">
      <c r="B26" s="18" t="s">
        <v>77</v>
      </c>
      <c r="C26" s="33" t="s">
        <v>29</v>
      </c>
      <c r="D26" s="16" t="s">
        <v>28</v>
      </c>
      <c r="E26" s="63">
        <v>4</v>
      </c>
      <c r="F26" s="64">
        <v>0</v>
      </c>
      <c r="G26" s="65">
        <f t="shared" si="1"/>
        <v>0</v>
      </c>
      <c r="H26" s="32"/>
    </row>
    <row r="27" spans="2:8" s="5" customFormat="1" ht="15.75" customHeight="1">
      <c r="B27" s="14"/>
      <c r="C27" s="124" t="s">
        <v>27</v>
      </c>
      <c r="D27" s="127"/>
      <c r="E27" s="127"/>
      <c r="F27" s="127"/>
      <c r="G27" s="128"/>
      <c r="H27" s="13">
        <f>SUBTOTAL(9,G20:G26)</f>
        <v>0</v>
      </c>
    </row>
    <row r="28" spans="2:14" s="12" customFormat="1" ht="19.5" customHeight="1">
      <c r="B28" s="31" t="s">
        <v>26</v>
      </c>
      <c r="C28" s="129" t="s">
        <v>25</v>
      </c>
      <c r="D28" s="130"/>
      <c r="E28" s="130"/>
      <c r="F28" s="130"/>
      <c r="G28" s="29"/>
      <c r="H28" s="28" t="s">
        <v>24</v>
      </c>
      <c r="N28" s="27"/>
    </row>
    <row r="29" spans="2:14" s="5" customFormat="1" ht="21" customHeight="1">
      <c r="B29" s="26" t="s">
        <v>23</v>
      </c>
      <c r="C29" s="25" t="s">
        <v>22</v>
      </c>
      <c r="D29" s="24" t="s">
        <v>21</v>
      </c>
      <c r="E29" s="54">
        <v>700</v>
      </c>
      <c r="F29" s="55">
        <v>0</v>
      </c>
      <c r="G29" s="56">
        <f>E29*F29</f>
        <v>0</v>
      </c>
      <c r="H29" s="91" t="s">
        <v>16</v>
      </c>
      <c r="N29" s="23"/>
    </row>
    <row r="30" spans="2:8" s="5" customFormat="1" ht="21" customHeight="1">
      <c r="B30" s="22"/>
      <c r="C30" s="21" t="s">
        <v>87</v>
      </c>
      <c r="D30" s="20" t="s">
        <v>20</v>
      </c>
      <c r="E30" s="60">
        <v>1000</v>
      </c>
      <c r="F30" s="61">
        <v>0</v>
      </c>
      <c r="G30" s="62">
        <f>E30*F30</f>
        <v>0</v>
      </c>
      <c r="H30" s="92"/>
    </row>
    <row r="31" spans="2:8" s="5" customFormat="1" ht="33.75" customHeight="1">
      <c r="B31" s="18" t="s">
        <v>19</v>
      </c>
      <c r="C31" s="17" t="s">
        <v>18</v>
      </c>
      <c r="D31" s="16" t="s">
        <v>17</v>
      </c>
      <c r="E31" s="63">
        <v>340</v>
      </c>
      <c r="F31" s="64">
        <v>0</v>
      </c>
      <c r="G31" s="65">
        <f>E31*F31</f>
        <v>0</v>
      </c>
      <c r="H31" s="15" t="s">
        <v>16</v>
      </c>
    </row>
    <row r="32" spans="2:8" s="5" customFormat="1" ht="15.75" customHeight="1">
      <c r="B32" s="14"/>
      <c r="C32" s="124" t="s">
        <v>15</v>
      </c>
      <c r="D32" s="125"/>
      <c r="E32" s="125"/>
      <c r="F32" s="125"/>
      <c r="G32" s="126"/>
      <c r="H32" s="13">
        <f>SUBTOTAL(9,G29:G31)</f>
        <v>0</v>
      </c>
    </row>
    <row r="33" ht="15" customHeight="1" thickBot="1">
      <c r="N33" s="12"/>
    </row>
    <row r="34" spans="2:8" s="11" customFormat="1" ht="19.5" customHeight="1">
      <c r="B34" s="104" t="s">
        <v>14</v>
      </c>
      <c r="C34" s="105"/>
      <c r="D34" s="105"/>
      <c r="E34" s="105"/>
      <c r="F34" s="105"/>
      <c r="G34" s="105"/>
      <c r="H34" s="106"/>
    </row>
    <row r="35" spans="2:8" s="11" customFormat="1" ht="17.25" customHeight="1">
      <c r="B35" s="109" t="s">
        <v>84</v>
      </c>
      <c r="C35" s="110"/>
      <c r="D35" s="110"/>
      <c r="E35" s="110"/>
      <c r="F35" s="110"/>
      <c r="G35" s="111">
        <f>H18</f>
        <v>0</v>
      </c>
      <c r="H35" s="112"/>
    </row>
    <row r="36" spans="2:8" s="11" customFormat="1" ht="17.25" customHeight="1">
      <c r="B36" s="93" t="s">
        <v>13</v>
      </c>
      <c r="C36" s="94"/>
      <c r="D36" s="94"/>
      <c r="E36" s="94"/>
      <c r="F36" s="94"/>
      <c r="G36" s="117">
        <f>H27</f>
        <v>0</v>
      </c>
      <c r="H36" s="118"/>
    </row>
    <row r="37" spans="2:8" s="11" customFormat="1" ht="33.75" customHeight="1">
      <c r="B37" s="93" t="s">
        <v>12</v>
      </c>
      <c r="C37" s="94"/>
      <c r="D37" s="94"/>
      <c r="E37" s="94"/>
      <c r="F37" s="94"/>
      <c r="G37" s="98">
        <f>H32</f>
        <v>0</v>
      </c>
      <c r="H37" s="99"/>
    </row>
    <row r="38" spans="2:8" s="11" customFormat="1" ht="17.25" customHeight="1">
      <c r="B38" s="113" t="s">
        <v>11</v>
      </c>
      <c r="C38" s="114"/>
      <c r="D38" s="114"/>
      <c r="E38" s="114"/>
      <c r="F38" s="114"/>
      <c r="G38" s="115">
        <f>SUM(G35:H37)</f>
        <v>0</v>
      </c>
      <c r="H38" s="116"/>
    </row>
    <row r="39" spans="2:8" s="11" customFormat="1" ht="17.25" customHeight="1">
      <c r="B39" s="93" t="s">
        <v>88</v>
      </c>
      <c r="C39" s="94"/>
      <c r="D39" s="94"/>
      <c r="E39" s="94"/>
      <c r="F39" s="94"/>
      <c r="G39" s="117">
        <f>G38*21%</f>
        <v>0</v>
      </c>
      <c r="H39" s="118"/>
    </row>
    <row r="40" spans="2:10" s="9" customFormat="1" ht="17.25" customHeight="1" thickBot="1">
      <c r="B40" s="107" t="s">
        <v>10</v>
      </c>
      <c r="C40" s="108"/>
      <c r="D40" s="108"/>
      <c r="E40" s="108"/>
      <c r="F40" s="108"/>
      <c r="G40" s="131">
        <f>G38+G39</f>
        <v>0</v>
      </c>
      <c r="H40" s="132"/>
      <c r="J40" s="10"/>
    </row>
    <row r="41" spans="2:8" ht="7.5" customHeight="1">
      <c r="B41" s="8"/>
      <c r="C41" s="133"/>
      <c r="D41" s="133"/>
      <c r="E41" s="133"/>
      <c r="F41" s="133"/>
      <c r="G41" s="133"/>
      <c r="H41" s="133"/>
    </row>
    <row r="42" spans="2:8" ht="24.75" customHeight="1">
      <c r="B42" s="8" t="s">
        <v>9</v>
      </c>
      <c r="C42" s="123" t="s">
        <v>8</v>
      </c>
      <c r="D42" s="123"/>
      <c r="E42" s="123"/>
      <c r="F42" s="123"/>
      <c r="G42" s="123"/>
      <c r="H42" s="123"/>
    </row>
    <row r="43" spans="2:8" ht="15" customHeight="1">
      <c r="B43" s="119" t="s">
        <v>7</v>
      </c>
      <c r="C43" s="120"/>
      <c r="D43" s="121"/>
      <c r="E43" s="120"/>
      <c r="F43" s="120"/>
      <c r="G43" s="120"/>
      <c r="H43" s="120"/>
    </row>
    <row r="44" spans="2:8" ht="15" customHeight="1">
      <c r="B44" s="5"/>
      <c r="D44" s="6"/>
      <c r="H44" s="7"/>
    </row>
    <row r="45" spans="2:8" ht="15" customHeight="1">
      <c r="B45" s="119" t="s">
        <v>6</v>
      </c>
      <c r="C45" s="119"/>
      <c r="D45" s="122" t="s">
        <v>5</v>
      </c>
      <c r="E45" s="122"/>
      <c r="F45" s="122"/>
      <c r="G45" s="122"/>
      <c r="H45" s="122"/>
    </row>
    <row r="46" spans="2:4" ht="15" customHeight="1">
      <c r="B46" s="5"/>
      <c r="D46" s="6"/>
    </row>
    <row r="47" spans="2:4" ht="32.25" customHeight="1">
      <c r="B47" s="5"/>
      <c r="D47" s="6"/>
    </row>
    <row r="48" spans="2:8" ht="15" customHeight="1">
      <c r="B48" s="68" t="s">
        <v>70</v>
      </c>
      <c r="C48" s="69"/>
      <c r="D48" s="88" t="s">
        <v>4</v>
      </c>
      <c r="E48" s="88"/>
      <c r="F48" s="88"/>
      <c r="G48" s="88"/>
      <c r="H48" s="88"/>
    </row>
    <row r="49" spans="2:8" ht="15" customHeight="1">
      <c r="B49" s="89" t="s">
        <v>71</v>
      </c>
      <c r="C49" s="89"/>
      <c r="D49" s="90" t="s">
        <v>3</v>
      </c>
      <c r="E49" s="90"/>
      <c r="F49" s="90"/>
      <c r="G49" s="90"/>
      <c r="H49" s="90"/>
    </row>
    <row r="50" spans="2:3" ht="15" customHeight="1">
      <c r="B50" s="86" t="s">
        <v>72</v>
      </c>
      <c r="C50" s="86"/>
    </row>
    <row r="51" spans="2:3" ht="15" customHeight="1">
      <c r="B51" s="68" t="s">
        <v>73</v>
      </c>
      <c r="C51" s="69"/>
    </row>
    <row r="53" spans="3:8" ht="15" customHeight="1">
      <c r="C53" s="87"/>
      <c r="D53" s="87"/>
      <c r="E53" s="87"/>
      <c r="F53" s="87"/>
      <c r="G53" s="87"/>
      <c r="H53" s="87"/>
    </row>
    <row r="54" spans="3:8" ht="15" customHeight="1">
      <c r="C54" s="87"/>
      <c r="D54" s="87"/>
      <c r="E54" s="87"/>
      <c r="F54" s="87"/>
      <c r="G54" s="87"/>
      <c r="H54" s="87"/>
    </row>
    <row r="55" spans="3:8" ht="15" customHeight="1">
      <c r="C55" s="87"/>
      <c r="D55" s="87"/>
      <c r="E55" s="87"/>
      <c r="F55" s="87"/>
      <c r="G55" s="87"/>
      <c r="H55" s="87"/>
    </row>
    <row r="56" spans="3:8" ht="63.75" customHeight="1">
      <c r="C56" s="87"/>
      <c r="D56" s="87"/>
      <c r="E56" s="87"/>
      <c r="F56" s="87"/>
      <c r="G56" s="87"/>
      <c r="H56" s="87"/>
    </row>
    <row r="57" spans="3:8" ht="15" customHeight="1">
      <c r="C57" s="87"/>
      <c r="D57" s="87"/>
      <c r="E57" s="87"/>
      <c r="F57" s="87"/>
      <c r="G57" s="87"/>
      <c r="H57" s="87"/>
    </row>
    <row r="58" spans="3:8" ht="15" customHeight="1">
      <c r="C58" s="87"/>
      <c r="D58" s="87"/>
      <c r="E58" s="87"/>
      <c r="F58" s="87"/>
      <c r="G58" s="87"/>
      <c r="H58" s="87"/>
    </row>
    <row r="59" spans="3:8" ht="15" customHeight="1">
      <c r="C59" s="87"/>
      <c r="D59" s="87"/>
      <c r="E59" s="87"/>
      <c r="F59" s="87"/>
      <c r="G59" s="87"/>
      <c r="H59" s="87"/>
    </row>
    <row r="60" spans="3:8" ht="15" customHeight="1">
      <c r="C60" s="87"/>
      <c r="D60" s="87"/>
      <c r="E60" s="87"/>
      <c r="F60" s="87"/>
      <c r="G60" s="87"/>
      <c r="H60" s="87"/>
    </row>
  </sheetData>
  <sheetProtection/>
  <mergeCells count="43">
    <mergeCell ref="H6:H7"/>
    <mergeCell ref="B6:B7"/>
    <mergeCell ref="B14:B16"/>
    <mergeCell ref="D14:D15"/>
    <mergeCell ref="E14:E15"/>
    <mergeCell ref="B10:B13"/>
    <mergeCell ref="B8:B9"/>
    <mergeCell ref="F14:F15"/>
    <mergeCell ref="G14:G15"/>
    <mergeCell ref="B43:H43"/>
    <mergeCell ref="B45:C45"/>
    <mergeCell ref="D45:H45"/>
    <mergeCell ref="C42:H42"/>
    <mergeCell ref="C32:G32"/>
    <mergeCell ref="C18:G18"/>
    <mergeCell ref="C28:F28"/>
    <mergeCell ref="C27:G27"/>
    <mergeCell ref="G40:H40"/>
    <mergeCell ref="C41:H41"/>
    <mergeCell ref="B40:F40"/>
    <mergeCell ref="B35:F35"/>
    <mergeCell ref="G35:H35"/>
    <mergeCell ref="B38:F38"/>
    <mergeCell ref="G38:H38"/>
    <mergeCell ref="B39:F39"/>
    <mergeCell ref="G39:H39"/>
    <mergeCell ref="G36:H36"/>
    <mergeCell ref="H29:H30"/>
    <mergeCell ref="B36:F36"/>
    <mergeCell ref="H8:H9"/>
    <mergeCell ref="H21:H22"/>
    <mergeCell ref="H14:H16"/>
    <mergeCell ref="B37:F37"/>
    <mergeCell ref="G37:H37"/>
    <mergeCell ref="H10:H13"/>
    <mergeCell ref="B21:B22"/>
    <mergeCell ref="B34:H34"/>
    <mergeCell ref="B50:C50"/>
    <mergeCell ref="C57:H60"/>
    <mergeCell ref="C53:H56"/>
    <mergeCell ref="D48:H48"/>
    <mergeCell ref="B49:C49"/>
    <mergeCell ref="D49:H4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&amp;LPříloha č.1 ke SOD č. obj. ....... č. zhotov. ...... - KPÚ  Hradec u Jeseníka
</oddHeader>
    <oddFooter>&amp;C&amp;"Times New Roman CE,Obyčejné"&amp;P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N60"/>
  <sheetViews>
    <sheetView showGridLines="0" view="pageLayout" workbookViewId="0" topLeftCell="A34">
      <selection activeCell="B47" sqref="B47"/>
    </sheetView>
  </sheetViews>
  <sheetFormatPr defaultColWidth="3.00390625" defaultRowHeight="15" customHeight="1"/>
  <cols>
    <col min="1" max="1" width="0.71875" style="1" customWidth="1"/>
    <col min="2" max="2" width="4.28125" style="4" customWidth="1"/>
    <col min="3" max="3" width="39.57421875" style="3" customWidth="1"/>
    <col min="4" max="4" width="5.00390625" style="2" customWidth="1"/>
    <col min="5" max="5" width="7.421875" style="1" customWidth="1"/>
    <col min="6" max="6" width="10.00390625" style="1" customWidth="1"/>
    <col min="7" max="7" width="13.140625" style="1" customWidth="1"/>
    <col min="8" max="8" width="13.8515625" style="1" customWidth="1"/>
    <col min="9" max="9" width="0.5625" style="1" customWidth="1"/>
    <col min="10" max="18" width="3.00390625" style="1" customWidth="1"/>
    <col min="19" max="20" width="6.140625" style="1" customWidth="1"/>
    <col min="21" max="21" width="6.00390625" style="1" customWidth="1"/>
    <col min="22" max="16384" width="3.00390625" style="1" customWidth="1"/>
  </cols>
  <sheetData>
    <row r="1" ht="6.75" customHeight="1" thickBot="1"/>
    <row r="2" spans="2:8" s="46" customFormat="1" ht="45" customHeight="1">
      <c r="B2" s="51"/>
      <c r="C2" s="50" t="s">
        <v>63</v>
      </c>
      <c r="D2" s="49" t="s">
        <v>62</v>
      </c>
      <c r="E2" s="48" t="s">
        <v>61</v>
      </c>
      <c r="F2" s="48" t="s">
        <v>60</v>
      </c>
      <c r="G2" s="48" t="s">
        <v>59</v>
      </c>
      <c r="H2" s="47" t="s">
        <v>58</v>
      </c>
    </row>
    <row r="3" spans="2:8" s="23" customFormat="1" ht="19.5" customHeight="1">
      <c r="B3" s="45" t="s">
        <v>57</v>
      </c>
      <c r="C3" s="44" t="s">
        <v>56</v>
      </c>
      <c r="D3" s="43"/>
      <c r="E3" s="42"/>
      <c r="F3" s="42"/>
      <c r="G3" s="42"/>
      <c r="H3" s="41" t="s">
        <v>24</v>
      </c>
    </row>
    <row r="4" spans="2:8" s="23" customFormat="1" ht="30" customHeight="1">
      <c r="B4" s="66" t="s">
        <v>68</v>
      </c>
      <c r="C4" s="25" t="s">
        <v>69</v>
      </c>
      <c r="D4" s="24" t="s">
        <v>36</v>
      </c>
      <c r="E4" s="54">
        <v>1</v>
      </c>
      <c r="F4" s="55">
        <v>0</v>
      </c>
      <c r="G4" s="56">
        <f aca="true" t="shared" si="0" ref="G4:G9">E4*F4</f>
        <v>0</v>
      </c>
      <c r="H4" s="40"/>
    </row>
    <row r="5" spans="2:8" s="5" customFormat="1" ht="21" customHeight="1">
      <c r="B5" s="22" t="s">
        <v>55</v>
      </c>
      <c r="C5" s="21" t="s">
        <v>54</v>
      </c>
      <c r="D5" s="20" t="s">
        <v>17</v>
      </c>
      <c r="E5" s="60">
        <v>230</v>
      </c>
      <c r="F5" s="61">
        <v>0</v>
      </c>
      <c r="G5" s="62">
        <f t="shared" si="0"/>
        <v>0</v>
      </c>
      <c r="H5" s="67"/>
    </row>
    <row r="6" spans="2:8" s="5" customFormat="1" ht="33.75" customHeight="1">
      <c r="B6" s="103" t="s">
        <v>53</v>
      </c>
      <c r="C6" s="21" t="s">
        <v>52</v>
      </c>
      <c r="D6" s="20" t="s">
        <v>17</v>
      </c>
      <c r="E6" s="60">
        <v>230</v>
      </c>
      <c r="F6" s="61">
        <v>0</v>
      </c>
      <c r="G6" s="62">
        <f t="shared" si="0"/>
        <v>0</v>
      </c>
      <c r="H6" s="95"/>
    </row>
    <row r="7" spans="2:8" s="5" customFormat="1" ht="33.75" customHeight="1">
      <c r="B7" s="103"/>
      <c r="C7" s="21" t="s">
        <v>51</v>
      </c>
      <c r="D7" s="20" t="s">
        <v>17</v>
      </c>
      <c r="E7" s="60">
        <v>230</v>
      </c>
      <c r="F7" s="61">
        <v>0</v>
      </c>
      <c r="G7" s="62">
        <f t="shared" si="0"/>
        <v>0</v>
      </c>
      <c r="H7" s="97"/>
    </row>
    <row r="8" spans="2:8" s="5" customFormat="1" ht="33.75" customHeight="1">
      <c r="B8" s="138" t="s">
        <v>50</v>
      </c>
      <c r="C8" s="21" t="s">
        <v>49</v>
      </c>
      <c r="D8" s="20" t="s">
        <v>17</v>
      </c>
      <c r="E8" s="60">
        <v>140</v>
      </c>
      <c r="F8" s="61">
        <v>0</v>
      </c>
      <c r="G8" s="62">
        <f t="shared" si="0"/>
        <v>0</v>
      </c>
      <c r="H8" s="95"/>
    </row>
    <row r="9" spans="2:8" s="5" customFormat="1" ht="32.25" customHeight="1">
      <c r="B9" s="141"/>
      <c r="C9" s="21" t="s">
        <v>82</v>
      </c>
      <c r="D9" s="20" t="s">
        <v>17</v>
      </c>
      <c r="E9" s="60">
        <v>90</v>
      </c>
      <c r="F9" s="61">
        <v>0</v>
      </c>
      <c r="G9" s="62">
        <f t="shared" si="0"/>
        <v>0</v>
      </c>
      <c r="H9" s="96"/>
    </row>
    <row r="10" spans="2:8" s="5" customFormat="1" ht="33.75" customHeight="1">
      <c r="B10" s="138" t="s">
        <v>48</v>
      </c>
      <c r="C10" s="21" t="s">
        <v>86</v>
      </c>
      <c r="D10" s="19"/>
      <c r="E10" s="60"/>
      <c r="F10" s="60"/>
      <c r="G10" s="60"/>
      <c r="H10" s="95"/>
    </row>
    <row r="11" spans="2:8" s="5" customFormat="1" ht="33.75" customHeight="1">
      <c r="B11" s="139"/>
      <c r="C11" s="21" t="s">
        <v>47</v>
      </c>
      <c r="D11" s="20" t="s">
        <v>21</v>
      </c>
      <c r="E11" s="60">
        <v>25</v>
      </c>
      <c r="F11" s="61">
        <v>0</v>
      </c>
      <c r="G11" s="62">
        <f>E11*F11</f>
        <v>0</v>
      </c>
      <c r="H11" s="96"/>
    </row>
    <row r="12" spans="2:8" s="5" customFormat="1" ht="21" customHeight="1">
      <c r="B12" s="139"/>
      <c r="C12" s="21" t="s">
        <v>41</v>
      </c>
      <c r="D12" s="20" t="s">
        <v>20</v>
      </c>
      <c r="E12" s="60">
        <v>100</v>
      </c>
      <c r="F12" s="61">
        <v>0</v>
      </c>
      <c r="G12" s="62">
        <f>E12*F12</f>
        <v>0</v>
      </c>
      <c r="H12" s="96"/>
    </row>
    <row r="13" spans="2:8" s="5" customFormat="1" ht="21" customHeight="1">
      <c r="B13" s="140"/>
      <c r="C13" s="21" t="s">
        <v>46</v>
      </c>
      <c r="D13" s="20" t="s">
        <v>20</v>
      </c>
      <c r="E13" s="60">
        <v>5</v>
      </c>
      <c r="F13" s="61">
        <v>0</v>
      </c>
      <c r="G13" s="62">
        <f>E13*F13</f>
        <v>0</v>
      </c>
      <c r="H13" s="97"/>
    </row>
    <row r="14" spans="2:8" s="5" customFormat="1" ht="33.75" customHeight="1">
      <c r="B14" s="103" t="s">
        <v>45</v>
      </c>
      <c r="C14" s="21" t="s">
        <v>43</v>
      </c>
      <c r="D14" s="134" t="s">
        <v>21</v>
      </c>
      <c r="E14" s="136">
        <v>300</v>
      </c>
      <c r="F14" s="142">
        <v>0</v>
      </c>
      <c r="G14" s="143">
        <f>E14*F14</f>
        <v>0</v>
      </c>
      <c r="H14" s="95"/>
    </row>
    <row r="15" spans="2:8" s="5" customFormat="1" ht="21" customHeight="1">
      <c r="B15" s="103"/>
      <c r="C15" s="21" t="s">
        <v>42</v>
      </c>
      <c r="D15" s="135"/>
      <c r="E15" s="137"/>
      <c r="F15" s="137"/>
      <c r="G15" s="137"/>
      <c r="H15" s="96"/>
    </row>
    <row r="16" spans="2:8" s="5" customFormat="1" ht="21" customHeight="1">
      <c r="B16" s="103"/>
      <c r="C16" s="21" t="s">
        <v>41</v>
      </c>
      <c r="D16" s="20" t="s">
        <v>20</v>
      </c>
      <c r="E16" s="60">
        <v>2000</v>
      </c>
      <c r="F16" s="61">
        <v>0</v>
      </c>
      <c r="G16" s="62">
        <f>E16*F16</f>
        <v>0</v>
      </c>
      <c r="H16" s="97"/>
    </row>
    <row r="17" spans="2:8" s="5" customFormat="1" ht="61.5" customHeight="1">
      <c r="B17" s="18" t="s">
        <v>44</v>
      </c>
      <c r="C17" s="17" t="s">
        <v>40</v>
      </c>
      <c r="D17" s="16" t="s">
        <v>17</v>
      </c>
      <c r="E17" s="63">
        <v>230</v>
      </c>
      <c r="F17" s="64">
        <v>0</v>
      </c>
      <c r="G17" s="65">
        <f>E17*F17</f>
        <v>0</v>
      </c>
      <c r="H17" s="32"/>
    </row>
    <row r="18" spans="2:8" s="5" customFormat="1" ht="15.75" customHeight="1">
      <c r="B18" s="14"/>
      <c r="C18" s="124" t="s">
        <v>83</v>
      </c>
      <c r="D18" s="127"/>
      <c r="E18" s="127"/>
      <c r="F18" s="127"/>
      <c r="G18" s="128"/>
      <c r="H18" s="13">
        <f>SUBTOTAL(9,G4:G17)</f>
        <v>0</v>
      </c>
    </row>
    <row r="19" spans="2:8" s="12" customFormat="1" ht="19.5" customHeight="1">
      <c r="B19" s="31" t="s">
        <v>39</v>
      </c>
      <c r="C19" s="30" t="s">
        <v>38</v>
      </c>
      <c r="D19" s="39"/>
      <c r="E19" s="38"/>
      <c r="F19" s="37"/>
      <c r="G19" s="37"/>
      <c r="H19" s="28" t="s">
        <v>24</v>
      </c>
    </row>
    <row r="20" spans="2:8" s="5" customFormat="1" ht="47.25" customHeight="1">
      <c r="B20" s="26" t="s">
        <v>37</v>
      </c>
      <c r="C20" s="25" t="s">
        <v>81</v>
      </c>
      <c r="D20" s="24" t="s">
        <v>36</v>
      </c>
      <c r="E20" s="54">
        <v>1</v>
      </c>
      <c r="F20" s="55">
        <v>0</v>
      </c>
      <c r="G20" s="56">
        <f aca="true" t="shared" si="1" ref="G20:G26">E20*F20</f>
        <v>0</v>
      </c>
      <c r="H20" s="36"/>
    </row>
    <row r="21" spans="2:8" s="5" customFormat="1" ht="33.75" customHeight="1">
      <c r="B21" s="103" t="s">
        <v>35</v>
      </c>
      <c r="C21" s="21" t="s">
        <v>34</v>
      </c>
      <c r="D21" s="20" t="s">
        <v>17</v>
      </c>
      <c r="E21" s="60">
        <v>40</v>
      </c>
      <c r="F21" s="61">
        <v>0</v>
      </c>
      <c r="G21" s="62">
        <f t="shared" si="1"/>
        <v>0</v>
      </c>
      <c r="H21" s="95"/>
    </row>
    <row r="22" spans="2:8" s="5" customFormat="1" ht="33.75" customHeight="1">
      <c r="B22" s="103"/>
      <c r="C22" s="21" t="s">
        <v>33</v>
      </c>
      <c r="D22" s="20" t="s">
        <v>17</v>
      </c>
      <c r="E22" s="60">
        <v>5</v>
      </c>
      <c r="F22" s="61">
        <v>0</v>
      </c>
      <c r="G22" s="62">
        <f t="shared" si="1"/>
        <v>0</v>
      </c>
      <c r="H22" s="97"/>
    </row>
    <row r="23" spans="2:8" s="5" customFormat="1" ht="49.5" customHeight="1">
      <c r="B23" s="22" t="s">
        <v>32</v>
      </c>
      <c r="C23" s="21" t="s">
        <v>79</v>
      </c>
      <c r="D23" s="20" t="s">
        <v>21</v>
      </c>
      <c r="E23" s="60">
        <v>70</v>
      </c>
      <c r="F23" s="61">
        <v>0</v>
      </c>
      <c r="G23" s="62">
        <f t="shared" si="1"/>
        <v>0</v>
      </c>
      <c r="H23" s="70"/>
    </row>
    <row r="24" spans="2:8" s="5" customFormat="1" ht="61.5" customHeight="1">
      <c r="B24" s="22" t="s">
        <v>31</v>
      </c>
      <c r="C24" s="21" t="s">
        <v>80</v>
      </c>
      <c r="D24" s="20" t="s">
        <v>21</v>
      </c>
      <c r="E24" s="60">
        <v>50</v>
      </c>
      <c r="F24" s="61">
        <v>0</v>
      </c>
      <c r="G24" s="62">
        <f t="shared" si="1"/>
        <v>0</v>
      </c>
      <c r="H24" s="70"/>
    </row>
    <row r="25" spans="2:8" s="5" customFormat="1" ht="33.75" customHeight="1">
      <c r="B25" s="22" t="s">
        <v>76</v>
      </c>
      <c r="C25" s="35" t="s">
        <v>30</v>
      </c>
      <c r="D25" s="20" t="s">
        <v>17</v>
      </c>
      <c r="E25" s="60">
        <v>230</v>
      </c>
      <c r="F25" s="61">
        <v>0</v>
      </c>
      <c r="G25" s="62">
        <f t="shared" si="1"/>
        <v>0</v>
      </c>
      <c r="H25" s="34"/>
    </row>
    <row r="26" spans="2:8" s="5" customFormat="1" ht="33.75" customHeight="1">
      <c r="B26" s="18" t="s">
        <v>77</v>
      </c>
      <c r="C26" s="33" t="s">
        <v>29</v>
      </c>
      <c r="D26" s="16" t="s">
        <v>28</v>
      </c>
      <c r="E26" s="63">
        <v>4</v>
      </c>
      <c r="F26" s="64">
        <v>0</v>
      </c>
      <c r="G26" s="65">
        <f t="shared" si="1"/>
        <v>0</v>
      </c>
      <c r="H26" s="32"/>
    </row>
    <row r="27" spans="2:8" s="5" customFormat="1" ht="15.75" customHeight="1">
      <c r="B27" s="14"/>
      <c r="C27" s="124" t="s">
        <v>27</v>
      </c>
      <c r="D27" s="127"/>
      <c r="E27" s="127"/>
      <c r="F27" s="127"/>
      <c r="G27" s="128"/>
      <c r="H27" s="13">
        <f>SUBTOTAL(9,G20:G26)</f>
        <v>0</v>
      </c>
    </row>
    <row r="28" spans="2:14" s="12" customFormat="1" ht="19.5" customHeight="1">
      <c r="B28" s="31" t="s">
        <v>26</v>
      </c>
      <c r="C28" s="129" t="s">
        <v>25</v>
      </c>
      <c r="D28" s="130"/>
      <c r="E28" s="130"/>
      <c r="F28" s="130"/>
      <c r="G28" s="29"/>
      <c r="H28" s="28" t="s">
        <v>24</v>
      </c>
      <c r="N28" s="27"/>
    </row>
    <row r="29" spans="2:14" s="5" customFormat="1" ht="21" customHeight="1">
      <c r="B29" s="26" t="s">
        <v>23</v>
      </c>
      <c r="C29" s="25" t="s">
        <v>22</v>
      </c>
      <c r="D29" s="24" t="s">
        <v>21</v>
      </c>
      <c r="E29" s="54">
        <v>500</v>
      </c>
      <c r="F29" s="55">
        <v>0</v>
      </c>
      <c r="G29" s="56">
        <f>E29*F29</f>
        <v>0</v>
      </c>
      <c r="H29" s="91" t="s">
        <v>16</v>
      </c>
      <c r="N29" s="23"/>
    </row>
    <row r="30" spans="2:8" s="5" customFormat="1" ht="21" customHeight="1">
      <c r="B30" s="22"/>
      <c r="C30" s="21" t="s">
        <v>87</v>
      </c>
      <c r="D30" s="20" t="s">
        <v>20</v>
      </c>
      <c r="E30" s="60">
        <v>750</v>
      </c>
      <c r="F30" s="61">
        <v>0</v>
      </c>
      <c r="G30" s="62">
        <f>E30*F30</f>
        <v>0</v>
      </c>
      <c r="H30" s="92"/>
    </row>
    <row r="31" spans="2:8" s="5" customFormat="1" ht="33.75" customHeight="1">
      <c r="B31" s="18" t="s">
        <v>19</v>
      </c>
      <c r="C31" s="17" t="s">
        <v>18</v>
      </c>
      <c r="D31" s="16" t="s">
        <v>17</v>
      </c>
      <c r="E31" s="63">
        <v>230</v>
      </c>
      <c r="F31" s="64">
        <v>0</v>
      </c>
      <c r="G31" s="65">
        <f>E31*F31</f>
        <v>0</v>
      </c>
      <c r="H31" s="15" t="s">
        <v>16</v>
      </c>
    </row>
    <row r="32" spans="2:8" s="5" customFormat="1" ht="15.75" customHeight="1">
      <c r="B32" s="14"/>
      <c r="C32" s="124" t="s">
        <v>15</v>
      </c>
      <c r="D32" s="125"/>
      <c r="E32" s="125"/>
      <c r="F32" s="125"/>
      <c r="G32" s="126"/>
      <c r="H32" s="13">
        <f>SUBTOTAL(9,G29:G31)</f>
        <v>0</v>
      </c>
    </row>
    <row r="33" ht="15" customHeight="1" thickBot="1">
      <c r="N33" s="12"/>
    </row>
    <row r="34" spans="2:8" s="11" customFormat="1" ht="19.5" customHeight="1">
      <c r="B34" s="104" t="s">
        <v>14</v>
      </c>
      <c r="C34" s="105"/>
      <c r="D34" s="105"/>
      <c r="E34" s="105"/>
      <c r="F34" s="105"/>
      <c r="G34" s="105"/>
      <c r="H34" s="106"/>
    </row>
    <row r="35" spans="2:8" s="11" customFormat="1" ht="17.25" customHeight="1">
      <c r="B35" s="109" t="s">
        <v>84</v>
      </c>
      <c r="C35" s="110"/>
      <c r="D35" s="110"/>
      <c r="E35" s="110"/>
      <c r="F35" s="110"/>
      <c r="G35" s="111">
        <f>H18</f>
        <v>0</v>
      </c>
      <c r="H35" s="112"/>
    </row>
    <row r="36" spans="2:8" s="11" customFormat="1" ht="17.25" customHeight="1">
      <c r="B36" s="93" t="s">
        <v>13</v>
      </c>
      <c r="C36" s="94"/>
      <c r="D36" s="94"/>
      <c r="E36" s="94"/>
      <c r="F36" s="94"/>
      <c r="G36" s="117">
        <f>H27</f>
        <v>0</v>
      </c>
      <c r="H36" s="118"/>
    </row>
    <row r="37" spans="2:8" s="11" customFormat="1" ht="33.75" customHeight="1">
      <c r="B37" s="93" t="s">
        <v>12</v>
      </c>
      <c r="C37" s="94"/>
      <c r="D37" s="94"/>
      <c r="E37" s="94"/>
      <c r="F37" s="94"/>
      <c r="G37" s="98">
        <f>H32</f>
        <v>0</v>
      </c>
      <c r="H37" s="99"/>
    </row>
    <row r="38" spans="2:8" s="11" customFormat="1" ht="17.25" customHeight="1">
      <c r="B38" s="113" t="s">
        <v>11</v>
      </c>
      <c r="C38" s="114"/>
      <c r="D38" s="114"/>
      <c r="E38" s="114"/>
      <c r="F38" s="114"/>
      <c r="G38" s="115">
        <f>SUM(G35:H37)</f>
        <v>0</v>
      </c>
      <c r="H38" s="116"/>
    </row>
    <row r="39" spans="2:8" s="11" customFormat="1" ht="17.25" customHeight="1">
      <c r="B39" s="93" t="s">
        <v>88</v>
      </c>
      <c r="C39" s="94"/>
      <c r="D39" s="94"/>
      <c r="E39" s="94"/>
      <c r="F39" s="94"/>
      <c r="G39" s="117">
        <f>G38*21%</f>
        <v>0</v>
      </c>
      <c r="H39" s="118"/>
    </row>
    <row r="40" spans="2:10" s="9" customFormat="1" ht="17.25" customHeight="1" thickBot="1">
      <c r="B40" s="107" t="s">
        <v>10</v>
      </c>
      <c r="C40" s="108"/>
      <c r="D40" s="108"/>
      <c r="E40" s="108"/>
      <c r="F40" s="108"/>
      <c r="G40" s="131">
        <f>G38+G39</f>
        <v>0</v>
      </c>
      <c r="H40" s="132"/>
      <c r="J40" s="10"/>
    </row>
    <row r="41" spans="2:8" ht="7.5" customHeight="1">
      <c r="B41" s="8"/>
      <c r="C41" s="133"/>
      <c r="D41" s="133"/>
      <c r="E41" s="133"/>
      <c r="F41" s="133"/>
      <c r="G41" s="133"/>
      <c r="H41" s="133"/>
    </row>
    <row r="42" spans="2:8" ht="21.75" customHeight="1">
      <c r="B42" s="8" t="s">
        <v>9</v>
      </c>
      <c r="C42" s="123" t="s">
        <v>8</v>
      </c>
      <c r="D42" s="123"/>
      <c r="E42" s="123"/>
      <c r="F42" s="123"/>
      <c r="G42" s="123"/>
      <c r="H42" s="123"/>
    </row>
    <row r="43" spans="2:8" ht="15" customHeight="1">
      <c r="B43" s="119" t="s">
        <v>7</v>
      </c>
      <c r="C43" s="120"/>
      <c r="D43" s="121"/>
      <c r="E43" s="120"/>
      <c r="F43" s="120"/>
      <c r="G43" s="120"/>
      <c r="H43" s="120"/>
    </row>
    <row r="44" spans="2:8" ht="15" customHeight="1">
      <c r="B44" s="5"/>
      <c r="D44" s="6"/>
      <c r="H44" s="7"/>
    </row>
    <row r="45" spans="2:8" ht="15" customHeight="1">
      <c r="B45" s="119" t="s">
        <v>6</v>
      </c>
      <c r="C45" s="119"/>
      <c r="D45" s="122" t="s">
        <v>5</v>
      </c>
      <c r="E45" s="122"/>
      <c r="F45" s="122"/>
      <c r="G45" s="122"/>
      <c r="H45" s="122"/>
    </row>
    <row r="46" spans="2:4" ht="15" customHeight="1">
      <c r="B46" s="5"/>
      <c r="D46" s="6"/>
    </row>
    <row r="47" spans="2:4" ht="32.25" customHeight="1">
      <c r="B47" s="5"/>
      <c r="D47" s="6"/>
    </row>
    <row r="48" spans="2:8" ht="15" customHeight="1">
      <c r="B48" s="68" t="s">
        <v>70</v>
      </c>
      <c r="C48" s="69"/>
      <c r="D48" s="88" t="s">
        <v>4</v>
      </c>
      <c r="E48" s="88"/>
      <c r="F48" s="88"/>
      <c r="G48" s="88"/>
      <c r="H48" s="88"/>
    </row>
    <row r="49" spans="2:8" ht="15" customHeight="1">
      <c r="B49" s="89" t="s">
        <v>71</v>
      </c>
      <c r="C49" s="89"/>
      <c r="D49" s="90" t="s">
        <v>3</v>
      </c>
      <c r="E49" s="90"/>
      <c r="F49" s="90"/>
      <c r="G49" s="90"/>
      <c r="H49" s="90"/>
    </row>
    <row r="50" spans="2:3" ht="15" customHeight="1">
      <c r="B50" s="86" t="s">
        <v>72</v>
      </c>
      <c r="C50" s="86"/>
    </row>
    <row r="51" spans="2:3" ht="15" customHeight="1">
      <c r="B51" s="68" t="s">
        <v>73</v>
      </c>
      <c r="C51" s="69"/>
    </row>
    <row r="53" spans="3:8" ht="15" customHeight="1">
      <c r="C53" s="87"/>
      <c r="D53" s="87"/>
      <c r="E53" s="87"/>
      <c r="F53" s="87"/>
      <c r="G53" s="87"/>
      <c r="H53" s="87"/>
    </row>
    <row r="54" spans="3:8" ht="15" customHeight="1">
      <c r="C54" s="87"/>
      <c r="D54" s="87"/>
      <c r="E54" s="87"/>
      <c r="F54" s="87"/>
      <c r="G54" s="87"/>
      <c r="H54" s="87"/>
    </row>
    <row r="55" spans="3:8" ht="15" customHeight="1">
      <c r="C55" s="87"/>
      <c r="D55" s="87"/>
      <c r="E55" s="87"/>
      <c r="F55" s="87"/>
      <c r="G55" s="87"/>
      <c r="H55" s="87"/>
    </row>
    <row r="56" spans="3:8" ht="63.75" customHeight="1">
      <c r="C56" s="87"/>
      <c r="D56" s="87"/>
      <c r="E56" s="87"/>
      <c r="F56" s="87"/>
      <c r="G56" s="87"/>
      <c r="H56" s="87"/>
    </row>
    <row r="57" spans="3:8" ht="15" customHeight="1">
      <c r="C57" s="87"/>
      <c r="D57" s="87"/>
      <c r="E57" s="87"/>
      <c r="F57" s="87"/>
      <c r="G57" s="87"/>
      <c r="H57" s="87"/>
    </row>
    <row r="58" spans="3:8" ht="15" customHeight="1">
      <c r="C58" s="87"/>
      <c r="D58" s="87"/>
      <c r="E58" s="87"/>
      <c r="F58" s="87"/>
      <c r="G58" s="87"/>
      <c r="H58" s="87"/>
    </row>
    <row r="59" spans="3:8" ht="15" customHeight="1">
      <c r="C59" s="87"/>
      <c r="D59" s="87"/>
      <c r="E59" s="87"/>
      <c r="F59" s="87"/>
      <c r="G59" s="87"/>
      <c r="H59" s="87"/>
    </row>
    <row r="60" spans="3:8" ht="15" customHeight="1">
      <c r="C60" s="87"/>
      <c r="D60" s="87"/>
      <c r="E60" s="87"/>
      <c r="F60" s="87"/>
      <c r="G60" s="87"/>
      <c r="H60" s="87"/>
    </row>
  </sheetData>
  <sheetProtection/>
  <mergeCells count="43">
    <mergeCell ref="H6:H7"/>
    <mergeCell ref="B6:B7"/>
    <mergeCell ref="B14:B16"/>
    <mergeCell ref="D14:D15"/>
    <mergeCell ref="E14:E15"/>
    <mergeCell ref="B10:B13"/>
    <mergeCell ref="B8:B9"/>
    <mergeCell ref="F14:F15"/>
    <mergeCell ref="G14:G15"/>
    <mergeCell ref="B43:H43"/>
    <mergeCell ref="B45:C45"/>
    <mergeCell ref="D45:H45"/>
    <mergeCell ref="C42:H42"/>
    <mergeCell ref="C32:G32"/>
    <mergeCell ref="C18:G18"/>
    <mergeCell ref="C28:F28"/>
    <mergeCell ref="C27:G27"/>
    <mergeCell ref="G40:H40"/>
    <mergeCell ref="C41:H41"/>
    <mergeCell ref="B40:F40"/>
    <mergeCell ref="B35:F35"/>
    <mergeCell ref="G35:H35"/>
    <mergeCell ref="B38:F38"/>
    <mergeCell ref="G38:H38"/>
    <mergeCell ref="B39:F39"/>
    <mergeCell ref="G39:H39"/>
    <mergeCell ref="G36:H36"/>
    <mergeCell ref="H29:H30"/>
    <mergeCell ref="B36:F36"/>
    <mergeCell ref="H8:H9"/>
    <mergeCell ref="H21:H22"/>
    <mergeCell ref="H14:H16"/>
    <mergeCell ref="B37:F37"/>
    <mergeCell ref="G37:H37"/>
    <mergeCell ref="H10:H13"/>
    <mergeCell ref="B21:B22"/>
    <mergeCell ref="B34:H34"/>
    <mergeCell ref="B50:C50"/>
    <mergeCell ref="C57:H60"/>
    <mergeCell ref="C53:H56"/>
    <mergeCell ref="D48:H48"/>
    <mergeCell ref="B49:C49"/>
    <mergeCell ref="D49:H4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&amp;LPříloha č.1 ke SOD č. obj. ....... č. zhotov. ...... - KPÚ Nová Ves u Jeseníka
</oddHeader>
    <oddFooter>&amp;C&amp;"Times New Roman CE,Obyčejné"&amp;P</oddFooter>
  </headerFooter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MZe, Pozemkový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Zdněk Bořil</dc:creator>
  <cp:keywords/>
  <dc:description/>
  <cp:lastModifiedBy>Bořil Zdeněk Bc.</cp:lastModifiedBy>
  <cp:lastPrinted>2013-05-28T11:47:36Z</cp:lastPrinted>
  <dcterms:created xsi:type="dcterms:W3CDTF">2008-09-30T07:40:46Z</dcterms:created>
  <dcterms:modified xsi:type="dcterms:W3CDTF">2013-05-30T08:50:40Z</dcterms:modified>
  <cp:category/>
  <cp:version/>
  <cp:contentType/>
  <cp:contentStatus/>
</cp:coreProperties>
</file>