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Z\Veřejné zakázky\REVNOV\VÝZVA_Řevnov\"/>
    </mc:Choice>
  </mc:AlternateContent>
  <bookViews>
    <workbookView xWindow="4770" yWindow="-15" windowWidth="13185" windowHeight="9390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E49" i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<sst xmlns="http://schemas.openxmlformats.org/spreadsheetml/2006/main" count="118817" uniqueCount="13524">
  <si>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</si>
  <si>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</si>
  <si>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</si>
  <si>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</si>
  <si>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</si>
  <si>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</si>
  <si>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</si>
  <si>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</si>
  <si>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</si>
  <si>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</si>
  <si>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</si>
  <si>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</si>
  <si>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</si>
  <si>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</si>
  <si>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</si>
  <si>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</si>
  <si>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</si>
  <si>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</si>
  <si>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</si>
  <si>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</si>
  <si>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</si>
  <si>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</si>
  <si>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</si>
  <si>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</si>
  <si>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</si>
  <si>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</si>
  <si>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</si>
  <si>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</si>
  <si>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</si>
  <si>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</si>
  <si>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</si>
  <si>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</si>
  <si>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</si>
  <si>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</si>
  <si>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</si>
  <si>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</si>
  <si>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</si>
  <si>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</si>
  <si>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</si>
  <si>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</si>
  <si>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</si>
  <si>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</si>
  <si>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</si>
  <si>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</si>
  <si>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</si>
  <si>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</si>
  <si>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</si>
  <si>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</si>
  <si>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</si>
  <si>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</si>
  <si>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</si>
  <si>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</si>
  <si>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</si>
  <si>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</si>
  <si>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</si>
  <si>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</si>
  <si>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</si>
  <si>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</si>
  <si>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</si>
  <si>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</si>
  <si>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</si>
  <si>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</si>
  <si>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</si>
  <si>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</si>
  <si>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</si>
  <si>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</si>
  <si>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</si>
  <si>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</si>
  <si>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</si>
  <si>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</si>
  <si>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</si>
  <si>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</si>
  <si>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</si>
  <si>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</si>
  <si>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</si>
  <si>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</si>
  <si>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</si>
  <si>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</si>
  <si>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</si>
  <si>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</si>
  <si>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</si>
  <si>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</si>
  <si>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</si>
  <si>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</si>
  <si>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</si>
  <si>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</si>
  <si>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</si>
  <si>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</si>
  <si>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</si>
  <si>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</si>
  <si>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</si>
  <si>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</si>
  <si>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</si>
  <si>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</si>
  <si>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</si>
  <si>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</si>
  <si>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</si>
  <si>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</si>
  <si>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</si>
  <si>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</si>
  <si>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</si>
  <si>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</si>
  <si>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</si>
  <si>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</si>
  <si>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</si>
  <si>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</si>
  <si>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</si>
  <si>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</si>
  <si>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</si>
  <si>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</si>
  <si>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</si>
  <si>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</si>
  <si>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</si>
  <si>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</si>
  <si>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</si>
  <si>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</si>
  <si>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</si>
  <si>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</si>
  <si>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</si>
  <si>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</si>
  <si>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</si>
  <si>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</si>
  <si>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</si>
  <si>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</si>
  <si>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</si>
  <si>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</si>
  <si>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</si>
  <si>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</si>
  <si>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</si>
  <si>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</si>
  <si>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</si>
  <si>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</si>
  <si>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</si>
  <si>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</si>
  <si>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</si>
  <si>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</si>
  <si>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</si>
  <si>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</si>
  <si>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</si>
  <si>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</si>
  <si>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</si>
  <si>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</si>
  <si>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</si>
  <si>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</si>
  <si>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</si>
  <si>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</si>
  <si>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</si>
  <si>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</si>
  <si>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</si>
  <si>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</si>
  <si>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</si>
  <si>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</si>
  <si>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</si>
  <si>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</si>
  <si>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</si>
  <si>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</si>
  <si>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</si>
  <si>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</si>
  <si>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</si>
  <si>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</si>
  <si>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</si>
  <si>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</si>
  <si>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</si>
  <si>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</si>
  <si>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</si>
  <si>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</si>
  <si>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</si>
  <si>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</si>
  <si>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</si>
  <si>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</si>
  <si>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</si>
  <si>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</si>
  <si>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</si>
  <si>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</si>
  <si>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</si>
  <si>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</si>
  <si>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</si>
  <si>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</si>
  <si>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</si>
  <si>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</si>
  <si>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</si>
  <si>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</si>
  <si>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</si>
  <si>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</si>
  <si>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</si>
  <si>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</si>
  <si>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</si>
  <si>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</si>
  <si>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</si>
  <si>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</si>
  <si>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</si>
  <si>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</si>
  <si>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</si>
  <si>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</si>
  <si>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</si>
  <si>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</si>
  <si>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</si>
  <si>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</si>
  <si>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</si>
  <si>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</si>
  <si>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</si>
  <si>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</si>
  <si>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</si>
  <si>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</si>
  <si>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</si>
  <si>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</si>
  <si>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</si>
  <si>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</si>
  <si>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</si>
  <si>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</si>
  <si>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</si>
  <si>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</si>
  <si>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</si>
  <si>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</si>
  <si>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</si>
  <si>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</si>
  <si>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</si>
  <si>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</si>
  <si>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</si>
  <si>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</si>
  <si>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</si>
  <si>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</si>
  <si>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</si>
  <si>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</si>
  <si>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</si>
  <si>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</si>
  <si>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</si>
  <si>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</si>
  <si>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</si>
  <si>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</si>
  <si>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</si>
  <si>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</si>
  <si>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</si>
  <si>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</si>
  <si>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</si>
  <si>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</si>
  <si>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</si>
  <si>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</si>
  <si>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</si>
  <si>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</si>
  <si>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</si>
  <si>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</si>
  <si>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</si>
  <si>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</si>
  <si>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</si>
  <si>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</si>
  <si>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</si>
  <si>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</si>
  <si>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</si>
  <si>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</si>
  <si>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</si>
  <si>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</si>
  <si>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</si>
  <si>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</si>
  <si>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</si>
  <si>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</si>
  <si>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</si>
  <si>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</si>
  <si>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</si>
  <si>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</si>
  <si>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</si>
  <si>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</si>
  <si>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</si>
  <si>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</si>
  <si>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</si>
  <si>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</si>
  <si>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</si>
  <si>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</si>
  <si>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</si>
  <si>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</si>
  <si>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</si>
  <si>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</si>
  <si>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</si>
  <si>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</si>
  <si>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</si>
  <si>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</si>
  <si>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</si>
  <si>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</si>
  <si>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</si>
  <si>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</si>
  <si>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</si>
  <si>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</si>
  <si>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</si>
  <si>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</si>
  <si>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</si>
  <si>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</si>
  <si>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</si>
  <si>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</si>
  <si>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</si>
  <si>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</si>
  <si>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</si>
  <si>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</si>
  <si>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</si>
  <si>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</si>
  <si>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</si>
  <si>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</si>
  <si>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</si>
  <si>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</si>
  <si>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</si>
  <si>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</si>
  <si>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</si>
  <si>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</si>
  <si>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</si>
  <si>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</si>
  <si>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</si>
  <si>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</si>
  <si>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</si>
  <si>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</si>
  <si>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</si>
  <si>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</si>
  <si>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</si>
  <si>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</si>
  <si>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</si>
  <si>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</si>
  <si>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</si>
  <si>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</si>
  <si>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</si>
  <si>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</si>
  <si>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</si>
  <si>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</si>
  <si>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</si>
  <si>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</si>
  <si>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</si>
  <si>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</si>
  <si>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</si>
  <si>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</si>
  <si>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</si>
  <si>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</si>
  <si>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</si>
  <si>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</si>
  <si>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</si>
  <si>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</si>
  <si>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</si>
  <si>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</si>
  <si>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</si>
  <si>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</si>
  <si>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</si>
  <si>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</si>
  <si>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</si>
  <si>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</si>
  <si>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</si>
  <si>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</si>
  <si>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</si>
  <si>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</si>
  <si>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</si>
  <si>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</si>
  <si>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</si>
  <si>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</si>
  <si>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</si>
  <si>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</si>
  <si>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</si>
  <si>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</si>
  <si>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</si>
  <si>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</si>
  <si>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</si>
  <si>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</si>
  <si>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</si>
  <si>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</si>
  <si>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</si>
  <si>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</si>
  <si>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</si>
  <si>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</si>
  <si>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</si>
  <si>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</si>
  <si>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</si>
  <si>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</si>
  <si>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</si>
  <si>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</si>
  <si>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</si>
  <si>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</si>
  <si>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</si>
  <si>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</si>
  <si>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</si>
  <si>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</si>
  <si>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</si>
  <si>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</si>
  <si>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</si>
  <si>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</si>
  <si>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</si>
  <si>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</si>
  <si>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</si>
  <si>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</si>
  <si>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</si>
  <si>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</si>
  <si>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</si>
  <si>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</si>
  <si>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</si>
  <si>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</si>
  <si>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</si>
  <si>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</si>
  <si>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</si>
  <si>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</si>
  <si>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</si>
  <si>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</si>
  <si>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</si>
  <si>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</si>
  <si>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</si>
  <si>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</si>
  <si>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</si>
  <si>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</si>
  <si>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</si>
  <si>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</si>
  <si>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</si>
  <si>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</si>
  <si>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</si>
  <si>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</si>
  <si>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</si>
  <si>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</si>
  <si>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</si>
  <si>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</si>
  <si>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</si>
  <si>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</si>
  <si>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</si>
  <si>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</si>
  <si>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</si>
  <si>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</si>
  <si>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</si>
  <si>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</si>
  <si>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</si>
  <si>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</si>
  <si>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</si>
  <si>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</si>
  <si>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</si>
  <si>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</si>
  <si>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</si>
  <si>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</si>
  <si>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</si>
  <si>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</si>
  <si>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</si>
  <si>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</si>
  <si>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</si>
  <si>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</si>
  <si>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</si>
  <si>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</si>
  <si>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</si>
  <si>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</si>
  <si>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</si>
  <si>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</si>
  <si>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</si>
  <si>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</si>
  <si>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</si>
  <si>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</si>
  <si>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</si>
  <si>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</si>
  <si>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</si>
  <si>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</si>
  <si>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</si>
  <si>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</si>
  <si>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</si>
  <si>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</si>
  <si>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</si>
  <si>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</si>
  <si>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</si>
  <si>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</si>
  <si>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</si>
  <si>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</si>
  <si>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</si>
  <si>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</si>
  <si>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</si>
  <si>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</si>
  <si>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</si>
  <si>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</si>
  <si>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</si>
  <si>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</si>
  <si>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</si>
  <si>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</si>
  <si>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</si>
  <si>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</si>
  <si>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</si>
  <si>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</si>
  <si>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</si>
  <si>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</si>
  <si>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</si>
  <si>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</si>
  <si>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</si>
  <si>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</si>
  <si>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</si>
  <si>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</si>
  <si>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</si>
  <si>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</si>
  <si>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</si>
  <si>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</si>
  <si>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</si>
  <si>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</si>
  <si>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</si>
  <si>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</si>
  <si>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</si>
  <si>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</si>
  <si>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</si>
  <si>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</si>
  <si>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</si>
  <si>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</si>
  <si>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</si>
  <si>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</si>
  <si>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</si>
  <si>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</si>
  <si>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</si>
  <si>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</si>
  <si>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</si>
  <si>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</si>
  <si>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</si>
  <si>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</si>
  <si>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</si>
  <si>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</si>
  <si>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</si>
  <si>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</si>
  <si>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</si>
  <si>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</si>
  <si>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</si>
  <si>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</si>
  <si>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</si>
  <si>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</si>
  <si>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</si>
  <si>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</si>
  <si>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</si>
  <si>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</si>
  <si>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</si>
  <si>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</si>
  <si>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</si>
  <si>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</si>
  <si>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</si>
  <si>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</si>
  <si>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</si>
  <si>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</si>
  <si>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</si>
  <si>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</si>
  <si>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</si>
  <si>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</si>
  <si>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</si>
  <si>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</si>
  <si>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</si>
  <si>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</si>
  <si>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</si>
  <si>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</si>
  <si>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</si>
  <si>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</si>
  <si>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</si>
  <si>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</si>
  <si>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</si>
  <si>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</si>
  <si>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</si>
  <si>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</si>
  <si>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</si>
  <si>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</si>
  <si>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</si>
  <si>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</si>
  <si>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</si>
  <si>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</si>
  <si>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</si>
  <si>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</si>
  <si>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</si>
  <si>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</si>
  <si>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</si>
  <si>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</si>
  <si>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</si>
  <si>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</si>
  <si>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</si>
  <si>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</si>
  <si>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</si>
  <si>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</si>
  <si>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</si>
  <si>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</si>
  <si>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</si>
  <si>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</si>
  <si>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</si>
  <si>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</si>
  <si>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</si>
  <si>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</si>
  <si>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</si>
  <si>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</si>
  <si>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</si>
  <si>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</si>
  <si>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</si>
  <si>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</si>
  <si>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</si>
  <si>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</si>
  <si>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</si>
  <si>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</si>
  <si>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</si>
  <si>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</si>
  <si>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</si>
  <si>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</si>
  <si>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</si>
  <si>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</si>
  <si>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</si>
  <si>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</si>
  <si>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</si>
  <si>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</si>
  <si>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</si>
  <si>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</si>
  <si>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</si>
  <si>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</si>
  <si>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</si>
  <si>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</si>
  <si>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</si>
  <si>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</si>
  <si>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</si>
  <si>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</si>
  <si>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</si>
  <si>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</si>
  <si>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</si>
  <si>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</si>
  <si>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</si>
  <si>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</si>
  <si>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</si>
  <si>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</si>
  <si>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</si>
  <si>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</si>
  <si>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</si>
  <si>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</si>
  <si>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</si>
  <si>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</si>
  <si>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</si>
  <si>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</si>
  <si>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</si>
  <si>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</si>
  <si>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</si>
  <si>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</si>
  <si>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</si>
  <si>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</si>
  <si>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</si>
  <si>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</si>
  <si>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</si>
  <si>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</si>
  <si>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</si>
  <si>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</si>
  <si>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</si>
  <si>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</si>
  <si>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</si>
  <si>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</si>
  <si>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</si>
  <si>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</si>
  <si>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</si>
  <si>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</si>
  <si>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</si>
  <si>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</si>
  <si>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</si>
  <si>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</si>
  <si>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</si>
  <si>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</si>
  <si>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</si>
  <si>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</si>
  <si>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</si>
  <si>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</si>
  <si>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</si>
  <si>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</si>
  <si>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</si>
  <si>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</si>
  <si>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</si>
  <si>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</si>
  <si>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</si>
  <si>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</si>
  <si>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</si>
  <si>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</si>
  <si>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</si>
  <si>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</si>
  <si>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</si>
  <si>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</si>
  <si>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</si>
  <si>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</si>
  <si>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</si>
  <si>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</si>
  <si>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</si>
  <si>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</si>
  <si>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</si>
  <si>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</si>
  <si>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</si>
  <si>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</si>
  <si>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</si>
  <si>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</si>
  <si>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</si>
  <si>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</si>
  <si>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</si>
  <si>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</si>
  <si>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</si>
  <si>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</si>
  <si>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</si>
  <si>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</si>
  <si>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</si>
  <si>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</si>
  <si>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</si>
  <si>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</si>
  <si>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</si>
  <si>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</si>
  <si>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</si>
  <si>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</si>
  <si>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</si>
  <si>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</si>
  <si>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</si>
  <si>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</si>
  <si>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</si>
  <si>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</si>
  <si>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</si>
  <si>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</si>
  <si>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</si>
  <si>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</si>
  <si>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</si>
  <si>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</si>
  <si>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</si>
  <si>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</si>
  <si>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</si>
  <si>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</si>
  <si>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</si>
  <si>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</si>
  <si>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</si>
  <si>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</si>
  <si>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</si>
  <si>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</si>
  <si>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</si>
  <si>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</si>
  <si>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</si>
  <si>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</si>
  <si>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</si>
  <si>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</si>
  <si>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</si>
  <si>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</si>
  <si>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</si>
  <si>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</si>
  <si>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</si>
  <si>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</si>
  <si>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</si>
  <si>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</si>
  <si>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</si>
  <si>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</si>
  <si>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</si>
  <si>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</si>
  <si>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</si>
  <si>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</si>
  <si>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</si>
  <si>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</si>
  <si>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</si>
  <si>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</si>
  <si>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</si>
  <si>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</si>
  <si>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</si>
  <si>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</si>
  <si>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</si>
  <si>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</si>
  <si>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</si>
  <si>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</si>
  <si>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</si>
  <si>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</si>
  <si>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</si>
  <si>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</si>
  <si>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</si>
  <si>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</si>
  <si>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</si>
  <si>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</si>
  <si>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</si>
  <si>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</si>
  <si>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</si>
  <si>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</si>
  <si>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</si>
  <si>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</si>
  <si>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</si>
  <si>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</si>
  <si>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</si>
  <si>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</si>
  <si>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</si>
  <si>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</si>
  <si>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</si>
  <si>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</si>
  <si>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</si>
  <si>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</si>
  <si>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</si>
  <si>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</si>
  <si>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</si>
  <si>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</si>
  <si>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</si>
  <si>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</si>
  <si>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</si>
  <si>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</si>
  <si>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</si>
  <si>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</si>
  <si>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</si>
  <si>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</si>
  <si>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</si>
  <si>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</si>
  <si>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</si>
  <si>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</si>
  <si>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</si>
  <si>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</si>
  <si>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</si>
  <si>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</si>
  <si>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</si>
  <si>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</si>
  <si>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</si>
  <si>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</si>
  <si>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</si>
  <si>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</si>
  <si>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</si>
  <si>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</si>
  <si>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</si>
  <si>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</si>
  <si>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</si>
  <si>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</si>
  <si>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</si>
  <si>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</si>
  <si>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</si>
  <si>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</si>
  <si>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</si>
  <si>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</si>
  <si>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</si>
  <si>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</si>
  <si>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</si>
  <si>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</si>
  <si>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</si>
  <si>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</si>
  <si>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</si>
  <si>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</si>
  <si>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</si>
  <si>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</si>
  <si>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</si>
  <si>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</si>
  <si>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</si>
  <si>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</si>
  <si>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</si>
  <si>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</si>
  <si>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</si>
  <si>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</si>
  <si>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</si>
  <si>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</si>
  <si>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</si>
  <si>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</si>
  <si>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</si>
  <si>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</si>
  <si>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</si>
  <si>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</si>
  <si>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</si>
  <si>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</si>
  <si>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</si>
  <si>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</si>
  <si>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</si>
  <si>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</si>
  <si>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</si>
  <si>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</si>
  <si>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</si>
  <si>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</si>
  <si>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</si>
  <si>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</si>
  <si>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</si>
  <si>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</si>
  <si>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</si>
  <si>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</si>
  <si>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</si>
  <si>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</si>
  <si>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</si>
  <si>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</si>
  <si>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</si>
  <si>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</si>
  <si>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</si>
  <si>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</si>
  <si>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</si>
  <si>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</si>
  <si>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</si>
  <si>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</si>
  <si>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</si>
  <si>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</si>
  <si>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</si>
  <si>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</si>
  <si>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</si>
  <si>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</si>
  <si>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</si>
  <si>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</si>
  <si>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</si>
  <si>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</si>
  <si>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</si>
  <si>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</si>
  <si>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</si>
  <si>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</si>
  <si>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</si>
  <si>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</si>
  <si>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</si>
  <si>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</si>
  <si>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</si>
  <si>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</si>
  <si>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</si>
  <si>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</si>
  <si>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</si>
  <si>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</si>
  <si>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</si>
  <si>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</si>
  <si>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</si>
  <si>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</si>
  <si>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</si>
  <si>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</si>
  <si>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</si>
  <si>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</si>
  <si>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</si>
  <si>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</si>
  <si>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</si>
  <si>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</si>
  <si>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</si>
  <si>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</si>
  <si>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</si>
  <si>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</si>
  <si>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</si>
  <si>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</si>
  <si>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</si>
  <si>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</si>
  <si>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</si>
  <si>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</si>
  <si>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</si>
  <si>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</si>
  <si>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</si>
  <si>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</si>
  <si>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</si>
  <si>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</si>
  <si>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</si>
  <si>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</si>
  <si>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</si>
  <si>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</si>
  <si>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</si>
  <si>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</si>
  <si>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</si>
  <si>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</si>
  <si>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</si>
  <si>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</si>
  <si>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</si>
  <si>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</si>
  <si>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</si>
  <si>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</si>
  <si>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</si>
  <si>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</si>
  <si>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</si>
  <si>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</si>
  <si>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</si>
  <si>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</si>
  <si>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</si>
  <si>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</si>
  <si>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</si>
  <si>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</si>
  <si>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</si>
  <si>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</si>
  <si>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</si>
  <si>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</si>
  <si>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</si>
  <si>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</si>
  <si>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</si>
  <si>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</si>
  <si>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</si>
  <si>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</si>
  <si>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</si>
  <si>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</si>
  <si>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</si>
  <si>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</si>
  <si>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</si>
  <si>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</si>
  <si>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</si>
  <si>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</si>
  <si>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</si>
  <si>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</si>
  <si>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</si>
  <si>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</si>
  <si>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</si>
  <si>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</si>
  <si>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</si>
  <si>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</si>
  <si>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</si>
  <si>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</si>
  <si>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</si>
  <si>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</si>
  <si>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</si>
  <si>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</si>
  <si>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</si>
  <si>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</si>
  <si>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</si>
  <si>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</si>
  <si>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</si>
  <si>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</si>
  <si>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</si>
  <si>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</si>
  <si>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</si>
  <si>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</si>
  <si>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</si>
  <si>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</si>
  <si>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</si>
  <si>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</si>
  <si>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</si>
  <si>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</si>
  <si>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</si>
  <si>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</si>
  <si>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</si>
  <si>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</si>
  <si>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</si>
  <si>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</si>
  <si>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</si>
  <si>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</si>
  <si>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</si>
  <si>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</si>
  <si>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</si>
  <si>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</si>
  <si>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</si>
  <si>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</si>
  <si>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</si>
  <si>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</si>
  <si>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</si>
  <si>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</si>
  <si>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</si>
  <si>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</si>
  <si>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</si>
  <si>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</si>
  <si>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</si>
  <si>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</si>
  <si>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</si>
  <si>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</si>
  <si>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</si>
  <si>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</si>
  <si>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</si>
  <si>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</si>
  <si>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</si>
  <si>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</si>
  <si>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</si>
  <si>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</si>
  <si>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</si>
  <si>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</si>
  <si>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</si>
  <si>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</si>
  <si>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</si>
  <si>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</si>
  <si>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</si>
  <si>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</si>
  <si>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</si>
  <si>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</si>
  <si>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</si>
  <si>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</si>
  <si>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</si>
  <si>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</si>
  <si>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</si>
  <si>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</si>
  <si>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</si>
  <si>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</si>
  <si>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</si>
  <si>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</si>
  <si>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</si>
  <si>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</si>
  <si>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</si>
  <si>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</si>
  <si>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</si>
  <si>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</si>
  <si>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</si>
  <si>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</si>
  <si>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</si>
  <si>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</si>
  <si>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</si>
  <si>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</si>
  <si>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</si>
  <si>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</si>
  <si>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</si>
  <si>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</si>
  <si>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</si>
  <si>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</si>
  <si>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</si>
  <si>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</si>
  <si>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</si>
  <si>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</si>
  <si>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</si>
  <si>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</si>
  <si>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</si>
  <si>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</si>
  <si>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</si>
  <si>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</si>
  <si>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</si>
  <si>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</si>
  <si>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</si>
  <si>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</si>
  <si>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</si>
  <si>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</si>
  <si>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</si>
  <si>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</si>
  <si>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</si>
  <si>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</si>
  <si>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</si>
  <si>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</si>
  <si>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</si>
  <si>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</si>
  <si>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</si>
  <si>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</si>
  <si>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</si>
  <si>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</si>
  <si>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</si>
  <si>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</si>
  <si>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</si>
  <si>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</si>
  <si>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</si>
  <si>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</si>
  <si>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</si>
  <si>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</si>
  <si>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</si>
  <si>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</si>
  <si>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</si>
  <si>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</si>
  <si>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</si>
  <si>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</si>
  <si>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</si>
  <si>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</si>
  <si>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</si>
  <si>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</si>
  <si>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</si>
  <si>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</si>
  <si>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</si>
  <si>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</si>
  <si>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</si>
  <si>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</si>
  <si>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</si>
  <si>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</si>
  <si>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</si>
  <si>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</si>
  <si>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</si>
  <si>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</si>
  <si>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</si>
  <si>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</si>
  <si>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</si>
  <si>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</si>
  <si>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</si>
  <si>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</si>
  <si>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</si>
  <si>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</si>
  <si>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</si>
  <si>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</si>
  <si>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</si>
  <si>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</si>
  <si>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</si>
  <si>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</si>
  <si>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</si>
  <si>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</si>
  <si>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</si>
  <si>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</si>
  <si>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</si>
  <si>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</si>
  <si>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</si>
  <si>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</si>
  <si>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</si>
  <si>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</si>
  <si>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</si>
  <si>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</si>
  <si>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</si>
  <si>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</si>
  <si>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</si>
  <si>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</si>
  <si>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</si>
  <si>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</si>
  <si>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</si>
  <si>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</si>
  <si>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</si>
  <si>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</si>
  <si>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</si>
  <si>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</si>
  <si>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</si>
  <si>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</si>
  <si>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</si>
  <si>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</si>
  <si>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</si>
  <si>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</si>
  <si>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</si>
  <si>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</si>
  <si>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</si>
  <si>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</si>
  <si>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</si>
  <si>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</si>
  <si>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</si>
  <si>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</si>
  <si>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</si>
  <si>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</si>
  <si>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</si>
  <si>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</si>
  <si>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</si>
  <si>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</si>
  <si>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</si>
  <si>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</si>
  <si>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</si>
  <si>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</si>
  <si>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</si>
  <si>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</si>
  <si>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</si>
  <si>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</si>
  <si>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</si>
  <si>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</si>
  <si>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</si>
  <si>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</si>
  <si>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</si>
  <si>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</si>
  <si>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</si>
  <si>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</si>
  <si>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</si>
  <si>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</si>
  <si>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</si>
  <si>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</si>
  <si>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</si>
  <si>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</si>
  <si>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</si>
  <si>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</si>
  <si>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</si>
  <si>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</si>
  <si>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</si>
  <si>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</si>
  <si>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</si>
  <si>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</si>
  <si>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</si>
  <si>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</si>
  <si>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</si>
  <si>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</si>
  <si>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</si>
  <si>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</si>
  <si>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</si>
  <si>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</si>
  <si>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</si>
  <si>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</si>
  <si>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</si>
  <si>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</si>
  <si>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</si>
  <si>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</si>
  <si>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</si>
  <si>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</si>
  <si>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</si>
  <si>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</si>
  <si>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</si>
  <si>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</si>
  <si>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</si>
  <si>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</si>
  <si>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</si>
  <si>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</si>
  <si>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</si>
  <si>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</si>
  <si>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</si>
  <si>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</si>
  <si>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</si>
  <si>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</si>
  <si>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</si>
  <si>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</si>
  <si>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</si>
  <si>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</si>
  <si>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</si>
  <si>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</si>
  <si>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</si>
  <si>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</si>
  <si>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</si>
  <si>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</si>
  <si>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</si>
  <si>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</si>
  <si>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</si>
  <si>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</si>
  <si>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</si>
  <si>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</si>
  <si>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</si>
  <si>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</si>
  <si>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</si>
  <si>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</si>
  <si>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</si>
  <si>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</si>
  <si>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</si>
  <si>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</si>
  <si>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</si>
  <si>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</si>
  <si>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</si>
  <si>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</si>
  <si>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</si>
  <si>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</si>
  <si>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</si>
  <si>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</si>
  <si>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</si>
  <si>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</si>
  <si>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</si>
  <si>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</si>
  <si>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</si>
  <si>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</si>
  <si>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</si>
  <si>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</si>
  <si>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</si>
  <si>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</si>
  <si>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</si>
  <si>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</si>
  <si>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</si>
  <si>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</si>
  <si>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</si>
  <si>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</si>
  <si>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</si>
  <si>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</si>
  <si>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</si>
  <si>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</si>
  <si>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</si>
  <si>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</si>
  <si>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</si>
  <si>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</si>
  <si>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</si>
  <si>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</si>
  <si>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</si>
  <si>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</si>
  <si>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</si>
  <si>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</si>
  <si>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</si>
  <si>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</si>
  <si>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</si>
  <si>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</si>
  <si>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</si>
  <si>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</si>
  <si>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</si>
  <si>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</si>
  <si>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</si>
  <si>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</si>
  <si>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</si>
  <si>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</si>
  <si>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</si>
  <si>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</si>
  <si>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</si>
  <si>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</si>
  <si>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</si>
  <si>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</si>
  <si>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</si>
  <si>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</si>
  <si>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</si>
  <si>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</si>
  <si>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</si>
  <si>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</si>
  <si>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</si>
  <si>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</si>
  <si>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</si>
  <si>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</si>
  <si>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</si>
  <si>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</si>
  <si>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</si>
  <si>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</si>
  <si>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</si>
  <si>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</si>
  <si>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</si>
  <si>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</si>
  <si>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</si>
  <si>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</si>
  <si>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</si>
  <si>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</si>
  <si>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</si>
  <si>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</si>
  <si>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</si>
  <si>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</si>
  <si>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</si>
  <si>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</si>
  <si>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</si>
  <si>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</si>
  <si>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</si>
  <si>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</si>
  <si>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</si>
  <si>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</si>
  <si>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</si>
  <si>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</si>
  <si>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</si>
  <si>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</si>
  <si>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</si>
  <si>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</si>
  <si>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</si>
  <si>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</si>
  <si>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</si>
  <si>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</si>
  <si>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</si>
  <si>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</si>
  <si>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</si>
  <si>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</si>
  <si>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</si>
  <si>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</si>
  <si>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</si>
  <si>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</si>
  <si>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</si>
  <si>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</si>
  <si>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</si>
  <si>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</si>
  <si>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</si>
  <si>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</si>
  <si>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</si>
  <si>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</si>
  <si>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</si>
  <si>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</si>
  <si>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</si>
  <si>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</si>
  <si>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</si>
  <si>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</si>
  <si>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</si>
  <si>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</si>
  <si>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</si>
  <si>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</si>
  <si>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</si>
  <si>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</si>
  <si>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</si>
  <si>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</si>
  <si>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</si>
  <si>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</si>
  <si>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</si>
  <si>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</si>
  <si>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</si>
  <si>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</si>
  <si>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</si>
  <si>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</si>
  <si>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</si>
  <si>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</si>
  <si>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</si>
  <si>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</si>
  <si>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</si>
  <si>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</si>
  <si>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</si>
  <si>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</si>
  <si>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</si>
  <si>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</si>
  <si>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</si>
  <si>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</si>
  <si>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</si>
  <si>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</si>
  <si>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</si>
  <si>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</si>
  <si>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</si>
  <si>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</si>
  <si>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</si>
  <si>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</si>
  <si>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</si>
  <si>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</si>
  <si>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</si>
  <si>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</si>
  <si>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</si>
  <si>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</si>
  <si>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</si>
  <si>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</si>
  <si>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</si>
  <si>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</si>
  <si>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</si>
  <si>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</si>
  <si>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</si>
  <si>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</si>
  <si>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</si>
  <si>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</si>
  <si>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</si>
  <si>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</si>
  <si>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</si>
  <si>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</si>
  <si>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</si>
  <si>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</si>
  <si>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</si>
  <si>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</si>
  <si>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</si>
  <si>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</si>
  <si>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</si>
  <si>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</si>
  <si>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</si>
  <si>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</si>
  <si>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</si>
  <si>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</si>
  <si>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</si>
  <si>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</si>
  <si>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</si>
  <si>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</si>
  <si>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</si>
  <si>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</si>
  <si>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</si>
  <si>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</si>
  <si>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</si>
  <si>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</si>
  <si>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</si>
  <si>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</si>
  <si>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</si>
  <si>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</si>
  <si>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</si>
  <si>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</si>
  <si>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</si>
  <si>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</si>
  <si>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</si>
  <si>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</si>
  <si>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</si>
  <si>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</si>
  <si>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</si>
  <si>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</si>
  <si>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</si>
  <si>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</si>
  <si>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</si>
  <si>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</si>
  <si>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</si>
  <si>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</si>
  <si>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</si>
  <si>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</si>
  <si>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</si>
  <si>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</si>
  <si>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</si>
  <si>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</si>
  <si>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</si>
  <si>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</si>
  <si>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</si>
  <si>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</si>
  <si>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</si>
  <si>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</si>
  <si>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</si>
  <si>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</si>
  <si>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</si>
  <si>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</si>
  <si>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</si>
  <si>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</si>
  <si>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</si>
  <si>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</si>
  <si>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</si>
  <si>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</si>
  <si>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</si>
  <si>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</si>
  <si>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</si>
  <si>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</si>
  <si>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</si>
  <si>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</si>
  <si>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</si>
  <si>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</si>
  <si>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</si>
  <si>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</si>
  <si>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</si>
  <si>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</si>
  <si>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</si>
  <si>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</si>
  <si>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</si>
  <si>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</si>
  <si>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</si>
  <si>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</si>
  <si>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</si>
  <si>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</si>
  <si>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</si>
  <si>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</si>
  <si>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</si>
  <si>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</si>
  <si>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</si>
  <si>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</si>
  <si>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</si>
  <si>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</si>
  <si>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</si>
  <si>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</si>
  <si>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</si>
  <si>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</si>
  <si>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</si>
  <si>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</si>
  <si>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</si>
  <si>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</si>
  <si>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</si>
  <si>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</si>
  <si>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</si>
  <si>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</si>
  <si>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</si>
  <si>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</si>
  <si>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</si>
  <si>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</si>
  <si>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</si>
  <si>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</si>
  <si>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</si>
  <si>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</si>
  <si>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</si>
  <si>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</si>
  <si>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</si>
  <si>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</si>
  <si>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</si>
  <si>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</si>
  <si>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</si>
  <si>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</si>
  <si>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</si>
  <si>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</si>
  <si>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</si>
  <si>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</si>
  <si>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</si>
  <si>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</si>
  <si>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</si>
  <si>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</si>
  <si>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</si>
  <si>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</si>
  <si>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</si>
  <si>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</si>
  <si>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</si>
  <si>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</si>
  <si>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</si>
  <si>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</si>
  <si>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</si>
  <si>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</si>
  <si>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</si>
  <si>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</si>
  <si>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</si>
  <si>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</si>
  <si>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</si>
  <si>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</si>
  <si>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</si>
  <si>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</si>
  <si>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</si>
  <si>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</si>
  <si>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</si>
  <si>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</si>
  <si>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</si>
  <si>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</si>
  <si>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</si>
  <si>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</si>
  <si>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</si>
  <si>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</si>
  <si>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</si>
  <si>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</si>
  <si>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</si>
  <si>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</si>
  <si>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</si>
  <si>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</si>
  <si>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</si>
  <si>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</si>
  <si>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</si>
  <si>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</si>
  <si>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</si>
  <si>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</si>
  <si>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</si>
  <si>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</si>
  <si>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</si>
  <si>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</si>
  <si>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</si>
  <si>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</si>
  <si>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</si>
  <si>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</si>
  <si>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</si>
  <si>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</si>
  <si>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</si>
  <si>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</si>
  <si>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</si>
  <si>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</si>
  <si>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</si>
  <si>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</si>
  <si>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</si>
  <si>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</si>
  <si>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</si>
  <si>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</si>
  <si>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</si>
  <si>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</si>
  <si>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</si>
  <si>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</si>
  <si>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</si>
  <si>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</si>
  <si>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</si>
  <si>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</si>
  <si>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</si>
  <si>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</si>
  <si>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</si>
  <si>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</si>
  <si>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</si>
  <si>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</si>
  <si>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</si>
  <si>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</si>
  <si>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</si>
  <si>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</si>
  <si>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</si>
  <si>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</si>
  <si>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</si>
  <si>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</si>
  <si>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</si>
  <si>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</si>
  <si>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</si>
  <si>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</si>
  <si>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</si>
  <si>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</si>
  <si>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</si>
  <si>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</si>
  <si>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</si>
  <si>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</si>
  <si>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</si>
  <si>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</si>
  <si>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</si>
  <si>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</si>
  <si>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</si>
  <si>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</si>
  <si>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</si>
  <si>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</si>
  <si>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</si>
  <si>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</si>
  <si>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</si>
  <si>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</si>
  <si>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</si>
  <si>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</si>
  <si>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</si>
  <si>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</si>
  <si>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</si>
  <si>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</si>
  <si>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</si>
  <si>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</si>
  <si>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</si>
  <si>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</si>
  <si>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</si>
  <si>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</si>
  <si>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</si>
  <si>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</si>
  <si>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</si>
  <si>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</si>
  <si>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</si>
  <si>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</si>
  <si>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</si>
  <si>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</si>
  <si>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</si>
  <si>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</si>
  <si>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</si>
  <si>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</si>
  <si>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</si>
  <si>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</si>
  <si>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</si>
  <si>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</si>
  <si>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</si>
  <si>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</si>
  <si>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</si>
  <si>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</si>
  <si>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</si>
  <si>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</si>
  <si>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</si>
  <si>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</si>
  <si>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</si>
  <si>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</si>
  <si>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</si>
  <si>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</si>
  <si>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</si>
  <si>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</si>
  <si>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</si>
  <si>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</si>
  <si>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</si>
  <si>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</si>
  <si>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</si>
  <si>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</si>
  <si>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</si>
  <si>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</si>
  <si>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</si>
  <si>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</si>
  <si>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</si>
  <si>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</si>
  <si>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</si>
  <si>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</si>
  <si>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</si>
  <si>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</si>
  <si>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</si>
  <si>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</si>
  <si>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</si>
  <si>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</si>
  <si>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</si>
  <si>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</si>
  <si>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</si>
  <si>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</si>
  <si>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</si>
  <si>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</si>
  <si>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</si>
  <si>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</si>
  <si>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</si>
  <si>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</si>
  <si>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</si>
  <si>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</si>
  <si>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</si>
  <si>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</si>
  <si>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</si>
  <si>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</si>
  <si>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</si>
  <si>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</si>
  <si>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</si>
  <si>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</si>
  <si>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</si>
  <si>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</si>
  <si>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</si>
  <si>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</si>
  <si>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</si>
  <si>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</si>
  <si>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</si>
  <si>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</si>
  <si>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</si>
  <si>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</si>
  <si>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</si>
  <si>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</si>
  <si>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</si>
  <si>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</si>
  <si>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</si>
  <si>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</si>
  <si>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</si>
  <si>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</si>
  <si>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</si>
  <si>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</si>
  <si>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</si>
  <si>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</si>
  <si>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</si>
  <si>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</si>
  <si>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</si>
  <si>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</si>
  <si>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</si>
  <si>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</si>
  <si>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</si>
  <si>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</si>
  <si>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</si>
  <si>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</si>
  <si>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</si>
  <si>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</si>
  <si>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</si>
  <si>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</si>
  <si>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</si>
  <si>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</si>
  <si>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</si>
  <si>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</si>
  <si>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</si>
  <si>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</si>
  <si>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</si>
  <si>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</si>
  <si>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</si>
  <si>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</si>
  <si>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</si>
  <si>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</si>
  <si>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</si>
  <si>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</si>
  <si>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</si>
  <si>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</si>
  <si>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</si>
  <si>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</si>
  <si>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</si>
  <si>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</si>
  <si>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</si>
  <si>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</si>
  <si>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</si>
  <si>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</si>
  <si>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</si>
  <si>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</si>
  <si>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</si>
  <si>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</si>
  <si>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</si>
  <si>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</si>
  <si>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</si>
  <si>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</si>
  <si>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</si>
  <si>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</si>
  <si>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</si>
  <si>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</si>
  <si>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</si>
  <si>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</si>
  <si>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</si>
  <si>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</si>
  <si>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</si>
  <si>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</si>
  <si>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</si>
  <si>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</si>
  <si>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</si>
  <si>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</si>
  <si>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</si>
  <si>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</si>
  <si>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</si>
  <si>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</si>
  <si>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</si>
  <si>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</si>
  <si>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</si>
  <si>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</si>
  <si>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</si>
  <si>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</si>
  <si>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</si>
  <si>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</si>
  <si>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</si>
  <si>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</si>
  <si>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</si>
  <si>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</si>
  <si>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</si>
  <si>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</si>
  <si>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</si>
  <si>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</si>
  <si>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</si>
  <si>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</si>
  <si>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</si>
  <si>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</si>
  <si>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</si>
  <si>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</si>
  <si>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</si>
  <si>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</si>
  <si>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</si>
  <si>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</si>
  <si>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</si>
  <si>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</si>
  <si>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</si>
  <si>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</si>
  <si>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</si>
  <si>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</si>
  <si>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</si>
  <si>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</si>
  <si>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</si>
  <si>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</si>
  <si>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</si>
  <si>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</si>
  <si>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</si>
  <si>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</si>
  <si>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</si>
  <si>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</si>
  <si>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</si>
  <si>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</si>
  <si>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</si>
  <si>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</si>
  <si>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</si>
  <si>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</si>
  <si>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</si>
  <si>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</si>
  <si>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</si>
  <si>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</si>
  <si>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</si>
  <si>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</si>
  <si>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</si>
  <si>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</si>
  <si>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</si>
  <si>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</si>
  <si>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</si>
  <si>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</si>
  <si>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</si>
  <si>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</si>
  <si>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</si>
  <si>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</si>
  <si>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</si>
  <si>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</si>
  <si>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</si>
  <si>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</si>
  <si>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</si>
  <si>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</si>
  <si>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</si>
  <si>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</si>
  <si>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</si>
  <si>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</si>
  <si>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</si>
  <si>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</si>
  <si>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</si>
  <si>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</si>
  <si>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</si>
  <si>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</si>
  <si>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</si>
  <si>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</si>
  <si>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</si>
  <si>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</si>
  <si>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</si>
  <si>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</si>
  <si>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</si>
  <si>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</si>
  <si>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</si>
  <si>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</si>
  <si>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</si>
  <si>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</si>
  <si>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</si>
  <si>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</si>
  <si>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</si>
  <si>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</si>
  <si>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</si>
  <si>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</si>
  <si>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</si>
  <si>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</si>
  <si>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</si>
  <si>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</si>
  <si>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</si>
  <si>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</si>
  <si>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</si>
  <si>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</si>
  <si>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</si>
  <si>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</si>
  <si>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</si>
  <si>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</si>
  <si>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</si>
  <si>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</si>
  <si>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</si>
  <si>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</si>
  <si>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</si>
  <si>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</si>
  <si>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</si>
  <si>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</si>
  <si>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</si>
  <si>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</si>
  <si>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</si>
  <si>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</si>
  <si>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</si>
  <si>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</si>
  <si>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</si>
  <si>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</si>
  <si>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</si>
  <si>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</si>
  <si>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</si>
  <si>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</si>
  <si>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</si>
  <si>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</si>
  <si>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</si>
  <si>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</si>
  <si>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</si>
  <si>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</si>
  <si>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</si>
  <si>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</si>
  <si>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</si>
  <si>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</si>
  <si>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</si>
  <si>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</si>
  <si>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</si>
  <si>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</si>
  <si>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</si>
  <si>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</si>
  <si>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</si>
  <si>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</si>
  <si>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</si>
  <si>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</si>
  <si>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</si>
  <si>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</si>
  <si>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</si>
  <si>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</si>
  <si>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</si>
  <si>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</si>
  <si>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</si>
  <si>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</si>
  <si>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</si>
  <si>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</si>
  <si>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</si>
  <si>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</si>
  <si>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</si>
  <si>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</si>
  <si>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</si>
  <si>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</si>
  <si>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</si>
  <si>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</si>
  <si>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</si>
  <si>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</si>
  <si>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</si>
  <si>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</si>
  <si>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</si>
  <si>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</si>
  <si>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</si>
  <si>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</si>
  <si>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</si>
  <si>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</si>
  <si>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</si>
  <si>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</si>
  <si>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</si>
  <si>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</si>
  <si>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</si>
  <si>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</si>
  <si>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</si>
  <si>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</si>
  <si>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</si>
  <si>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</si>
  <si>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</si>
  <si>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</si>
  <si>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</si>
  <si>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</si>
  <si>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</si>
  <si>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</si>
  <si>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</si>
  <si>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</si>
  <si>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</si>
  <si>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</si>
  <si>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</si>
  <si>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</si>
  <si>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</si>
  <si>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</si>
  <si>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</si>
  <si>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</si>
  <si>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</si>
  <si>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</si>
  <si>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</si>
  <si>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</si>
  <si>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</si>
  <si>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</si>
  <si>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</si>
  <si>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</si>
  <si>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</si>
  <si>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</si>
  <si>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</si>
  <si>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</si>
  <si>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</si>
  <si>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</si>
  <si>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</si>
  <si>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</si>
  <si>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</si>
  <si>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</si>
  <si>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</si>
  <si>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</si>
  <si>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</si>
  <si>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</si>
  <si>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</si>
  <si>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</si>
  <si>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</si>
  <si>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</si>
  <si>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</si>
  <si>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</si>
  <si>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</si>
  <si>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</si>
  <si>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</si>
  <si>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</si>
  <si>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</si>
  <si>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</si>
  <si>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</si>
  <si>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</si>
  <si>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</si>
  <si>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</si>
  <si>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</si>
  <si>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</si>
  <si>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</si>
  <si>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</si>
  <si>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</si>
  <si>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</si>
  <si>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</si>
  <si>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</si>
  <si>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</si>
  <si>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</si>
  <si>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</si>
  <si>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</si>
  <si>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</si>
  <si>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</si>
  <si>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</si>
  <si>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</si>
  <si>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</si>
  <si>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</si>
  <si>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</si>
  <si>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</si>
  <si>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</si>
  <si>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</si>
  <si>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</si>
  <si>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</si>
  <si>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</si>
  <si>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</si>
  <si>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</si>
  <si>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</si>
  <si>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</si>
  <si>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</si>
  <si>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</si>
  <si>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</si>
  <si>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</si>
  <si>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</si>
  <si>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</si>
  <si>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</si>
  <si>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</si>
  <si>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</si>
  <si>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</si>
  <si>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</si>
  <si>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</si>
  <si>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</si>
  <si>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</si>
  <si>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</si>
  <si>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</si>
  <si>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</si>
  <si>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</si>
  <si>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</si>
  <si>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</si>
  <si>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</si>
  <si>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</si>
  <si>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</si>
  <si>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</si>
  <si>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</si>
  <si>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</si>
  <si>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</si>
  <si>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</si>
  <si>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</si>
  <si>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</si>
  <si>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</si>
  <si>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</si>
  <si>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</si>
  <si>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</si>
  <si>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</si>
  <si>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</si>
  <si>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</si>
  <si>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</si>
  <si>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</si>
  <si>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</si>
  <si>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</si>
  <si>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</si>
  <si>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</si>
  <si>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</si>
  <si>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</si>
  <si>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</si>
  <si>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</si>
  <si>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</si>
  <si>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</si>
  <si>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</si>
  <si>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</si>
  <si>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</si>
  <si>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</si>
  <si>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</si>
  <si>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</si>
  <si>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</si>
  <si>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</si>
  <si>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</si>
  <si>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</si>
  <si>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</si>
  <si>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</si>
  <si>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</si>
  <si>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</si>
  <si>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</si>
  <si>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</si>
  <si>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</si>
  <si>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</si>
  <si>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</si>
  <si>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</si>
  <si>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</si>
  <si>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</si>
  <si>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</si>
  <si>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</si>
  <si>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</si>
  <si>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</si>
  <si>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</si>
  <si>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</si>
  <si>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</si>
  <si>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</si>
  <si>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</si>
  <si>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</si>
  <si>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</si>
  <si>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</si>
  <si>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</si>
  <si>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</si>
  <si>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</si>
  <si>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</si>
  <si>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</si>
  <si>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</si>
  <si>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</si>
  <si>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</si>
  <si>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</si>
  <si>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</si>
  <si>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</si>
  <si>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</si>
  <si>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</si>
  <si>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</si>
  <si>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</si>
  <si>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</si>
  <si>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</si>
  <si>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</si>
  <si>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</si>
  <si>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</si>
  <si>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</si>
  <si>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</si>
  <si>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</si>
  <si>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</si>
  <si>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</si>
  <si>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</si>
  <si>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</si>
  <si>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</si>
  <si>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</si>
  <si>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</si>
  <si>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</si>
  <si>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</si>
  <si>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</si>
  <si>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</si>
  <si>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</si>
  <si>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</si>
  <si>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</si>
  <si>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</si>
  <si>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</si>
  <si>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</si>
  <si>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</si>
  <si>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</si>
  <si>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</si>
  <si>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</si>
  <si>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</si>
  <si>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</si>
  <si>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</si>
  <si>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</si>
  <si>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</si>
  <si>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</si>
  <si>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</si>
  <si>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</si>
  <si>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</si>
  <si>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</si>
  <si>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</si>
  <si>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</si>
  <si>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</si>
  <si>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</si>
  <si>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</si>
  <si>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</si>
  <si>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</si>
  <si>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</si>
  <si>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</si>
  <si>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</si>
  <si>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</si>
  <si>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</si>
  <si>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</si>
  <si>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</si>
  <si>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</si>
  <si>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</si>
  <si>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</si>
  <si>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</si>
  <si>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</si>
  <si>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</si>
  <si>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</si>
  <si>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</si>
  <si>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</si>
  <si>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</si>
  <si>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</si>
  <si>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</si>
  <si>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</si>
  <si>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</si>
  <si>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</si>
  <si>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</si>
  <si>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</si>
  <si>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</si>
  <si>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</si>
  <si>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</si>
  <si>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</si>
  <si>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</si>
  <si>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</si>
  <si>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</si>
  <si>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</si>
  <si>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</si>
  <si>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</si>
  <si>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</si>
  <si>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</si>
  <si>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</si>
  <si>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</si>
  <si>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</si>
  <si>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</si>
  <si>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</si>
  <si>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</si>
  <si>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</si>
  <si>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</si>
  <si>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</si>
  <si>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</si>
  <si>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</si>
  <si>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</si>
  <si>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</si>
  <si>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</si>
  <si>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</si>
  <si>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</si>
  <si>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</si>
  <si>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</si>
  <si>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</si>
  <si>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</si>
  <si>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</si>
  <si>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</si>
  <si>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</si>
  <si>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</si>
  <si>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</si>
  <si>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</si>
  <si>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</si>
  <si>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</si>
  <si>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</si>
  <si>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</si>
  <si>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</si>
  <si>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</si>
  <si>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</si>
  <si>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</si>
  <si>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</si>
  <si>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</si>
  <si>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</si>
  <si>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</si>
  <si>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</si>
  <si>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</si>
  <si>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</si>
  <si>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</si>
  <si>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</si>
  <si>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</si>
  <si>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</si>
  <si>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</si>
  <si>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</si>
  <si>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</si>
  <si>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</si>
  <si>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</si>
  <si>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</si>
  <si>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</si>
  <si>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</si>
  <si>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</si>
  <si>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</si>
  <si>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</si>
  <si>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</si>
  <si>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</si>
  <si>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</si>
  <si>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</si>
  <si>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</si>
  <si>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</si>
  <si>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</si>
  <si>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</si>
  <si>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</si>
  <si>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</si>
  <si>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</si>
  <si>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</si>
  <si>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</si>
  <si>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</si>
  <si>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</si>
  <si>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</si>
  <si>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</si>
  <si>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</si>
  <si>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</si>
  <si>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</si>
  <si>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</si>
  <si>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</si>
  <si>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</si>
  <si>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</si>
  <si>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</si>
  <si>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</si>
  <si>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</si>
  <si>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</si>
  <si>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</si>
  <si>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</si>
  <si>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</si>
  <si>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</si>
  <si>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</si>
  <si>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</si>
  <si>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</si>
  <si>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</si>
  <si>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</si>
  <si>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</si>
  <si>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</si>
  <si>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</si>
  <si>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</si>
  <si>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</si>
  <si>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</si>
  <si>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</si>
  <si>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</si>
  <si>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</si>
  <si>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</si>
  <si>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</si>
  <si>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</si>
  <si>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</si>
  <si>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</si>
  <si>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</si>
  <si>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</si>
  <si>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</si>
  <si>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</si>
  <si>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</si>
  <si>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</si>
  <si>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</si>
  <si>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</si>
  <si>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</si>
  <si>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</si>
  <si>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</si>
  <si>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</si>
  <si>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</si>
  <si>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</si>
  <si>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</si>
  <si>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</si>
  <si>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</si>
  <si>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</si>
  <si>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</si>
  <si>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</si>
  <si>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</si>
  <si>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</si>
  <si>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</si>
  <si>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</si>
  <si>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</si>
  <si>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</si>
  <si>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</si>
  <si>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</si>
  <si>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</si>
  <si>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</si>
  <si>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</si>
  <si>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</si>
  <si>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</si>
  <si>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</si>
  <si>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</si>
  <si>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</si>
  <si>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</si>
  <si>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</si>
  <si>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</si>
  <si>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</si>
  <si>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</si>
  <si>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</si>
  <si>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</si>
  <si>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</si>
  <si>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</si>
  <si>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</si>
  <si>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</si>
  <si>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</si>
  <si>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</si>
  <si>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</si>
  <si>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</si>
  <si>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</si>
  <si>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</si>
  <si>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</si>
  <si>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</si>
  <si>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</si>
  <si>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</si>
  <si>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</si>
  <si>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</si>
  <si>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</si>
  <si>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</si>
  <si>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</si>
  <si>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</si>
  <si>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</si>
  <si>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</si>
  <si>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</si>
  <si>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</si>
  <si>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</si>
  <si>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</si>
  <si>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</si>
  <si>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</si>
  <si>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</si>
  <si>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</si>
  <si>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</si>
  <si>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</si>
  <si>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</si>
  <si>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</si>
  <si>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</si>
  <si>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</si>
  <si>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</si>
  <si>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</si>
  <si>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</si>
  <si>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</si>
  <si>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</si>
  <si>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</si>
  <si>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</si>
  <si>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</si>
  <si>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</si>
  <si>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</si>
  <si>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</si>
  <si>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</si>
  <si>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</si>
  <si>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</si>
  <si>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</si>
  <si>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</si>
  <si>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</si>
  <si>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</si>
  <si>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</si>
  <si>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</si>
  <si>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</si>
  <si>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</si>
  <si>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</si>
  <si>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</si>
  <si>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</si>
  <si>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</si>
  <si>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</si>
  <si>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</si>
  <si>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</si>
  <si>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</si>
  <si>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</si>
  <si>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</si>
  <si>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</si>
  <si>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</si>
  <si>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</si>
  <si>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</si>
  <si>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</si>
  <si>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</si>
  <si>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</si>
  <si>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</si>
  <si>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</si>
  <si>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</si>
  <si>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</si>
  <si>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</si>
  <si>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</si>
  <si>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</si>
  <si>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</si>
  <si>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</si>
  <si>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</si>
  <si>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</si>
  <si>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</si>
  <si>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</si>
  <si>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</si>
  <si>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</si>
  <si>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</si>
  <si>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</si>
  <si>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</si>
  <si>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</si>
  <si>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</si>
  <si>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</si>
  <si>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</si>
  <si>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</si>
  <si>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</si>
  <si>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</si>
  <si>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</si>
  <si>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</si>
  <si>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</si>
  <si>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</si>
  <si>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</si>
  <si>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</si>
  <si>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</si>
  <si>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</si>
  <si>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</si>
  <si>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</si>
  <si>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</si>
  <si>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</si>
  <si>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</si>
  <si>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</si>
  <si>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</si>
  <si>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</si>
  <si>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</si>
  <si>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</si>
  <si>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</si>
  <si>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</si>
  <si>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</si>
  <si>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</si>
  <si>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</si>
  <si>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</si>
  <si>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</si>
  <si>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</si>
  <si>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</si>
  <si>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</si>
  <si>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</si>
  <si>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</si>
  <si>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</si>
  <si>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</si>
  <si>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</si>
  <si>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</si>
  <si>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</si>
  <si>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</si>
  <si>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</si>
  <si>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</si>
  <si>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</si>
  <si>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</si>
  <si>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</si>
  <si>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</si>
  <si>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</si>
  <si>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</si>
  <si>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</si>
  <si>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</si>
  <si>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</si>
  <si>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</si>
  <si>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</si>
  <si>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</si>
  <si>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</si>
  <si>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</si>
  <si>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</si>
  <si>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</si>
  <si>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</si>
  <si>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</si>
  <si>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</si>
  <si>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</si>
  <si>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</si>
  <si>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</si>
  <si>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</si>
  <si>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</si>
  <si>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</si>
  <si>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</si>
  <si>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</si>
  <si>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</si>
  <si>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</si>
  <si>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</si>
  <si>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</si>
  <si>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</si>
  <si>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</si>
  <si>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</si>
  <si>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</si>
  <si>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</si>
  <si>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</si>
  <si>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</si>
  <si>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</si>
  <si>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</si>
  <si>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</si>
  <si>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</si>
  <si>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</si>
  <si>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</si>
  <si>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</si>
  <si>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</si>
  <si>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</si>
  <si>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</si>
  <si>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</si>
  <si>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</si>
  <si>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</si>
  <si>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</si>
  <si>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</si>
  <si>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</si>
  <si>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</si>
  <si>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</si>
  <si>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</si>
  <si>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</si>
  <si>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</si>
  <si>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</si>
  <si>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</si>
  <si>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</si>
  <si>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</si>
  <si>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</si>
  <si>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</si>
  <si>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</si>
  <si>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</si>
  <si>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</si>
  <si>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</si>
  <si>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</si>
  <si>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</si>
  <si>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</si>
  <si>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</si>
  <si>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</si>
  <si>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</si>
  <si>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</si>
  <si>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</si>
  <si>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</si>
  <si>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</si>
  <si>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</si>
  <si>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</si>
  <si>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</si>
  <si>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</si>
  <si>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</si>
  <si>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</si>
  <si>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</si>
  <si>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</si>
  <si>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</si>
  <si>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</si>
  <si>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</si>
  <si>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</si>
  <si>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</si>
  <si>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</si>
  <si>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</si>
  <si>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</si>
  <si>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</si>
  <si>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</si>
  <si>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</si>
  <si>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</si>
  <si>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</si>
  <si>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</si>
  <si>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</si>
  <si>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</si>
  <si>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</si>
  <si>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</si>
  <si>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</si>
  <si>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</si>
  <si>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</si>
  <si>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</si>
  <si>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</si>
  <si>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</si>
  <si>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</si>
  <si>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</si>
  <si>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</si>
  <si>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</si>
  <si>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</si>
  <si>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</si>
  <si>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</si>
  <si>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</si>
  <si>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</si>
  <si>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</si>
  <si>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</si>
  <si>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</si>
  <si>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</si>
  <si>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</si>
  <si>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</si>
  <si>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</si>
  <si>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</si>
  <si>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</si>
  <si>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</si>
  <si>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</si>
  <si>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</si>
  <si>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</si>
  <si>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</si>
  <si>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</si>
  <si>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</si>
  <si>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</si>
  <si>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</si>
  <si>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</si>
  <si>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</si>
  <si>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</si>
  <si>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</si>
  <si>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</si>
  <si>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</si>
  <si>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</si>
  <si>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</si>
  <si>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</si>
  <si>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</si>
  <si>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</si>
  <si>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</si>
  <si>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</si>
  <si>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</si>
  <si>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</si>
  <si>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</si>
  <si>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</si>
  <si>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</si>
  <si>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</si>
  <si>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</si>
  <si>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</si>
  <si>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</si>
  <si>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</si>
  <si>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</si>
  <si>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</si>
  <si>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</si>
  <si>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</si>
  <si>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</si>
  <si>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</si>
  <si>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</si>
  <si>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</si>
  <si>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</si>
  <si>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</si>
  <si>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</si>
  <si>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</si>
  <si>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</si>
  <si>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</si>
  <si>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</si>
  <si>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</si>
  <si>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</si>
  <si>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</si>
  <si>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</si>
  <si>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</si>
  <si>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</si>
  <si>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</si>
  <si>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</si>
  <si>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</si>
  <si>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</si>
  <si>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</si>
  <si>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</si>
  <si>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</si>
  <si>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</si>
  <si>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</si>
  <si>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</si>
  <si>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</si>
  <si>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</si>
  <si>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</si>
  <si>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</si>
  <si>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</si>
  <si>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</si>
  <si>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</si>
  <si>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</si>
  <si>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</si>
  <si>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</si>
  <si>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</si>
  <si>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</si>
  <si>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</si>
  <si>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</si>
  <si>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</si>
  <si>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</si>
  <si>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</si>
  <si>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</si>
  <si>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</si>
  <si>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</si>
  <si>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</si>
  <si>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</si>
  <si>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</si>
  <si>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</si>
  <si>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</si>
  <si>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</si>
  <si>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</si>
  <si>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</si>
  <si>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</si>
  <si>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</si>
  <si>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</si>
  <si>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</si>
  <si>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</si>
  <si>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</si>
  <si>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</si>
  <si>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</si>
  <si>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</si>
  <si>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</si>
  <si>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</si>
  <si>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</si>
  <si>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</si>
  <si>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</si>
  <si>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</si>
  <si>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</si>
  <si>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</si>
  <si>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</si>
  <si>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</si>
  <si>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</si>
  <si>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</si>
  <si>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</si>
  <si>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</si>
  <si>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</si>
  <si>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</si>
  <si>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</si>
  <si>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</si>
  <si>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</si>
  <si>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</si>
  <si>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</si>
  <si>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</si>
  <si>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</si>
  <si>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</si>
  <si>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</si>
  <si>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</si>
  <si>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</si>
  <si>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</si>
  <si>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</si>
  <si>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</si>
  <si>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</si>
  <si>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</si>
  <si>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</si>
  <si>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</si>
  <si>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</si>
  <si>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</si>
  <si>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</si>
  <si>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</si>
  <si>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</si>
  <si>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</si>
  <si>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</si>
  <si>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</si>
  <si>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</si>
  <si>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</si>
  <si>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</si>
  <si>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</si>
  <si>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</si>
  <si>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</si>
  <si>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</si>
  <si>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</si>
  <si>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</si>
  <si>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</si>
  <si>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</si>
  <si>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</si>
  <si>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</si>
  <si>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</si>
  <si>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</si>
  <si>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</si>
  <si>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</si>
  <si>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</si>
  <si>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</si>
  <si>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</si>
  <si>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</si>
  <si>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</si>
  <si>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</si>
  <si>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</si>
  <si>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</si>
  <si>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</si>
  <si>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</si>
  <si>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</si>
  <si>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</si>
  <si>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</si>
  <si>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</si>
  <si>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</si>
  <si>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</si>
  <si>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</si>
  <si>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</si>
  <si>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</si>
  <si>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</si>
  <si>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</si>
  <si>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</si>
  <si>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</si>
  <si>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</si>
  <si>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</si>
  <si>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</si>
  <si>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</si>
  <si>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</si>
  <si>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</si>
  <si>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</si>
  <si>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</si>
  <si>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</si>
  <si>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</si>
  <si>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</si>
  <si>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</si>
  <si>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</si>
  <si>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</si>
  <si>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</si>
  <si>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</si>
  <si>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</si>
  <si>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</si>
  <si>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</si>
  <si>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</si>
  <si>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</si>
  <si>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</si>
  <si>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</si>
  <si>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</si>
  <si>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</si>
  <si>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</si>
  <si>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</si>
  <si>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</si>
  <si>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</si>
  <si>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</si>
  <si>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</si>
  <si>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</si>
  <si>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</si>
  <si>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</si>
  <si>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</si>
  <si>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</si>
  <si>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</si>
  <si>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</si>
  <si>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</si>
  <si>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</si>
  <si>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</si>
  <si>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</si>
  <si>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</si>
  <si>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</si>
  <si>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</si>
  <si>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</si>
  <si>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</si>
  <si>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</si>
  <si>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</si>
  <si>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</si>
  <si>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</si>
  <si>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</si>
  <si>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</si>
  <si>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</si>
  <si>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</si>
  <si>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</si>
  <si>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</si>
  <si>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</si>
  <si>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</si>
  <si>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</si>
  <si>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</si>
  <si>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</si>
  <si>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</si>
  <si>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</si>
  <si>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</si>
  <si>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</si>
  <si>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</si>
  <si>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</si>
  <si>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</si>
  <si>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</si>
  <si>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</si>
  <si>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</si>
  <si>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</si>
  <si>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</si>
  <si>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</si>
  <si>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</si>
  <si>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</si>
  <si>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</si>
  <si>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</si>
  <si>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</si>
  <si>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</si>
  <si>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</si>
  <si>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</si>
  <si>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</si>
  <si>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</si>
  <si>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</si>
  <si>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</si>
  <si>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</si>
  <si>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</si>
  <si>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</si>
  <si>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</si>
  <si>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</si>
  <si>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</si>
  <si>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</si>
  <si>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</si>
  <si>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</si>
  <si>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</si>
  <si>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</si>
  <si>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</si>
  <si>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</si>
  <si>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</si>
  <si>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</si>
  <si>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</si>
  <si>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</si>
  <si>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</si>
  <si>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</si>
  <si>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</si>
  <si>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</si>
  <si>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</si>
  <si>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</si>
  <si>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</si>
  <si>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</si>
  <si>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</si>
  <si>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</si>
  <si>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</si>
  <si>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</si>
  <si>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</si>
  <si>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</si>
  <si>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</si>
  <si>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</si>
  <si>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</si>
  <si>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</si>
  <si>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</si>
  <si>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</si>
  <si>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</si>
  <si>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</si>
  <si>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</si>
  <si>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</si>
  <si>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</si>
  <si>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</si>
  <si>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</si>
  <si>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</si>
  <si>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</si>
  <si>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</si>
  <si>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</si>
  <si>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</si>
  <si>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</si>
  <si>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</si>
  <si>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</si>
  <si>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</si>
  <si>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</si>
  <si>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</si>
  <si>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</si>
  <si>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</si>
  <si>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</si>
  <si>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</si>
  <si>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</si>
  <si>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</si>
  <si>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</si>
  <si>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</si>
  <si>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</si>
  <si>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</si>
  <si>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</si>
  <si>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</si>
  <si>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</si>
  <si>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</si>
  <si>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</si>
  <si>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</si>
  <si>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</si>
  <si>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</si>
  <si>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</si>
  <si>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</si>
  <si>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</si>
  <si>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</si>
  <si>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</si>
  <si>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</si>
  <si>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</si>
  <si>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</si>
  <si>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</si>
  <si>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</si>
  <si>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</si>
  <si>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</si>
  <si>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</si>
  <si>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</si>
  <si>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</si>
  <si>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</si>
  <si>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</si>
  <si>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</si>
  <si>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</si>
  <si>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</si>
  <si>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</si>
  <si>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</si>
  <si>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</si>
  <si>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</si>
  <si>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</si>
  <si>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</si>
  <si>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</si>
  <si>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</si>
  <si>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</si>
  <si>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</si>
  <si>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</si>
  <si>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</si>
  <si>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</si>
  <si>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</si>
  <si>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</si>
  <si>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</si>
  <si>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</si>
  <si>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</si>
  <si>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</si>
  <si>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</si>
  <si>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</si>
  <si>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</si>
  <si>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</si>
  <si>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</si>
  <si>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</si>
  <si>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</si>
  <si>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</si>
  <si>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</si>
  <si>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</si>
  <si>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</si>
  <si>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</si>
  <si>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</si>
  <si>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</si>
  <si>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</si>
  <si>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</si>
  <si>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</si>
  <si>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</si>
  <si>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</si>
  <si>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</si>
  <si>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</si>
  <si>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</si>
  <si>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</si>
  <si>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</si>
  <si>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</si>
  <si>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</si>
  <si>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</si>
  <si>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</si>
  <si>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</si>
  <si>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</si>
  <si>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</si>
  <si>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</si>
  <si>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</si>
  <si>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</si>
  <si>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</si>
  <si>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</si>
  <si>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</si>
  <si>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</si>
  <si>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</si>
  <si>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</si>
  <si>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</si>
  <si>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</si>
  <si>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</si>
  <si>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</si>
  <si>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</si>
  <si>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</si>
  <si>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</si>
  <si>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</si>
  <si>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</si>
  <si>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</si>
  <si>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</si>
  <si>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</si>
  <si>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</si>
  <si>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</si>
  <si>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</si>
  <si>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</si>
  <si>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</si>
  <si>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</si>
  <si>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</si>
  <si>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</si>
  <si>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</si>
  <si>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</si>
  <si>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</si>
  <si>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</si>
  <si>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</si>
  <si>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</si>
  <si>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</si>
  <si>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</si>
  <si>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</si>
  <si>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</si>
  <si>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</si>
  <si>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</si>
  <si>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</si>
  <si>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</si>
  <si>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</si>
  <si>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</si>
  <si>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</si>
  <si>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</si>
  <si>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</si>
  <si>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</si>
  <si>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</si>
  <si>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</si>
  <si>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</si>
  <si>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</si>
  <si>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</si>
  <si>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</si>
  <si>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</si>
  <si>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</si>
  <si>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</si>
  <si>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</si>
  <si>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</si>
  <si>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</si>
  <si>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</si>
  <si>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</si>
  <si>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</si>
  <si>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</si>
  <si>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</si>
  <si>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</si>
  <si>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</si>
  <si>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</si>
  <si>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</si>
  <si>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</si>
  <si>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</si>
  <si>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</si>
  <si>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</si>
  <si>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</si>
  <si>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</si>
  <si>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</si>
  <si>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</si>
  <si>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</si>
  <si>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</si>
  <si>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</si>
  <si>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</si>
  <si>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</si>
  <si>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</si>
  <si>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</si>
  <si>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</si>
  <si>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</si>
  <si>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</si>
  <si>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</si>
  <si>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</si>
  <si>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</si>
  <si>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</si>
  <si>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</si>
  <si>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</si>
  <si>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</si>
  <si>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</si>
  <si>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</si>
  <si>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</si>
  <si>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</si>
  <si>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</si>
  <si>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</si>
  <si>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</si>
  <si>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</si>
  <si>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</si>
  <si>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</si>
  <si>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</si>
  <si>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</si>
  <si>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</si>
  <si>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</si>
  <si>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</si>
  <si>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</si>
  <si>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</si>
  <si>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</si>
  <si>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</si>
  <si>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</si>
  <si>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</si>
  <si>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</si>
  <si>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</si>
  <si>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</si>
  <si>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</si>
  <si>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</si>
  <si>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</si>
  <si>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</si>
  <si>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</si>
  <si>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</si>
  <si>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</si>
  <si>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</si>
  <si>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</si>
  <si>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</si>
  <si>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</si>
  <si>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</si>
  <si>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</si>
  <si>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</si>
  <si>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</si>
  <si>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</si>
  <si>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</si>
  <si>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</si>
  <si>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</si>
  <si>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</si>
  <si>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</si>
  <si>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</si>
  <si>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</si>
  <si>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</si>
  <si>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</si>
  <si>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</si>
  <si>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</si>
  <si>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</si>
  <si>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</si>
  <si>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</si>
  <si>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</si>
  <si>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</si>
  <si>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</si>
  <si>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</si>
  <si>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</si>
  <si>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</si>
  <si>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</si>
  <si>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</si>
  <si>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</si>
  <si>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</si>
  <si>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</si>
  <si>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</si>
  <si>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</si>
  <si>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</si>
  <si>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</si>
  <si>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</si>
  <si>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</si>
  <si>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</si>
  <si>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</si>
  <si>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</si>
  <si>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</si>
  <si>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</si>
  <si>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</si>
  <si>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</si>
  <si>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</si>
  <si>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</si>
  <si>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</si>
  <si>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</si>
  <si>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</si>
  <si>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</si>
  <si>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</si>
  <si>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</si>
  <si>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</si>
  <si>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</si>
  <si>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</si>
  <si>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</si>
  <si>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</si>
  <si>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</si>
  <si>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</si>
  <si>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</si>
  <si>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</si>
  <si>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</si>
  <si>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</si>
  <si>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</si>
  <si>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</si>
  <si>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</si>
  <si>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</si>
  <si>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</si>
  <si>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</si>
  <si>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</si>
  <si>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</si>
  <si>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</si>
  <si>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</si>
  <si>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</si>
  <si>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</si>
  <si>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</si>
  <si>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</si>
  <si>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</si>
  <si>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</si>
  <si>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</si>
  <si>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</si>
  <si>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</si>
  <si>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</si>
  <si>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</si>
  <si>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</si>
  <si>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</si>
  <si>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</si>
  <si>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</si>
  <si>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</si>
  <si>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</si>
  <si>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</si>
  <si>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</si>
  <si>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</si>
  <si>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</si>
  <si>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</si>
  <si>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</si>
  <si>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</si>
  <si>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</si>
  <si>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</si>
  <si>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</si>
  <si>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</si>
  <si>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</si>
  <si>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</si>
  <si>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</si>
  <si>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</si>
  <si>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</si>
  <si>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</si>
  <si>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</si>
  <si>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</si>
  <si>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</si>
  <si>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</si>
  <si>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</si>
  <si>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</si>
  <si>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</si>
  <si>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</si>
  <si>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</si>
  <si>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</si>
  <si>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</si>
  <si>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</si>
  <si>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</si>
  <si>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</si>
  <si>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</si>
  <si>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</si>
  <si>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</si>
  <si>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</si>
  <si>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</si>
  <si>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</si>
  <si>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</si>
  <si>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</si>
  <si>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</si>
  <si>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</si>
  <si>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</si>
  <si>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</si>
  <si>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</si>
  <si>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</si>
  <si>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</si>
  <si>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</si>
  <si>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</si>
  <si>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</si>
  <si>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</si>
  <si>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</si>
  <si>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</si>
  <si>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</si>
  <si>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</si>
  <si>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</si>
  <si>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</si>
  <si>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</si>
  <si>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</si>
  <si>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</si>
  <si>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</si>
  <si>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</si>
  <si>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</si>
  <si>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</si>
  <si>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</si>
  <si>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</si>
  <si>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</si>
  <si>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</si>
  <si>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</si>
  <si>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</si>
  <si>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</si>
  <si>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</si>
  <si>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</si>
  <si>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</si>
  <si>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</si>
  <si>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</si>
  <si>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</si>
  <si>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</si>
  <si>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</si>
  <si>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</si>
  <si>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</si>
  <si>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</si>
  <si>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</si>
  <si>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</si>
  <si>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</si>
  <si>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</si>
  <si>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</si>
  <si>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</si>
  <si>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</si>
  <si>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</si>
  <si>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</si>
  <si>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</si>
  <si>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</si>
  <si>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</si>
  <si>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</si>
  <si>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</si>
  <si>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</si>
  <si>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</si>
  <si>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</si>
  <si>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</si>
  <si>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</si>
  <si>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</si>
  <si>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</si>
  <si>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</si>
  <si>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</si>
  <si>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</si>
  <si>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</si>
  <si>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</si>
  <si>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</si>
  <si>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</si>
  <si>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</si>
  <si>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</si>
  <si>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</si>
  <si>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</si>
  <si>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</si>
  <si>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</si>
  <si>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</si>
  <si>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</si>
  <si>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</si>
  <si>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</si>
  <si>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</si>
  <si>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</si>
  <si>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</si>
  <si>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</si>
  <si>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</si>
  <si>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</si>
  <si>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</si>
  <si>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</si>
  <si>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</si>
  <si>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</si>
  <si>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</si>
  <si>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</si>
  <si>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</si>
  <si>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</si>
  <si>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</si>
  <si>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</si>
  <si>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</si>
  <si>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</si>
  <si>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</si>
  <si>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</si>
  <si>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</si>
  <si>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</si>
  <si>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</si>
  <si>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</si>
  <si>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</si>
  <si>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</si>
  <si>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</si>
  <si>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</si>
  <si>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</si>
  <si>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</si>
  <si>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</si>
  <si>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</si>
  <si>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</si>
  <si>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</si>
  <si>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</si>
  <si>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</si>
  <si>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</si>
  <si>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</si>
  <si>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</si>
  <si>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</si>
  <si>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</si>
  <si>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</si>
  <si>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</si>
  <si>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</si>
  <si>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</si>
  <si>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</si>
  <si>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</si>
  <si>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</si>
  <si>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</si>
  <si>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</si>
  <si>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</si>
  <si>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</si>
  <si>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</si>
  <si>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</si>
  <si>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</si>
  <si>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</si>
  <si>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</si>
  <si>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</si>
  <si>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</si>
  <si>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</si>
  <si>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</si>
  <si>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</si>
  <si>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</si>
  <si>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</si>
  <si>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</si>
  <si>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</si>
  <si>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</si>
  <si>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</si>
  <si>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</si>
  <si>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</si>
  <si>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</si>
  <si>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</si>
  <si>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</si>
  <si>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</si>
  <si>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</si>
  <si>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</si>
  <si>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</si>
  <si>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</si>
  <si>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</si>
  <si>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</si>
  <si>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</si>
  <si>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</si>
  <si>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</si>
  <si>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</si>
  <si>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</si>
  <si>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</si>
  <si>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</si>
  <si>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</si>
  <si>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</si>
  <si>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</si>
  <si>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</si>
  <si>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</si>
  <si>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</si>
  <si>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</si>
  <si>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</si>
  <si>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</si>
  <si>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</si>
  <si>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</si>
  <si>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</si>
  <si>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</si>
  <si>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</si>
  <si>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</si>
  <si>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</si>
  <si>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</si>
  <si>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</si>
  <si>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</si>
  <si>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</si>
  <si>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</si>
  <si>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</si>
  <si>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</si>
  <si>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</si>
  <si>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</si>
  <si>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</si>
  <si>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</si>
  <si>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</si>
  <si>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</si>
  <si>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</si>
  <si>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</si>
  <si>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</si>
  <si>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</si>
  <si>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</si>
  <si>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</si>
  <si>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</si>
  <si>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</si>
  <si>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</si>
  <si>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</si>
  <si>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</si>
  <si>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</si>
  <si>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</si>
  <si>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</si>
  <si>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</si>
  <si>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</si>
  <si>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</si>
  <si>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</si>
  <si>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</si>
  <si>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</si>
  <si>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</si>
  <si>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</si>
  <si>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</si>
  <si>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</si>
  <si>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</si>
  <si>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</si>
  <si>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</si>
  <si>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</si>
  <si>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</si>
  <si>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</si>
  <si>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</si>
  <si>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</si>
  <si>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</si>
  <si>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</si>
  <si>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</si>
  <si>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</si>
  <si>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</si>
  <si>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</si>
  <si>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</si>
  <si>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</si>
  <si>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</si>
  <si>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</si>
  <si>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</si>
  <si>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</si>
  <si>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</si>
  <si>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</si>
  <si>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</si>
  <si>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</si>
  <si>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</si>
  <si>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</si>
  <si>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</si>
  <si>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</si>
  <si>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</si>
  <si>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</si>
  <si>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</si>
  <si>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</si>
  <si>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</si>
  <si>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</si>
  <si>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</si>
  <si>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</si>
  <si>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</si>
  <si>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</si>
  <si>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</si>
  <si>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</si>
  <si>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</si>
  <si>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</si>
  <si>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</si>
  <si>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</si>
  <si>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</si>
  <si>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</si>
  <si>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</si>
  <si>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</si>
  <si>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</si>
  <si>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</si>
  <si>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</si>
  <si>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</si>
  <si>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</si>
  <si>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</si>
  <si>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</si>
  <si>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</si>
  <si>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</si>
  <si>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</si>
  <si>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</si>
  <si>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</si>
  <si>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</si>
  <si>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</si>
  <si>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</si>
  <si>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</si>
  <si>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</si>
  <si>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</si>
  <si>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</si>
  <si>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</si>
  <si>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</si>
  <si>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</si>
  <si>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</si>
  <si>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</si>
  <si>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</si>
  <si>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</si>
  <si>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</si>
  <si>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</si>
  <si>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</si>
  <si>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</si>
  <si>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</si>
  <si>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</si>
  <si>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</si>
  <si>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</si>
  <si>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</si>
  <si>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</si>
  <si>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</si>
  <si>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</si>
  <si>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</si>
  <si>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</si>
  <si>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</si>
  <si>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</si>
  <si>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</si>
  <si>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</si>
  <si>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</si>
  <si>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</si>
  <si>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</si>
  <si>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</si>
  <si>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</si>
  <si>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</si>
  <si>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</si>
  <si>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</si>
  <si>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</si>
  <si>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</si>
  <si>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</si>
  <si>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</si>
  <si>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</si>
  <si>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</si>
  <si>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</si>
  <si>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</si>
  <si>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</si>
  <si>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</si>
  <si>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</si>
  <si>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</si>
  <si>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</si>
  <si>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</si>
  <si>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</si>
  <si>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</si>
  <si>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</si>
  <si>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</si>
  <si>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</si>
  <si>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</si>
  <si>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</si>
  <si>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</si>
  <si>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</si>
  <si>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</si>
  <si>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</si>
  <si>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</si>
  <si>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</si>
  <si>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</si>
  <si>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</si>
  <si>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</si>
  <si>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</si>
  <si>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</si>
  <si>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</si>
  <si>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</si>
  <si>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</si>
  <si>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</si>
  <si>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</si>
  <si>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</si>
  <si>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</si>
  <si>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</si>
  <si>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</si>
  <si>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</si>
  <si>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</si>
  <si>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</si>
  <si>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</si>
  <si>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</si>
  <si>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</si>
  <si>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</si>
  <si>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</si>
  <si>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</si>
  <si>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</si>
  <si>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</si>
  <si>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</si>
  <si>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</si>
  <si>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</si>
  <si>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</si>
  <si>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</si>
  <si>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</si>
  <si>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</si>
  <si>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</si>
  <si>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</si>
  <si>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</si>
  <si>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</si>
  <si>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</si>
  <si>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</si>
  <si>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</si>
  <si>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</si>
  <si>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</si>
  <si>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</si>
  <si>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</si>
  <si>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</si>
  <si>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</si>
  <si>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</si>
  <si>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</si>
  <si>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</si>
  <si>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</si>
  <si>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</si>
  <si>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</si>
  <si>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</si>
  <si>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</si>
  <si>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</si>
  <si>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</si>
  <si>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</si>
  <si>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</si>
  <si>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</si>
  <si>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</si>
  <si>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</si>
  <si>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</si>
  <si>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</si>
  <si>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</si>
  <si>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</si>
  <si>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</si>
  <si>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</si>
  <si>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</si>
  <si>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</si>
  <si>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</si>
  <si>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</si>
  <si>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</si>
  <si>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</si>
  <si>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</si>
  <si>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</si>
  <si>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</si>
  <si>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</si>
  <si>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</si>
  <si>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</si>
  <si>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</si>
  <si>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</si>
  <si>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</si>
  <si>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</si>
  <si>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</si>
  <si>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</si>
  <si>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</si>
  <si>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</si>
  <si>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</si>
  <si>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</si>
  <si>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</si>
  <si>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</si>
  <si>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</si>
  <si>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</si>
  <si>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</si>
  <si>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</si>
  <si>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</si>
  <si>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</si>
  <si>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</si>
  <si>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</si>
  <si>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</si>
  <si>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</si>
  <si>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</si>
  <si>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</si>
  <si>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</si>
  <si>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</si>
  <si>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</si>
  <si>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</si>
  <si>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</si>
  <si>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</si>
  <si>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</si>
  <si>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</si>
  <si>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</si>
  <si>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</si>
  <si>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</si>
  <si>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</si>
  <si>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</si>
  <si>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</si>
  <si>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</si>
  <si>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</si>
  <si>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</si>
  <si>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</si>
  <si>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</si>
  <si>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</si>
  <si>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</si>
  <si>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</si>
  <si>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</si>
  <si>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</si>
  <si>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</si>
  <si>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</si>
  <si>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</si>
  <si>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</si>
  <si>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</si>
  <si>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</si>
  <si>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</si>
  <si>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</si>
  <si>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</si>
  <si>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</si>
  <si>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</si>
  <si>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</si>
  <si>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</si>
  <si>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</si>
  <si>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</si>
  <si>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</si>
  <si>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</si>
  <si>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</si>
  <si>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</si>
  <si>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</si>
  <si>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</si>
  <si>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</si>
  <si>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</si>
  <si>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</si>
  <si>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</si>
  <si>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</si>
  <si>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</si>
  <si>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</si>
  <si>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</si>
  <si>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</si>
  <si>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</si>
  <si>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</si>
  <si>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</si>
  <si>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</si>
  <si>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</si>
  <si>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</si>
  <si>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</si>
  <si>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</si>
  <si>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</si>
  <si>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</si>
  <si>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</si>
  <si>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</si>
  <si>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</si>
  <si>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</si>
  <si>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</si>
  <si>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</si>
  <si>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</si>
  <si>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</si>
  <si>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</si>
  <si>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</si>
  <si>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</si>
  <si>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</si>
  <si>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</si>
  <si>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</si>
  <si>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</si>
  <si>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</si>
  <si>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</si>
  <si>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</si>
  <si>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</si>
  <si>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</si>
  <si>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</si>
  <si>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</si>
  <si>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</si>
  <si>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</si>
  <si>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</si>
  <si>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</si>
  <si>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</si>
  <si>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</si>
  <si>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</si>
  <si>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</si>
  <si>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</si>
  <si>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</si>
  <si>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</si>
  <si>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</si>
  <si>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</si>
  <si>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</si>
  <si>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</si>
  <si>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</si>
  <si>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</si>
  <si>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</si>
  <si>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</si>
  <si>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</si>
  <si>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</si>
  <si>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</si>
  <si>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</si>
  <si>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</si>
  <si>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</si>
  <si>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</si>
  <si>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</si>
  <si>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</si>
  <si>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</si>
  <si>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</si>
  <si>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</si>
  <si>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</si>
  <si>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</si>
  <si>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</si>
  <si>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</si>
  <si>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</si>
  <si>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</si>
  <si>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</si>
  <si>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</si>
  <si>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</si>
  <si>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</si>
  <si>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</si>
  <si>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</si>
  <si>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</si>
  <si>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</si>
  <si>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</si>
  <si>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</si>
  <si>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</si>
  <si>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</si>
  <si>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</si>
  <si>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</si>
  <si>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</si>
  <si>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</si>
  <si>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</si>
  <si>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</si>
  <si>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</si>
  <si>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</si>
  <si>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</si>
  <si>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</si>
  <si>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</si>
  <si>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</si>
  <si>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</si>
  <si>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</si>
  <si>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</si>
  <si>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</si>
  <si>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</si>
  <si>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</si>
  <si>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</si>
  <si>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</si>
  <si>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</si>
  <si>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</si>
  <si>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</si>
  <si>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</si>
  <si>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</si>
  <si>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</si>
  <si>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</si>
  <si>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</si>
  <si>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</si>
  <si>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</si>
  <si>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</si>
  <si>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</si>
  <si>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</si>
  <si>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</si>
  <si>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</si>
  <si>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</si>
  <si>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</si>
  <si>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</si>
  <si>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</si>
  <si>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</si>
  <si>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</si>
  <si>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</si>
  <si>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</si>
  <si>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</si>
  <si>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</si>
  <si>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</si>
  <si>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</si>
  <si>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</si>
  <si>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</si>
  <si>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</si>
  <si>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</si>
  <si>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</si>
  <si>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</si>
  <si>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</si>
  <si>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</si>
  <si>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</si>
  <si>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</si>
  <si>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</si>
  <si>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</si>
  <si>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</si>
  <si>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</si>
  <si>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</si>
  <si>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</si>
  <si>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</si>
  <si>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</si>
  <si>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</si>
  <si>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</si>
  <si>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</si>
  <si>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</si>
  <si>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</si>
  <si>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</si>
  <si>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</si>
  <si>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</si>
  <si>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</si>
  <si>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</si>
  <si>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</si>
  <si>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</si>
  <si>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</si>
  <si>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</si>
  <si>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</si>
  <si>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</si>
  <si>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</si>
  <si>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</si>
  <si>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</si>
  <si>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</si>
  <si>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</si>
  <si>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</si>
  <si>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</si>
  <si>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</si>
  <si>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</si>
  <si>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</si>
  <si>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</si>
  <si>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</si>
  <si>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</si>
  <si>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</si>
  <si>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</si>
  <si>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</si>
  <si>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</si>
  <si>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</si>
  <si>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</si>
  <si>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</si>
  <si>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</si>
  <si>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</si>
  <si>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</si>
  <si>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</si>
  <si>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</si>
  <si>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</si>
  <si>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</si>
  <si>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</si>
  <si>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</si>
  <si>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</si>
  <si>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</si>
  <si>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</si>
  <si>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</si>
  <si>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</si>
  <si>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</si>
  <si>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</si>
  <si>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</si>
  <si>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</si>
  <si>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</si>
  <si>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</si>
  <si>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</si>
  <si>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</si>
  <si>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</si>
  <si>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</si>
  <si>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</si>
  <si>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</si>
  <si>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</si>
  <si>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</si>
  <si>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</si>
  <si>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</si>
  <si>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</si>
  <si>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</si>
  <si>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</si>
  <si>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</si>
  <si>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</si>
  <si>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</si>
  <si>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</si>
  <si>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</si>
  <si>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</si>
  <si>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</si>
  <si>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</si>
  <si>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</si>
  <si>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</si>
  <si>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</si>
  <si>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</si>
  <si>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</si>
  <si>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</si>
  <si>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</si>
  <si>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</si>
  <si>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</si>
  <si>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</si>
  <si>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</si>
  <si>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</si>
  <si>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</si>
  <si>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</si>
  <si>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</si>
  <si>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</si>
  <si>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</si>
  <si>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</si>
  <si>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</si>
  <si>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</si>
  <si>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</si>
  <si>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</si>
  <si>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</si>
  <si>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</si>
  <si>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</si>
  <si>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</si>
  <si>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</si>
  <si>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</si>
  <si>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</si>
  <si>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</si>
  <si>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</si>
  <si>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</si>
  <si>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</si>
  <si>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</si>
  <si>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</si>
  <si>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</si>
  <si>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</si>
  <si>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</si>
  <si>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</si>
  <si>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</si>
  <si>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</si>
  <si>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</si>
  <si>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</si>
  <si>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</si>
  <si>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</si>
  <si>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</si>
  <si>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</si>
  <si>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</si>
  <si>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</si>
  <si>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</si>
  <si>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</si>
  <si>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</si>
  <si>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</si>
  <si>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</si>
  <si>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</si>
  <si>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</si>
  <si>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</si>
  <si>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</si>
  <si>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</si>
  <si>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</si>
  <si>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</si>
  <si>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</si>
  <si>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</si>
  <si>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</si>
  <si>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</si>
  <si>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</si>
  <si>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</si>
  <si>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</si>
  <si>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</si>
  <si>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</si>
  <si>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</si>
  <si>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</si>
  <si>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</si>
  <si>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</si>
  <si>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</si>
  <si>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</si>
  <si>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</si>
  <si>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</si>
  <si>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</si>
  <si>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</si>
  <si>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</si>
  <si>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</si>
  <si>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</si>
  <si>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</si>
  <si>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</si>
  <si>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</si>
  <si>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</si>
  <si>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</si>
  <si>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</si>
  <si>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</si>
  <si>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</si>
  <si>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</si>
  <si>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</si>
  <si>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</si>
  <si>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</si>
  <si>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</si>
  <si>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</si>
  <si>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</si>
  <si>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</si>
  <si>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</si>
  <si>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</si>
  <si>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</si>
  <si>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</si>
  <si>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</si>
  <si>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</si>
  <si>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</si>
  <si>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</si>
  <si>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</si>
  <si>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</si>
  <si>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</si>
  <si>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</si>
  <si>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</si>
  <si>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</si>
  <si>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</si>
  <si>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</si>
  <si>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</si>
  <si>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</si>
  <si>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</si>
  <si>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</si>
  <si>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</si>
  <si>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</si>
  <si>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</si>
  <si>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</si>
  <si>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</si>
  <si>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</si>
  <si>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</si>
  <si>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</si>
  <si>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</si>
  <si>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</si>
  <si>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</si>
  <si>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</si>
  <si>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</si>
  <si>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</si>
  <si>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</si>
  <si>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</si>
  <si>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</si>
  <si>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</si>
  <si>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</si>
  <si>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</si>
  <si>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</si>
  <si>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</si>
  <si>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</si>
  <si>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</si>
  <si>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</si>
  <si>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</si>
  <si>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</si>
  <si>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</si>
  <si>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</si>
  <si>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</si>
  <si>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</si>
  <si>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</si>
  <si>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</si>
  <si>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</si>
  <si>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</si>
  <si>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</si>
  <si>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</si>
  <si>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</si>
  <si>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</si>
  <si>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</si>
  <si>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</si>
  <si>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</si>
  <si>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</si>
  <si>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</si>
  <si>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</si>
  <si>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</si>
  <si>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</si>
  <si>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</si>
  <si>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</si>
  <si>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</si>
  <si>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</si>
  <si>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</si>
  <si>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</si>
  <si>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</si>
  <si>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</si>
  <si>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</si>
  <si>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</si>
  <si>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</si>
  <si>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</si>
  <si>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</si>
  <si>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</si>
  <si>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</si>
  <si>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</si>
  <si>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</si>
  <si>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</si>
  <si>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</si>
  <si>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</si>
  <si>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</si>
  <si>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</si>
  <si>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</si>
  <si>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</si>
  <si>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</si>
  <si>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</si>
  <si>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</si>
  <si>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</si>
  <si>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</si>
  <si>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</si>
  <si>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</si>
  <si>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</si>
  <si>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</si>
  <si>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</si>
  <si>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</si>
  <si>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</si>
  <si>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</si>
  <si>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</si>
  <si>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</si>
  <si>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</si>
  <si>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</si>
  <si>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</si>
  <si>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</si>
  <si>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</si>
  <si>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</si>
  <si>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</si>
  <si>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</si>
  <si>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</si>
  <si>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</si>
  <si>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</si>
  <si>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</si>
  <si>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</si>
  <si>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</si>
  <si>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</si>
  <si>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</si>
  <si>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</si>
  <si>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</si>
  <si>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</si>
  <si>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</si>
  <si>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</si>
  <si>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</si>
  <si>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</si>
  <si>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</si>
  <si>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</si>
  <si>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</si>
  <si>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</si>
  <si>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</si>
  <si>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</si>
  <si>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</si>
  <si>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</si>
  <si>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</si>
  <si>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</si>
  <si>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</si>
  <si>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</si>
  <si>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</si>
  <si>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</si>
  <si>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</si>
  <si>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</si>
  <si>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</si>
  <si>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</si>
  <si>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</si>
  <si>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</si>
  <si>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</si>
  <si>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</si>
  <si>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</si>
  <si>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</si>
  <si>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</si>
  <si>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</si>
  <si>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</si>
  <si>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</si>
  <si>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</si>
  <si>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</si>
  <si>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</si>
  <si>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</si>
  <si>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</si>
  <si>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</si>
  <si>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</si>
  <si>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</si>
  <si>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</si>
  <si>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</si>
  <si>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</si>
  <si>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</si>
  <si>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</si>
  <si>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</si>
  <si>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</si>
  <si>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</si>
  <si>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</si>
  <si>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</si>
  <si>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</si>
  <si>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</si>
  <si>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</si>
  <si>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</si>
  <si>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</si>
  <si>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</si>
  <si>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</si>
  <si>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</si>
  <si>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</si>
  <si>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</si>
  <si>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</si>
  <si>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</si>
  <si>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</si>
  <si>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</si>
  <si>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</si>
  <si>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</si>
  <si>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</si>
  <si>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</si>
  <si>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</si>
  <si>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</si>
  <si>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</si>
  <si>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</si>
  <si>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</si>
  <si>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</si>
  <si>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</si>
  <si>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</si>
  <si>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</si>
  <si>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</si>
  <si>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</si>
  <si>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</si>
  <si>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</si>
  <si>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</si>
  <si>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</si>
  <si>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</si>
  <si>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</si>
  <si>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</si>
  <si>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</si>
  <si>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</si>
  <si>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</si>
  <si>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</si>
  <si>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</si>
  <si>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</si>
  <si>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</si>
  <si>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</si>
  <si>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</si>
  <si>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</si>
  <si>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</si>
  <si>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</si>
  <si>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</si>
  <si>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</si>
  <si>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</si>
  <si>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</si>
  <si>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</si>
  <si>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</si>
  <si>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</si>
  <si>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</si>
  <si>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</si>
  <si>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</si>
  <si>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</si>
  <si>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</si>
  <si>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</si>
  <si>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</si>
  <si>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</si>
  <si>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</si>
  <si>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</si>
  <si>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</si>
  <si>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</si>
  <si>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</si>
  <si>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</si>
  <si>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</si>
  <si>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</si>
  <si>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</si>
  <si>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</si>
  <si>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</si>
  <si>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</si>
  <si>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</si>
  <si>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</si>
  <si>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</si>
  <si>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</si>
  <si>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</si>
  <si>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</si>
  <si>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</si>
  <si>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</si>
  <si>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</si>
  <si>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</si>
  <si>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</si>
  <si>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</si>
  <si>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</si>
  <si>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</si>
  <si>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</si>
  <si>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</si>
  <si>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</si>
  <si>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</si>
  <si>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</si>
  <si>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</si>
  <si>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</si>
  <si>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</si>
  <si>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</si>
  <si>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</si>
  <si>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</si>
  <si>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</si>
  <si>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</si>
  <si>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</si>
  <si>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</si>
  <si>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</si>
  <si>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</si>
  <si>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</si>
  <si>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</si>
  <si>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</si>
  <si>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</si>
  <si>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</si>
  <si>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</si>
  <si>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</si>
  <si>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</si>
  <si>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</si>
  <si>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</si>
  <si>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</si>
  <si>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</si>
  <si>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</si>
  <si>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</si>
  <si>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</si>
  <si>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</si>
  <si>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</si>
  <si>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</si>
  <si>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</si>
  <si>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</si>
  <si>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</si>
  <si>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</si>
  <si>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</si>
  <si>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</si>
  <si>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</si>
  <si>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</si>
  <si>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</si>
  <si>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</si>
  <si>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</si>
  <si>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</si>
  <si>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</si>
  <si>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</si>
  <si>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</si>
  <si>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</si>
  <si>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</si>
  <si>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</si>
  <si>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</si>
  <si>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</si>
  <si>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</si>
  <si>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</si>
  <si>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</si>
  <si>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</si>
  <si>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</si>
  <si>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</si>
  <si>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</si>
  <si>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</si>
  <si>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</si>
  <si>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</si>
  <si>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</si>
  <si>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</si>
  <si>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</si>
  <si>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</si>
  <si>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</si>
  <si>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</si>
  <si>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</si>
  <si>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</si>
  <si>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</si>
  <si>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</si>
  <si>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</si>
  <si>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</si>
  <si>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</si>
  <si>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</si>
  <si>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</si>
  <si>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</si>
  <si>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</si>
  <si>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</si>
  <si>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</si>
  <si>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</si>
  <si>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</si>
  <si>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</si>
  <si>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</si>
  <si>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</si>
  <si>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</si>
  <si>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</si>
  <si>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</si>
  <si>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</si>
  <si>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</si>
  <si>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</si>
  <si>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</si>
  <si>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</si>
  <si>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</si>
  <si>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</si>
  <si>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</si>
  <si>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</si>
  <si>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</si>
  <si>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</si>
  <si>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</si>
  <si>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</si>
  <si>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</si>
  <si>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</si>
  <si>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</si>
  <si>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</si>
  <si>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</si>
  <si>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</si>
  <si>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</si>
  <si>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</si>
  <si>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</si>
  <si>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</si>
  <si>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</si>
  <si>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</si>
  <si>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</si>
  <si>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</si>
  <si>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</si>
  <si>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</si>
  <si>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</si>
  <si>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</si>
  <si>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</si>
  <si>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</si>
  <si>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</si>
  <si>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</si>
  <si>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</si>
  <si>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</si>
  <si>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</si>
  <si>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</si>
  <si>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</si>
  <si>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</si>
  <si>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</si>
  <si>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</si>
  <si>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</si>
  <si>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</si>
  <si>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</si>
  <si>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</si>
  <si>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</si>
  <si>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</si>
  <si>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</si>
  <si>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</si>
  <si>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</si>
  <si>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</si>
  <si>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</si>
  <si>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</si>
  <si>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</si>
  <si>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</si>
  <si>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</si>
  <si>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</si>
  <si>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</si>
  <si>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</si>
  <si>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</si>
  <si>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</si>
  <si>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</si>
  <si>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</si>
  <si>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</si>
  <si>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</si>
  <si>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</si>
  <si>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</si>
  <si>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</si>
  <si>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</si>
  <si>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</si>
  <si>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</si>
  <si>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</si>
  <si>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</si>
  <si>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</si>
  <si>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</si>
  <si>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</si>
  <si>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</si>
  <si>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</si>
  <si>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</si>
  <si>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</si>
  <si>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</si>
  <si>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</si>
  <si>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</si>
  <si>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</si>
  <si>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</si>
  <si>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</si>
  <si>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</si>
  <si>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</si>
  <si>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</si>
  <si>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</si>
  <si>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</si>
  <si>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</si>
  <si>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</si>
  <si>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</si>
  <si>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</si>
  <si>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</si>
  <si>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</si>
  <si>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</si>
  <si>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</si>
  <si>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</si>
  <si>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</si>
  <si>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</si>
  <si>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</si>
  <si>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</si>
  <si>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</si>
  <si>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</si>
  <si>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</si>
  <si>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</si>
  <si>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</si>
  <si>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</si>
  <si>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</si>
  <si>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</si>
  <si>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</si>
  <si>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</si>
  <si>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</si>
  <si>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</si>
  <si>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</si>
  <si>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</si>
  <si>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</si>
  <si>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</si>
  <si>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</si>
  <si>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</si>
  <si>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</si>
  <si>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</si>
  <si>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</si>
  <si>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</si>
  <si>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</si>
  <si>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</si>
  <si>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</si>
  <si>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</si>
  <si>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</si>
  <si>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</si>
  <si>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</si>
  <si>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</si>
  <si>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</si>
  <si>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</si>
  <si>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</si>
  <si>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</si>
  <si>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</si>
  <si>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</si>
  <si>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</si>
  <si>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</si>
  <si>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</si>
  <si>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</si>
  <si>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</si>
  <si>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</si>
  <si>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</si>
  <si>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</si>
  <si>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</si>
  <si>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</si>
  <si>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</si>
  <si>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</si>
  <si>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</si>
  <si>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</si>
  <si>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</si>
  <si>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</si>
  <si>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</si>
  <si>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</si>
  <si>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</si>
  <si>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</si>
  <si>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</si>
  <si>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</si>
  <si>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</si>
  <si>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</si>
  <si>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</si>
  <si>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</si>
  <si>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</si>
  <si>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</si>
  <si>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</si>
  <si>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</si>
  <si>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</si>
  <si>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</si>
  <si>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</si>
  <si>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</si>
  <si>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</si>
  <si>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</si>
  <si>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</si>
  <si>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</si>
  <si>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</si>
  <si>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</si>
  <si>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</si>
  <si>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</si>
  <si>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</si>
  <si>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</si>
  <si>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</si>
  <si>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</si>
  <si>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</si>
  <si>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</si>
  <si>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</si>
  <si>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</si>
  <si>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</si>
  <si>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</si>
  <si>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</si>
  <si>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</si>
  <si>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</si>
  <si>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</si>
  <si>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</si>
  <si>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</si>
  <si>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</si>
  <si>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</si>
  <si>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</si>
  <si>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</si>
  <si>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</si>
  <si>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</si>
  <si>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</si>
  <si>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</si>
  <si>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</si>
  <si>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</si>
  <si>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</si>
  <si>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</si>
  <si>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</si>
  <si>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</si>
  <si>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</si>
  <si>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</si>
  <si>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</si>
  <si>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</si>
  <si>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</si>
  <si>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</si>
  <si>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</si>
  <si>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</si>
  <si>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</si>
  <si>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</si>
  <si>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</si>
  <si>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</si>
  <si>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</si>
  <si>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</si>
  <si>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</si>
  <si>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</si>
  <si>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</si>
  <si>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</si>
  <si>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</si>
  <si>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</si>
  <si>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</si>
  <si>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</si>
  <si>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</si>
  <si>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</si>
  <si>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</si>
  <si>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</si>
  <si>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</si>
  <si>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</si>
  <si>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</si>
  <si>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</si>
  <si>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</si>
  <si>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</si>
  <si>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</si>
  <si>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</si>
  <si>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</si>
  <si>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</si>
  <si>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</si>
  <si>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</si>
  <si>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</si>
  <si>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</si>
  <si>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</si>
  <si>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</si>
  <si>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</si>
  <si>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</si>
  <si>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</si>
  <si>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</si>
  <si>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</si>
  <si>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</si>
  <si>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</si>
  <si>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</si>
  <si>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</si>
  <si>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</si>
  <si>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</si>
  <si>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</si>
  <si>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</si>
  <si>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</si>
  <si>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</si>
  <si>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</si>
  <si>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</si>
  <si>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</si>
  <si>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</si>
  <si>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</si>
  <si>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</si>
  <si>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</si>
  <si>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</si>
  <si>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</si>
  <si>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</si>
  <si>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</si>
  <si>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</si>
  <si>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</si>
  <si>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</si>
  <si>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</si>
  <si>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</si>
  <si>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</si>
  <si>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</si>
  <si>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</si>
  <si>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</si>
  <si>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</si>
  <si>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</si>
  <si>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</si>
  <si>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</si>
  <si>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</si>
  <si>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</si>
  <si>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</si>
  <si>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</si>
  <si>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</si>
  <si>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</si>
  <si>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</si>
  <si>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</si>
  <si>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</si>
  <si>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</si>
  <si>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</si>
  <si>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</si>
  <si>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</si>
  <si>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</si>
  <si>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</si>
  <si>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</si>
  <si>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</si>
  <si>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</si>
  <si>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</si>
  <si>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</si>
  <si>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</si>
  <si>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</si>
  <si>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</si>
  <si>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</si>
  <si>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</si>
  <si>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</si>
  <si>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</si>
  <si>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</si>
  <si>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</si>
  <si>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</si>
  <si>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</si>
  <si>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</si>
  <si>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</si>
  <si>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</si>
  <si>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</si>
  <si>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</si>
  <si>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</si>
  <si>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</si>
  <si>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</si>
  <si>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</si>
  <si>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</si>
  <si>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</si>
  <si>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</si>
  <si>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</si>
  <si>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</si>
  <si>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</si>
  <si>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</si>
  <si>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</si>
  <si>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</si>
  <si>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</si>
  <si>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</si>
  <si>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</si>
  <si>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</si>
  <si>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</si>
  <si>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</si>
  <si>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</si>
  <si>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</si>
  <si>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</si>
  <si>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</si>
  <si>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</si>
  <si>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</si>
  <si>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</si>
  <si>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</si>
  <si>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</si>
  <si>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</si>
  <si>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</si>
  <si>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</si>
  <si>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</si>
  <si>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</si>
  <si>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</si>
  <si>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</si>
  <si>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</si>
  <si>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</si>
  <si>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</si>
  <si>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</si>
  <si>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</si>
  <si>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</si>
  <si>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</si>
  <si>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</si>
  <si>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</si>
  <si>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</si>
  <si>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</si>
  <si>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</si>
  <si>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</si>
  <si>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</si>
  <si>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</si>
  <si>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</si>
  <si>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</si>
  <si>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</si>
  <si>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</si>
  <si>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</si>
  <si>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</si>
  <si>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</si>
  <si>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</si>
  <si>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</si>
  <si>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</si>
  <si>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</si>
  <si>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</si>
  <si>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</si>
  <si>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</si>
  <si>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</si>
  <si>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</si>
  <si>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</si>
  <si>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</si>
  <si>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</si>
  <si>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</si>
  <si>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</si>
  <si>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</si>
  <si>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</si>
  <si>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</si>
  <si>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</si>
  <si>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</si>
  <si>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</si>
  <si>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</si>
  <si>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</si>
  <si>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</si>
  <si>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</si>
  <si>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</si>
  <si>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</si>
  <si>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</si>
  <si>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</si>
  <si>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</si>
  <si>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</si>
  <si>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</si>
  <si>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</si>
  <si>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</si>
  <si>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</si>
  <si>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</si>
  <si>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</si>
  <si>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</si>
  <si>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</si>
  <si>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</si>
  <si>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</si>
  <si>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</si>
  <si>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</si>
  <si>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</si>
  <si>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</si>
  <si>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</si>
  <si>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</si>
  <si>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</si>
  <si>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</si>
  <si>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</si>
  <si>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</si>
  <si>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</si>
  <si>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</si>
  <si>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</si>
  <si>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</si>
  <si>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</si>
  <si>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</si>
  <si>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</si>
  <si>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</si>
  <si>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</si>
  <si>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</si>
  <si>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</si>
  <si>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</si>
  <si>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</si>
  <si>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</si>
  <si>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</si>
  <si>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</si>
  <si>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</si>
  <si>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</si>
  <si>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</si>
  <si>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</si>
  <si>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</si>
  <si>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</si>
  <si>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</si>
  <si>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</si>
  <si>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</si>
  <si>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</si>
  <si>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</si>
  <si>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</si>
  <si>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</si>
  <si>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</si>
  <si>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</si>
  <si>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</si>
  <si>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</si>
  <si>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</si>
  <si>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</si>
  <si>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</si>
  <si>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</si>
  <si>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</si>
  <si>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</si>
  <si>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</si>
  <si>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</si>
  <si>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</si>
  <si>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</si>
  <si>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</si>
  <si>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</si>
  <si>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</si>
  <si>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</si>
  <si>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</si>
  <si>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</si>
  <si>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</si>
  <si>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</si>
  <si>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</si>
  <si>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</si>
  <si>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</si>
  <si>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</si>
  <si>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</si>
  <si>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</si>
  <si>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</si>
  <si>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</si>
  <si>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</si>
  <si>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</si>
  <si>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</si>
  <si>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</si>
  <si>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</si>
  <si>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</si>
  <si>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</si>
  <si>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</si>
  <si>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</si>
  <si>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</si>
  <si>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</si>
  <si>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</si>
  <si>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</si>
  <si>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</si>
  <si>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</si>
  <si>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</si>
  <si>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</si>
  <si>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</si>
  <si>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</si>
  <si>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</si>
  <si>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</si>
  <si>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</si>
  <si>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</si>
  <si>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</si>
  <si>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</si>
  <si>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</si>
  <si>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</si>
  <si>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</si>
  <si>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</si>
  <si>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</si>
  <si>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</si>
  <si>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</si>
  <si>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</si>
  <si>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</si>
  <si>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</si>
  <si>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</si>
  <si>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</si>
  <si>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</si>
  <si>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</si>
  <si>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</si>
  <si>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</si>
  <si>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</si>
  <si>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</si>
  <si>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</si>
  <si>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</si>
  <si>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</si>
  <si>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</si>
  <si>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</si>
  <si>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</si>
  <si>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</si>
  <si>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</si>
  <si>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</si>
  <si>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</si>
  <si>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</si>
  <si>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</si>
  <si>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</si>
  <si>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</si>
  <si>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</si>
  <si>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</si>
  <si>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</si>
  <si>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</si>
  <si>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</si>
  <si>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</si>
  <si>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</si>
  <si>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</si>
  <si>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</si>
  <si>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</si>
  <si>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</si>
  <si>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</si>
  <si>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</si>
  <si>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</si>
  <si>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</si>
  <si>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</si>
  <si>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</si>
  <si>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</si>
  <si>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</si>
  <si>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</si>
  <si>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</si>
  <si>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</si>
  <si>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</si>
  <si>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</si>
  <si>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</si>
  <si>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</si>
  <si>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</si>
  <si>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</si>
  <si>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</si>
  <si>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</si>
  <si>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</si>
  <si>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</si>
  <si>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</si>
  <si>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</si>
  <si>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</si>
  <si>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</si>
  <si>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</si>
  <si>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</si>
  <si>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</si>
  <si>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</si>
  <si>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</si>
  <si>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</si>
  <si>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</si>
  <si>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</si>
  <si>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</si>
  <si>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</si>
  <si>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</si>
  <si>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</si>
  <si>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</si>
  <si>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</si>
  <si>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</si>
  <si>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</si>
  <si>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</si>
  <si>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</si>
  <si>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</si>
  <si>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</si>
  <si>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</si>
  <si>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</si>
  <si>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</si>
  <si>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</si>
  <si>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</si>
  <si>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</si>
  <si>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</si>
  <si>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</si>
  <si>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</si>
  <si>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</si>
  <si>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</si>
  <si>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</si>
  <si>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</si>
  <si>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</si>
  <si>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</si>
  <si>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</si>
  <si>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</si>
  <si>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</si>
  <si>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</si>
  <si>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</si>
  <si>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</si>
  <si>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</si>
  <si>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</si>
  <si>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</si>
  <si>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</si>
  <si>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</si>
  <si>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</si>
  <si>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</si>
  <si>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</si>
  <si>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</si>
  <si>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</si>
  <si>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</si>
  <si>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</si>
  <si>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</si>
  <si>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</si>
  <si>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</si>
  <si>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</si>
  <si>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</si>
  <si>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</si>
  <si>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</si>
  <si>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</si>
  <si>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</si>
  <si>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</si>
  <si>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</si>
  <si>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</si>
  <si>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</si>
  <si>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</si>
  <si>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</si>
  <si>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</si>
  <si>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</si>
  <si>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</si>
  <si>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</si>
  <si>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</si>
  <si>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</si>
  <si>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</si>
  <si>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</si>
  <si>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</si>
  <si>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</si>
  <si>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</si>
  <si>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</si>
  <si>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</si>
  <si>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</si>
  <si>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</si>
  <si>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</si>
  <si>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</si>
  <si>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</si>
  <si>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</si>
  <si>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</si>
  <si>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</si>
  <si>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</si>
  <si>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</si>
  <si>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</si>
  <si>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</si>
  <si>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</si>
  <si>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</si>
  <si>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</si>
  <si>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</si>
  <si>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</si>
  <si>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</si>
  <si>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</si>
  <si>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</si>
  <si>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</si>
  <si>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</si>
  <si>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</si>
  <si>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</si>
  <si>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</si>
  <si>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</si>
  <si>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</si>
  <si>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</si>
  <si>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</si>
  <si>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</si>
  <si>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</si>
  <si>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</si>
  <si>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</si>
  <si>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</si>
  <si>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</si>
  <si>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</si>
  <si>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</si>
  <si>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</si>
  <si>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</si>
  <si>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</si>
  <si>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</si>
  <si>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</si>
  <si>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</si>
  <si>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</si>
  <si>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</si>
  <si>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</si>
  <si>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</si>
  <si>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</si>
  <si>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</si>
  <si>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</si>
  <si>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</si>
  <si>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</si>
  <si>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</si>
  <si>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</si>
  <si>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</si>
  <si>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</si>
  <si>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</si>
  <si>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</si>
  <si>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</si>
  <si>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</si>
  <si>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</si>
  <si>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</si>
  <si>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</si>
  <si>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</si>
  <si>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</si>
  <si>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</si>
  <si>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</si>
  <si>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</si>
  <si>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</si>
  <si>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</si>
  <si>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</si>
  <si>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</si>
  <si>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</si>
  <si>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</si>
  <si>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</si>
  <si>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</si>
  <si>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</si>
  <si>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</si>
  <si>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</si>
  <si>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</si>
  <si>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</si>
  <si>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</si>
  <si>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</si>
  <si>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</si>
  <si>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</si>
  <si>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</si>
  <si>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</si>
  <si>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</si>
  <si>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</si>
  <si>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</si>
  <si>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</si>
  <si>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</si>
  <si>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</si>
  <si>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</si>
  <si>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</si>
  <si>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</si>
  <si>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</si>
  <si>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</si>
  <si>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</si>
  <si>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</si>
  <si>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</si>
  <si>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</si>
  <si>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</si>
  <si>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</si>
  <si>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</si>
  <si>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</si>
  <si>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</si>
  <si>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</si>
  <si>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</si>
  <si>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</si>
  <si>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</si>
  <si>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</si>
  <si>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</si>
  <si>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</si>
  <si>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</si>
  <si>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</si>
  <si>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</si>
  <si>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</si>
  <si>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</si>
  <si>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</si>
  <si>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</si>
  <si>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</si>
  <si>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</si>
  <si>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</si>
  <si>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</si>
  <si>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</si>
  <si>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</si>
  <si>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</si>
  <si>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</si>
  <si>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</si>
  <si>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</si>
  <si>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</si>
  <si>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</si>
  <si>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</si>
  <si>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</si>
  <si>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</si>
  <si>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</si>
  <si>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</si>
  <si>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</si>
  <si>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</si>
  <si>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</si>
  <si>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</si>
  <si>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</si>
  <si>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</si>
  <si>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</si>
  <si>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</si>
  <si>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</si>
  <si>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</si>
  <si>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</si>
  <si>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</si>
  <si>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</si>
  <si>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</si>
  <si>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</si>
  <si>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</si>
  <si>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</si>
  <si>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</si>
  <si>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</si>
  <si>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</si>
  <si>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</si>
  <si>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</si>
  <si>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</si>
  <si>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</si>
  <si>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</si>
  <si>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</si>
  <si>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</si>
  <si>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</si>
  <si>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</si>
  <si>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</si>
  <si>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</si>
  <si>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</si>
  <si>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</si>
  <si>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</si>
  <si>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</si>
  <si>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</si>
  <si>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</si>
  <si>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</si>
  <si>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</si>
  <si>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</si>
  <si>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</si>
  <si>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</si>
  <si>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</si>
  <si>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</si>
  <si>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</si>
  <si>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</si>
  <si>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</si>
  <si>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</si>
  <si>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</si>
  <si>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</si>
  <si>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</si>
  <si>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</si>
  <si>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</si>
  <si>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</si>
  <si>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</si>
  <si>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</si>
  <si>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</si>
  <si>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</si>
  <si>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</si>
  <si>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</si>
  <si>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</si>
  <si>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</si>
  <si>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</si>
  <si>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</si>
  <si>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</si>
  <si>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</si>
  <si>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</si>
  <si>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</si>
  <si>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</si>
  <si>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</si>
  <si>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</si>
  <si>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</si>
  <si>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</si>
  <si>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</si>
  <si>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</si>
  <si>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</si>
  <si>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</si>
  <si>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</si>
  <si>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</si>
  <si>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</si>
  <si>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</si>
  <si>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</si>
  <si>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</si>
  <si>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</si>
  <si>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</si>
  <si>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</si>
  <si>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</si>
  <si>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</si>
  <si>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</si>
  <si>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</si>
  <si>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</si>
  <si>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</si>
  <si>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</si>
  <si>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</si>
  <si>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</si>
  <si>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</si>
  <si>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</si>
  <si>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</si>
  <si>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</si>
  <si>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</si>
  <si>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</si>
  <si>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</si>
  <si>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</si>
  <si>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</si>
  <si>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</si>
  <si>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</si>
  <si>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</si>
  <si>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</si>
  <si>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</si>
  <si>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</si>
  <si>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</si>
  <si>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</si>
  <si>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</si>
  <si>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</si>
  <si>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</si>
  <si>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</si>
  <si>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</si>
  <si>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</si>
  <si>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</si>
  <si>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</si>
  <si>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</si>
  <si>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</si>
  <si>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</si>
  <si>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</si>
  <si>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</si>
  <si>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</si>
  <si>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</si>
  <si>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</si>
  <si>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</si>
  <si>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</si>
  <si>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</si>
  <si>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</si>
  <si>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</si>
  <si>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</si>
  <si>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</si>
  <si>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</si>
  <si>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</si>
  <si>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</si>
  <si>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</si>
  <si>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</si>
  <si>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</si>
  <si>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</si>
  <si>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</si>
  <si>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</si>
  <si>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</si>
  <si>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</si>
  <si>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</si>
  <si>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</si>
  <si>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</si>
  <si>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</si>
  <si>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</si>
  <si>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</si>
  <si>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</si>
  <si>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</si>
  <si>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</si>
  <si>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</si>
  <si>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</si>
  <si>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</si>
  <si>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</si>
  <si>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</si>
  <si>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</si>
  <si>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</si>
  <si>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</si>
  <si>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</si>
  <si>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</si>
  <si>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</si>
  <si>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</si>
  <si>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</si>
  <si>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</si>
  <si>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</si>
  <si>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</si>
  <si>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</si>
  <si>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</si>
  <si>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</si>
  <si>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</si>
  <si>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</si>
  <si>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</si>
  <si>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</si>
  <si>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</si>
  <si>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</si>
  <si>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</si>
  <si>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</si>
  <si>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</si>
  <si>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</si>
  <si>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</si>
  <si>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</si>
  <si>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</si>
  <si>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</si>
  <si>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</si>
  <si>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</si>
  <si>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</si>
  <si>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</si>
  <si>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</si>
  <si>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</si>
  <si>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</si>
  <si>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</si>
  <si>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</si>
  <si>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</si>
  <si>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</si>
  <si>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</si>
  <si>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</si>
  <si>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</si>
  <si>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</si>
  <si>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</si>
  <si>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</si>
  <si>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</si>
  <si>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</si>
  <si>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</si>
  <si>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</si>
  <si>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</si>
  <si>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</si>
  <si>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</si>
  <si>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</si>
  <si>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</si>
  <si>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</si>
  <si>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</si>
  <si>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</si>
  <si>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</si>
  <si>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</si>
  <si>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</si>
  <si>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</si>
  <si>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</si>
  <si>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</si>
  <si>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</si>
  <si>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</si>
  <si>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</si>
  <si>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</si>
  <si>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</si>
  <si>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</si>
  <si>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</si>
  <si>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</si>
  <si>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</si>
  <si>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</si>
  <si>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</si>
  <si>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</si>
  <si>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</si>
  <si>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</si>
  <si>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</si>
  <si>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</si>
  <si>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</si>
  <si>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</si>
  <si>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</si>
  <si>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</si>
  <si>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</si>
  <si>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</si>
  <si>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</si>
  <si>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</si>
  <si>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</si>
  <si>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</si>
  <si>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</si>
  <si>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</si>
  <si>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</si>
  <si>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</si>
  <si>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</si>
  <si>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</si>
  <si>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</si>
  <si>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</si>
  <si>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</si>
  <si>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</si>
  <si>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</si>
  <si>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</si>
  <si>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</si>
  <si>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</si>
  <si>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</si>
  <si>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</si>
  <si>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</si>
  <si>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</si>
  <si>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</si>
  <si>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</si>
  <si>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</si>
  <si>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</si>
  <si>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</si>
  <si>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</si>
  <si>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</si>
  <si>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</si>
  <si>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</si>
  <si>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</si>
  <si>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</si>
  <si>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</si>
  <si>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</si>
  <si>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</si>
  <si>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</si>
  <si>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</si>
  <si>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</si>
  <si>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</si>
  <si>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</si>
  <si>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</si>
  <si>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</si>
  <si>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</si>
  <si>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</si>
  <si>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</si>
  <si>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</si>
  <si>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</si>
  <si>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</si>
  <si>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</si>
  <si>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</si>
  <si>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</si>
  <si>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</si>
  <si>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</si>
  <si>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</si>
  <si>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</si>
  <si>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</si>
  <si>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</si>
  <si>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</si>
  <si>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</si>
  <si>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</si>
  <si>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</si>
  <si>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</si>
  <si>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</si>
  <si>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</si>
  <si>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</si>
  <si>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</si>
  <si>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</si>
  <si>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</si>
  <si>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</si>
  <si>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</si>
  <si>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</si>
  <si>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</si>
  <si>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</si>
  <si>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</si>
  <si>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</si>
  <si>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</si>
  <si>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</si>
  <si>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</si>
  <si>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</si>
  <si>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</si>
  <si>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</si>
  <si>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</si>
  <si>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</si>
  <si>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</si>
  <si>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</si>
  <si>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</si>
  <si>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</si>
  <si>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</si>
  <si>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</si>
  <si>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</si>
  <si>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</si>
  <si>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</si>
  <si>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</si>
  <si>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</si>
  <si>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</si>
  <si>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</si>
  <si>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</si>
  <si>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</si>
  <si>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</si>
  <si>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</si>
  <si>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</si>
  <si>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</si>
  <si>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</si>
  <si>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</si>
  <si>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</si>
  <si>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</si>
  <si>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</si>
  <si>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</si>
  <si>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</si>
  <si>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</si>
  <si>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</si>
  <si>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</si>
  <si>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</si>
  <si>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</si>
  <si>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</si>
  <si>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</si>
  <si>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</si>
  <si>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</si>
  <si>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</si>
  <si>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</si>
  <si>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</si>
  <si>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</si>
  <si>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</si>
  <si>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</si>
  <si>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</si>
  <si>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</si>
  <si>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</si>
  <si>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</si>
  <si>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</si>
  <si>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</si>
  <si>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</si>
  <si>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</si>
  <si>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</si>
  <si>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</si>
  <si>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</si>
  <si>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</si>
  <si>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</si>
  <si>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</si>
  <si>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</si>
  <si>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</si>
  <si>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</si>
  <si>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</si>
  <si>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</si>
  <si>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</si>
  <si>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</si>
  <si>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</si>
  <si>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</si>
  <si>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</si>
  <si>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</si>
  <si>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</si>
  <si>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</si>
  <si>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</si>
  <si>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</si>
  <si>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</si>
  <si>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</si>
  <si>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</si>
  <si>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</si>
  <si>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</si>
  <si>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</si>
  <si>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</si>
  <si>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</si>
  <si>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</si>
  <si>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</si>
  <si>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</si>
  <si>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</si>
  <si>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</si>
  <si>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</si>
  <si>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</si>
  <si>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</si>
  <si>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</si>
  <si>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</si>
  <si>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</si>
  <si>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</si>
  <si>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</si>
  <si>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</si>
  <si>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</si>
  <si>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</si>
  <si>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</si>
  <si>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</si>
  <si>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</si>
  <si>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</si>
  <si>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</si>
  <si>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</si>
  <si>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</si>
  <si>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</si>
  <si>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</si>
  <si>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</si>
  <si>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</si>
  <si>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</si>
  <si>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</si>
  <si>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</si>
  <si>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</si>
  <si>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</si>
  <si>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</si>
  <si>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</si>
  <si>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</si>
  <si>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</si>
  <si>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</si>
  <si>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</si>
  <si>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</si>
  <si>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</si>
  <si>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</si>
  <si>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</si>
  <si>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</si>
  <si>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</si>
  <si>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</si>
  <si>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</si>
  <si>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</si>
  <si>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</si>
  <si>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</si>
  <si>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</si>
  <si>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</si>
  <si>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</si>
  <si>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</si>
  <si>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</si>
  <si>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</si>
  <si>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</si>
  <si>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</si>
  <si>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</si>
  <si>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</si>
  <si>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</si>
  <si>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</si>
  <si>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</si>
  <si>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</si>
  <si>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</si>
  <si>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</si>
  <si>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</si>
  <si>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</si>
  <si>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</si>
  <si>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</si>
  <si>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</si>
  <si>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</si>
  <si>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</si>
  <si>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</si>
  <si>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</si>
  <si>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</si>
  <si>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</si>
  <si>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</si>
  <si>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</si>
  <si>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</si>
  <si>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</si>
  <si>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</si>
  <si>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</si>
  <si>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</si>
  <si>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</si>
  <si>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</si>
  <si>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</si>
  <si>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</si>
  <si>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</si>
  <si>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</si>
  <si>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</si>
  <si>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</si>
  <si>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</si>
  <si>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</si>
  <si>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</si>
  <si>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</si>
  <si>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</si>
  <si>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</si>
  <si>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</si>
  <si>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</si>
  <si>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</si>
  <si>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</si>
  <si>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</si>
  <si>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</si>
  <si>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</si>
  <si>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</si>
  <si>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</si>
  <si>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</si>
  <si>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</si>
  <si>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</si>
  <si>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</si>
  <si>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</si>
  <si>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</si>
  <si>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</si>
  <si>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</si>
  <si>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</si>
  <si>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</si>
  <si>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</si>
  <si>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</si>
  <si>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</si>
  <si>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</si>
  <si>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</si>
  <si>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</si>
  <si>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</si>
  <si>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</si>
  <si>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</si>
  <si>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</si>
  <si>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</si>
  <si>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</si>
  <si>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</si>
  <si>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</si>
  <si>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</si>
  <si>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</si>
  <si>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</si>
  <si>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</si>
  <si>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</si>
  <si>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</si>
  <si>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</si>
  <si>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</si>
  <si>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</si>
  <si>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</si>
  <si>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</si>
  <si>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</si>
  <si>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</si>
  <si>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</si>
  <si>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</si>
  <si>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</si>
  <si>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</si>
  <si>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</si>
  <si>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</si>
  <si>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</si>
  <si>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</si>
  <si>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</si>
  <si>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</si>
  <si>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</si>
  <si>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</si>
  <si>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</si>
  <si>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</si>
  <si>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</si>
  <si>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</si>
  <si>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</si>
  <si>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</si>
  <si>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</si>
  <si>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</si>
  <si>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</si>
  <si>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</si>
  <si>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</si>
  <si>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</si>
  <si>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</si>
  <si>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</si>
  <si>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</si>
  <si>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</si>
  <si>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</si>
  <si>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</si>
  <si>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</si>
  <si>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</si>
  <si>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</si>
  <si>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</si>
  <si>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</si>
  <si>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</si>
  <si>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</si>
  <si>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</si>
  <si>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</si>
  <si>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</si>
  <si>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</si>
  <si>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</si>
  <si>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</si>
  <si>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</si>
  <si>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</si>
  <si>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</si>
  <si>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</si>
  <si>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</si>
  <si>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</si>
  <si>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</si>
  <si>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</si>
  <si>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</si>
  <si>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</si>
  <si>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</si>
  <si>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</si>
  <si>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</si>
  <si>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</si>
  <si>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</si>
  <si>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</si>
  <si>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</si>
  <si>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</si>
  <si>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</si>
  <si>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</si>
  <si>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</si>
  <si>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</si>
  <si>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</si>
  <si>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</si>
  <si>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</si>
  <si>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</si>
  <si>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</si>
  <si>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</si>
  <si>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</si>
  <si>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</si>
  <si>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</si>
  <si>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</si>
  <si>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</si>
  <si>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</si>
  <si>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</si>
  <si>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</si>
  <si>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</si>
  <si>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</si>
  <si>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</si>
  <si>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</si>
  <si>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</si>
  <si>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</si>
  <si>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</si>
  <si>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</si>
  <si>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</si>
  <si>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</si>
  <si>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</si>
  <si>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</si>
  <si>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</si>
  <si>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</si>
  <si>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</si>
  <si>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</si>
  <si>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</si>
  <si>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</si>
  <si>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</si>
  <si>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</si>
  <si>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</si>
  <si>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</si>
  <si>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</si>
  <si>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</si>
  <si>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</si>
  <si>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</si>
  <si>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</si>
  <si>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</si>
  <si>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</si>
  <si>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</si>
  <si>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</si>
  <si>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</si>
  <si>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</si>
  <si>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</si>
  <si>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</si>
  <si>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</si>
  <si>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</si>
  <si>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</si>
  <si>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</si>
  <si>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</si>
  <si>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</si>
  <si>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</si>
  <si>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</si>
  <si>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</si>
  <si>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</si>
  <si>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</si>
  <si>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</si>
  <si>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</si>
  <si>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</si>
  <si>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</si>
  <si>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</si>
  <si>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</si>
  <si>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</si>
  <si>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</si>
  <si>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</si>
  <si>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</si>
  <si>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</si>
  <si>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</si>
  <si>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</si>
  <si>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</si>
  <si>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</si>
  <si>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</si>
  <si>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</si>
  <si>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</si>
  <si>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</si>
  <si>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</si>
  <si>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</si>
  <si>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</si>
  <si>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</si>
  <si>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</si>
  <si>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</si>
  <si>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</si>
  <si>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</si>
  <si>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</si>
  <si>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</si>
  <si>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</si>
  <si>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</si>
  <si>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</si>
  <si>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</si>
  <si>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</si>
  <si>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</si>
  <si>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</si>
  <si>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</si>
  <si>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</si>
  <si>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</si>
  <si>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</si>
  <si>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</si>
  <si>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</si>
  <si>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</si>
  <si>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</si>
  <si>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</si>
  <si>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</si>
  <si>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</si>
  <si>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</si>
  <si>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</si>
  <si>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</si>
  <si>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</si>
  <si>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</si>
  <si>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</si>
  <si>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</si>
  <si>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</si>
  <si>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</si>
  <si>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</si>
  <si>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</si>
  <si>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</si>
  <si>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</si>
  <si>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</si>
  <si>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</si>
  <si>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</si>
  <si>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</si>
  <si>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</si>
  <si>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</si>
  <si>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</si>
  <si>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</si>
  <si>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</si>
  <si>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</si>
  <si>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</si>
  <si>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</si>
  <si>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</si>
  <si>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</si>
  <si>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</si>
  <si>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</si>
  <si>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</si>
  <si>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</si>
  <si>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</si>
  <si>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</si>
  <si>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</si>
  <si>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</si>
  <si>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</si>
  <si>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</si>
  <si>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</si>
  <si>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</si>
  <si>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</si>
  <si>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</si>
  <si>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</si>
  <si>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</si>
  <si>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</si>
  <si>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</si>
  <si>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</si>
  <si>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</si>
  <si>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</si>
  <si>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</si>
  <si>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</si>
  <si>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</si>
  <si>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</si>
  <si>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</si>
  <si>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</si>
  <si>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</si>
  <si>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</si>
  <si>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</si>
  <si>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</si>
  <si>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</si>
  <si>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</si>
  <si>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</si>
  <si>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</si>
  <si>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</si>
  <si>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</si>
  <si>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</si>
  <si>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</si>
  <si>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</si>
  <si>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</si>
  <si>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</si>
  <si>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</si>
  <si>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</si>
  <si>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</si>
  <si>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</si>
  <si>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</si>
  <si>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</si>
  <si>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</si>
  <si>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</si>
  <si>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</si>
  <si>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</si>
  <si>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</si>
  <si>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</si>
  <si>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</si>
  <si>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</si>
  <si>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</si>
  <si>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</si>
  <si>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</si>
  <si>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</si>
  <si>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</si>
  <si>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</si>
  <si>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</si>
  <si>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</si>
  <si>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</si>
  <si>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</si>
  <si>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</si>
  <si>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</si>
  <si>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</si>
  <si>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</si>
  <si>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</si>
  <si>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</si>
  <si>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</si>
  <si>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</si>
  <si>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</si>
  <si>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</si>
  <si>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</si>
  <si>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</si>
  <si>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</si>
  <si>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</si>
  <si>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</si>
  <si>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</si>
  <si>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</si>
  <si>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</si>
  <si>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</si>
  <si>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</si>
  <si>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</si>
  <si>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</si>
  <si>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</si>
  <si>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</si>
  <si>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</si>
  <si>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</si>
  <si>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</si>
  <si>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</si>
  <si>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</si>
  <si>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</si>
  <si>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</si>
  <si>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</si>
  <si>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</si>
  <si>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</si>
  <si>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</si>
  <si>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</si>
  <si>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</si>
  <si>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</si>
  <si>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</si>
  <si>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</si>
  <si>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</si>
  <si>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</si>
  <si>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</si>
  <si>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</si>
  <si>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</si>
  <si>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</si>
  <si>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</si>
  <si>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</si>
  <si>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</si>
  <si>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</si>
  <si>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</si>
  <si>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</si>
  <si>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</si>
  <si>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</si>
  <si>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</si>
  <si>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</si>
  <si>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</si>
  <si>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</si>
  <si>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</si>
  <si>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</si>
  <si>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</si>
  <si>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</si>
  <si>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</si>
  <si>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</si>
  <si>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</si>
  <si>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</si>
  <si>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</si>
  <si>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</si>
  <si>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</si>
  <si>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</si>
  <si>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</si>
  <si>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</si>
  <si>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</si>
  <si>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</si>
  <si>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</si>
  <si>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</si>
  <si>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</si>
  <si>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</si>
  <si>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</si>
  <si>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</si>
  <si>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</si>
  <si>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</si>
  <si>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</si>
  <si>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</si>
  <si>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</si>
  <si>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</si>
  <si>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</si>
  <si>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</si>
  <si>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</si>
  <si>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</si>
  <si>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</si>
  <si>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</si>
  <si>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</si>
  <si>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</si>
  <si>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</si>
  <si>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</si>
  <si>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</si>
  <si>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</si>
  <si>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</si>
  <si>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</si>
  <si>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</si>
  <si>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</si>
  <si>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</si>
  <si>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</si>
  <si>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</si>
  <si>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</si>
  <si>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</si>
  <si>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</si>
  <si>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</si>
  <si>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</si>
  <si>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</si>
  <si>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</si>
  <si>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</si>
  <si>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</si>
  <si>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</si>
  <si>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</si>
  <si>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</si>
  <si>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</si>
  <si>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</si>
  <si>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</si>
  <si>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</si>
  <si>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</si>
  <si>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</si>
  <si>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</si>
  <si>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</si>
  <si>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</si>
  <si>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</si>
  <si>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</si>
  <si>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</si>
  <si>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</si>
  <si>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</si>
  <si>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</si>
  <si>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</si>
  <si>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</si>
  <si>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</si>
  <si>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</si>
  <si>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</si>
  <si>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</si>
  <si>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</si>
  <si>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</si>
  <si>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</si>
  <si>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</si>
  <si>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</si>
  <si>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</si>
  <si>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</si>
  <si>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</si>
  <si>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</si>
  <si>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</si>
  <si>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</si>
  <si>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</si>
  <si>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</si>
  <si>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</si>
  <si>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</si>
  <si>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</si>
  <si>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</si>
  <si>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</si>
  <si>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</si>
  <si>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</si>
  <si>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</si>
  <si>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</si>
  <si>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</si>
  <si>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</si>
  <si>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</si>
  <si>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</si>
  <si>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</si>
  <si>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</si>
  <si>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</si>
  <si>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</si>
  <si>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</si>
  <si>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</si>
  <si>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</si>
  <si>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</si>
  <si>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</si>
  <si>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</si>
  <si>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</si>
  <si>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</si>
  <si>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</si>
  <si>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</si>
  <si>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</si>
  <si>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</si>
  <si>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</si>
  <si>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</si>
  <si>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</si>
  <si>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</si>
  <si>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</si>
  <si>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</si>
  <si>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</si>
  <si>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</si>
  <si>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</si>
  <si>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</si>
  <si>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</si>
  <si>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</si>
  <si>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</si>
  <si>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</si>
  <si>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</si>
  <si>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</si>
  <si>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</si>
  <si>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</si>
  <si>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</si>
  <si>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</si>
  <si>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</si>
  <si>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</si>
  <si>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</si>
  <si>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</si>
  <si>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</si>
  <si>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</si>
  <si>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</si>
  <si>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</si>
  <si>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</si>
  <si>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</si>
  <si>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</si>
  <si>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</si>
  <si>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</si>
  <si>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</si>
  <si>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</si>
  <si>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</si>
  <si>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</si>
  <si>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</si>
  <si>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</si>
  <si>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</si>
  <si>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</si>
  <si>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</si>
  <si>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</si>
  <si>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</si>
  <si>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</si>
  <si>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</si>
  <si>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</si>
  <si>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</si>
  <si>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</si>
  <si>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</si>
  <si>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</si>
  <si>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</si>
  <si>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</si>
  <si>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</si>
  <si>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</si>
  <si>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</si>
  <si>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</si>
  <si>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</si>
  <si>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</si>
  <si>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</si>
  <si>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</si>
  <si>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</si>
  <si>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</si>
  <si>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</si>
  <si>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</si>
  <si>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</si>
  <si>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</si>
  <si>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</si>
  <si>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</si>
  <si>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</si>
  <si>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</si>
  <si>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</si>
  <si>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</si>
  <si>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</si>
  <si>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</si>
  <si>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</si>
  <si>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</si>
  <si>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</si>
  <si>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</si>
  <si>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</si>
  <si>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</si>
  <si>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</si>
  <si>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</si>
  <si>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</si>
  <si>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</si>
  <si>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</si>
  <si>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</si>
  <si>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</si>
  <si>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</si>
  <si>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</si>
  <si>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</si>
  <si>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</si>
  <si>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</si>
  <si>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</si>
  <si>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</si>
  <si>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</si>
  <si>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</si>
  <si>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</si>
  <si>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</si>
  <si>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</si>
  <si>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</si>
  <si>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</si>
  <si>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</si>
  <si>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</si>
  <si>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</si>
  <si>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</si>
  <si>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</si>
  <si>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</si>
  <si>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</si>
  <si>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</si>
  <si>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</si>
  <si>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</si>
  <si>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</si>
  <si>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</si>
  <si>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</si>
  <si>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</si>
  <si>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</si>
  <si>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</si>
  <si>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</si>
  <si>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</si>
  <si>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</si>
  <si>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</si>
  <si>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</si>
  <si>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</si>
  <si>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</si>
  <si>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</si>
  <si>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</si>
  <si>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</si>
  <si>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</si>
  <si>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</si>
  <si>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</si>
  <si>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</si>
  <si>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</si>
  <si>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</si>
  <si>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</si>
  <si>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</si>
  <si>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</si>
  <si>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</si>
  <si>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</si>
  <si>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</si>
  <si>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</si>
  <si>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</si>
  <si>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</si>
  <si>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</si>
  <si>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</si>
  <si>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</si>
  <si>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</si>
  <si>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</si>
  <si>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</si>
  <si>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</si>
  <si>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</si>
  <si>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</si>
  <si>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</si>
  <si>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</si>
  <si>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</si>
  <si>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</si>
  <si>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</si>
  <si>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</si>
  <si>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</si>
  <si>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</si>
  <si>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</si>
  <si>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</si>
  <si>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</si>
  <si>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</si>
  <si>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</si>
  <si>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</si>
  <si>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</si>
  <si>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</si>
  <si>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</si>
  <si>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</si>
  <si>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</si>
  <si>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</si>
  <si>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</si>
  <si>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</si>
  <si>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</si>
  <si>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</si>
  <si>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</si>
  <si>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</si>
  <si>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</si>
  <si>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</si>
  <si>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</si>
  <si>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</si>
  <si>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</si>
  <si>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</si>
  <si>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</si>
  <si>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</si>
  <si>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</si>
  <si>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</si>
  <si>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</si>
  <si>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</si>
  <si>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</si>
  <si>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</si>
  <si>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</si>
  <si>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</si>
  <si>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</si>
  <si>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</si>
  <si>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</si>
  <si>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</si>
  <si>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</si>
  <si>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</si>
  <si>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</si>
  <si>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</si>
  <si>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</si>
  <si>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</si>
  <si>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</si>
  <si>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</si>
  <si>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</si>
  <si>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</si>
  <si>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</si>
  <si>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</si>
  <si>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</si>
  <si>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</si>
  <si>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</si>
  <si>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</si>
  <si>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</si>
  <si>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</si>
  <si>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</si>
  <si>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</si>
  <si>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</si>
  <si>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</si>
  <si>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</si>
  <si>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</si>
  <si>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</si>
  <si>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</si>
  <si>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</si>
  <si>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</si>
  <si>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</si>
  <si>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</si>
  <si>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</si>
  <si>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</si>
  <si>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</si>
  <si>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</si>
  <si>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</si>
  <si>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</si>
  <si>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</si>
  <si>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</si>
  <si>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</si>
  <si>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</si>
  <si>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</si>
  <si>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</si>
  <si>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</si>
  <si>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</si>
  <si>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</si>
  <si>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</si>
  <si>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</si>
  <si>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</si>
  <si>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</si>
  <si>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</si>
  <si>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</si>
  <si>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</si>
  <si>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</si>
  <si>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</si>
  <si>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</si>
  <si>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</si>
  <si>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</si>
  <si>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</si>
  <si>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</si>
  <si>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</si>
  <si>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</si>
  <si>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</si>
  <si>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</si>
  <si>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</si>
  <si>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</si>
  <si>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</si>
  <si>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</si>
  <si>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</si>
  <si>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</si>
  <si>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</si>
  <si>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</si>
  <si>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</si>
  <si>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</si>
  <si>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</si>
  <si>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</si>
  <si>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</si>
  <si>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</si>
  <si>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</si>
  <si>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</si>
  <si>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</si>
  <si>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</si>
  <si>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</si>
  <si>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</si>
  <si>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</si>
  <si>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</si>
  <si>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</si>
  <si>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</si>
  <si>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</si>
  <si>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</si>
  <si>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</si>
  <si>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</si>
  <si>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</si>
  <si>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</si>
  <si>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</si>
  <si>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</si>
  <si>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</si>
  <si>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</si>
  <si>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</si>
  <si>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</si>
  <si>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</si>
  <si>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</si>
  <si>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</si>
  <si>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</si>
  <si>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</si>
  <si>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</si>
  <si>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</si>
  <si>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</si>
  <si>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</si>
  <si>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</si>
  <si>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</si>
  <si>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</si>
  <si>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</si>
  <si>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</si>
  <si>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</si>
  <si>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</si>
  <si>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</si>
  <si>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</si>
  <si>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</si>
  <si>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</si>
  <si>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</si>
  <si>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</si>
  <si>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</si>
  <si>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</si>
  <si>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</si>
  <si>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</si>
  <si>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</si>
  <si>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</si>
  <si>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</si>
  <si>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</si>
  <si>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</si>
  <si>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</si>
  <si>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</si>
  <si>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</si>
  <si>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</si>
  <si>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</si>
  <si>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</si>
  <si>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</si>
  <si>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</si>
  <si>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</si>
  <si>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</si>
  <si>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</si>
  <si>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</si>
  <si>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</si>
  <si>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</si>
  <si>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</si>
  <si>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</si>
  <si>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</si>
  <si>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</si>
  <si>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</si>
  <si>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</si>
  <si>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</si>
  <si>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</si>
  <si>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</si>
  <si>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</si>
  <si>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</si>
  <si>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</si>
  <si>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</si>
  <si>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</si>
  <si>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</si>
  <si>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</si>
  <si>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</si>
  <si>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</si>
  <si>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</si>
  <si>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</si>
  <si>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</si>
  <si>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</si>
  <si>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</si>
  <si>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</si>
  <si>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</si>
  <si>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</si>
  <si>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</si>
  <si>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</si>
  <si>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</si>
  <si>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</si>
  <si>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</si>
  <si>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</si>
  <si>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</si>
  <si>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</si>
  <si>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</si>
  <si>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</si>
  <si>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</si>
  <si>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</si>
  <si>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</si>
  <si>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</si>
  <si>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</si>
  <si>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</si>
  <si>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</si>
  <si>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</si>
  <si>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</si>
  <si>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</si>
  <si>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</si>
  <si>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</si>
  <si>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</si>
  <si>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</si>
  <si>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</si>
  <si>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</si>
  <si>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</si>
  <si>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</si>
  <si>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</si>
  <si>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</si>
  <si>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</si>
  <si>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</si>
  <si>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</si>
  <si>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</si>
  <si>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</si>
  <si>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</si>
  <si>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</si>
  <si>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</si>
  <si>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</si>
  <si>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</si>
  <si>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</si>
  <si>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</si>
  <si>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</si>
  <si>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</si>
  <si>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</si>
  <si>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</si>
  <si>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</si>
  <si>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</si>
  <si>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</si>
  <si>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</si>
  <si>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</si>
  <si>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</si>
  <si>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</si>
  <si>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</si>
  <si>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</si>
  <si>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</si>
  <si>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</si>
  <si>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</si>
  <si>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</si>
  <si>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</si>
  <si>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</si>
  <si>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</si>
  <si>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</si>
  <si>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</si>
  <si>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</si>
  <si>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</si>
  <si>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</si>
  <si>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</si>
  <si>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</si>
  <si>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</si>
  <si>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</si>
  <si>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</si>
  <si>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</si>
  <si>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</si>
  <si>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</si>
  <si>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</si>
  <si>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</si>
  <si>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</si>
  <si>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</si>
  <si>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</si>
  <si>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</si>
  <si>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</si>
  <si>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</si>
  <si>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</si>
  <si>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</si>
  <si>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</si>
  <si>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</si>
  <si>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</si>
  <si>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</si>
  <si>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</si>
  <si>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</si>
  <si>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</si>
  <si>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</si>
  <si>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</si>
  <si>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</si>
  <si>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</si>
  <si>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</si>
  <si>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</si>
  <si>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</si>
  <si>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</si>
  <si>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</si>
  <si>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</si>
  <si>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</si>
  <si>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</si>
  <si>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</si>
  <si>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</si>
  <si>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</si>
  <si>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</si>
  <si>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</si>
  <si>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</si>
  <si>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</si>
  <si>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</si>
  <si>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</si>
  <si>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</si>
  <si>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</si>
  <si>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</si>
  <si>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</si>
  <si>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</si>
  <si>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</si>
  <si>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</si>
  <si>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</si>
  <si>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</si>
  <si>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</si>
  <si>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</si>
  <si>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</si>
  <si>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</si>
  <si>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</si>
  <si>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</si>
  <si>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</si>
  <si>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</si>
  <si>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</si>
  <si>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</si>
  <si>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</si>
  <si>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</si>
  <si>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</si>
  <si>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</si>
  <si>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</si>
  <si>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</si>
  <si>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</si>
  <si>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</si>
  <si>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</si>
  <si>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</si>
  <si>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</si>
  <si>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</si>
  <si>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</si>
  <si>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</si>
  <si>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</si>
  <si>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</si>
  <si>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</si>
  <si>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</si>
  <si>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</si>
  <si>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</si>
  <si>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</si>
  <si>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</si>
  <si>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</si>
  <si>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</si>
  <si>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</si>
  <si>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</si>
  <si>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</si>
  <si>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</si>
  <si>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</si>
  <si>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</si>
  <si>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</si>
  <si>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</si>
  <si>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</si>
  <si>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</si>
  <si>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</si>
  <si>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</si>
  <si>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</si>
  <si>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</si>
  <si>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</si>
  <si>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</si>
  <si>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</si>
  <si>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</si>
  <si>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</si>
  <si>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</si>
  <si>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</si>
  <si>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</si>
  <si>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</si>
  <si>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</si>
  <si>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</si>
  <si>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</si>
  <si>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</si>
  <si>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</si>
  <si>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</si>
  <si>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</si>
  <si>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</si>
  <si>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</si>
  <si>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</si>
  <si>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</si>
  <si>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</si>
  <si>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</si>
  <si>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</si>
  <si>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</si>
  <si>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</si>
  <si>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</si>
  <si>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</si>
  <si>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</si>
  <si>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</si>
  <si>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</si>
  <si>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</si>
  <si>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</si>
  <si>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</si>
  <si>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</si>
  <si>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</si>
  <si>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</si>
  <si>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</si>
  <si>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</si>
  <si>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</si>
  <si>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</si>
  <si>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</si>
  <si>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</si>
  <si>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</si>
  <si>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</si>
  <si>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</si>
  <si>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</si>
  <si>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</si>
  <si>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</si>
  <si>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</si>
  <si>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</si>
  <si>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</si>
  <si>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</si>
  <si>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</si>
  <si>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</si>
  <si>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</si>
  <si>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</si>
  <si>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</si>
  <si>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</si>
  <si>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</si>
  <si>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</si>
  <si>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</si>
  <si>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</si>
  <si>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</si>
  <si>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</si>
  <si>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</si>
  <si>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</si>
  <si>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</si>
  <si>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</si>
  <si>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</si>
  <si>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</si>
  <si>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</si>
  <si>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</si>
  <si>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</si>
  <si>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</si>
  <si>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</si>
  <si>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</si>
  <si>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</si>
  <si>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</si>
  <si>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</si>
  <si>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</si>
  <si>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</si>
  <si>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</si>
  <si>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</si>
  <si>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</si>
  <si>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</si>
  <si>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</si>
  <si>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</si>
  <si>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</si>
  <si>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</si>
  <si>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</si>
  <si>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</si>
  <si>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</si>
  <si>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</si>
  <si>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</si>
  <si>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</si>
  <si>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</si>
  <si>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</si>
  <si>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</si>
  <si>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</si>
  <si>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</si>
  <si>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</si>
  <si>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</si>
  <si>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</si>
  <si>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</si>
  <si>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</si>
  <si>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</si>
  <si>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</si>
  <si>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</si>
  <si>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</si>
  <si>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</si>
  <si>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</si>
  <si>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</si>
  <si>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</si>
  <si>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</si>
  <si>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</si>
  <si>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</si>
  <si>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</si>
  <si>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</si>
  <si>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</si>
  <si>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</si>
  <si>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</si>
  <si>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</si>
  <si>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</si>
  <si>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</si>
  <si>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</si>
  <si>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</si>
  <si>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</si>
  <si>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</si>
  <si>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</si>
  <si>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</si>
  <si>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</si>
  <si>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</si>
  <si>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</si>
  <si>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</si>
  <si>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</si>
  <si>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</si>
  <si>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</si>
  <si>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</si>
  <si>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</si>
  <si>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</si>
  <si>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</si>
  <si>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</si>
  <si>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</si>
  <si>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</si>
  <si>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</si>
  <si>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</si>
  <si>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</si>
  <si>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</si>
  <si>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</si>
  <si>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</si>
  <si>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</si>
  <si>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</si>
  <si>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</si>
  <si>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</si>
  <si>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</si>
  <si>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</si>
  <si>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</si>
  <si>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</si>
  <si>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</si>
  <si>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</si>
  <si>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</si>
  <si>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</si>
  <si>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</si>
  <si>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</si>
  <si>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</si>
  <si>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</si>
  <si>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</si>
  <si>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</si>
  <si>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</si>
  <si>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</si>
  <si>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</si>
  <si>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</si>
  <si>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</si>
  <si>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</si>
  <si>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</si>
  <si>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</si>
  <si>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</si>
  <si>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</si>
  <si>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</si>
  <si>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</si>
  <si>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</si>
  <si>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</si>
  <si>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</si>
  <si>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</si>
  <si>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</si>
  <si>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</si>
  <si>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</si>
  <si>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</si>
  <si>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</si>
  <si>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</si>
  <si>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</si>
  <si>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</si>
  <si>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</si>
  <si>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</si>
  <si>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</si>
  <si>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</si>
  <si>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</si>
  <si>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</si>
  <si>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</si>
  <si>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</si>
  <si>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</si>
  <si>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</si>
  <si>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</si>
  <si>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</si>
  <si>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</si>
  <si>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</si>
  <si>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</si>
  <si>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</si>
  <si>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</si>
  <si>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</si>
  <si>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</si>
  <si>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</si>
  <si>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</si>
  <si>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</si>
  <si>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</si>
  <si>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</si>
  <si>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</si>
  <si>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</si>
  <si>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</si>
  <si>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</si>
  <si>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</si>
  <si>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</si>
  <si>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</si>
  <si>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</si>
  <si>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</si>
  <si>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</si>
  <si>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</si>
  <si>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</si>
  <si>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</si>
  <si>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</si>
  <si>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</si>
  <si>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</si>
  <si>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</si>
  <si>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</si>
  <si>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</si>
  <si>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</si>
  <si>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</si>
  <si>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</si>
  <si>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</si>
  <si>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</si>
  <si>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</si>
  <si>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</si>
  <si>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</si>
  <si>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</si>
  <si>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</si>
  <si>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</si>
  <si>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</si>
  <si>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</si>
  <si>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</si>
  <si>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</si>
  <si>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</si>
  <si>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</si>
  <si>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</si>
  <si>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</si>
  <si>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</si>
  <si>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</si>
  <si>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</si>
  <si>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</si>
  <si>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</si>
  <si>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</si>
  <si>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</si>
  <si>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</si>
  <si>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</si>
  <si>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</si>
  <si>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</si>
  <si>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</si>
  <si>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</si>
  <si>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</si>
  <si>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</si>
  <si>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</si>
  <si>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</si>
  <si>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</si>
  <si>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</si>
  <si>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</si>
  <si>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</si>
  <si>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</si>
  <si>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</si>
  <si>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</si>
  <si>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</si>
  <si>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</si>
  <si>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</si>
  <si>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</si>
  <si>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</si>
  <si>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</si>
  <si>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</si>
  <si>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</si>
  <si>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</si>
  <si>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</si>
  <si>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</si>
  <si>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</si>
  <si>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</si>
  <si>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</si>
  <si>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</si>
  <si>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</si>
  <si>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</si>
  <si>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</si>
  <si>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</si>
  <si>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</si>
  <si>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</si>
  <si>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</si>
  <si>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</si>
  <si>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</si>
  <si>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</si>
  <si>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</si>
  <si>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</si>
  <si>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</si>
  <si>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</si>
  <si>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</si>
  <si>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</si>
  <si>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</si>
  <si>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</si>
  <si>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</si>
  <si>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</si>
  <si>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</si>
  <si>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</si>
  <si>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</si>
  <si>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</si>
  <si>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</si>
  <si>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</si>
  <si>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</si>
  <si>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</si>
  <si>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</si>
  <si>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</si>
  <si>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</si>
  <si>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</si>
  <si>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</si>
  <si>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</si>
  <si>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</si>
  <si>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</si>
  <si>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</si>
  <si>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</si>
  <si>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</si>
  <si>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</si>
  <si>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</si>
  <si>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</si>
  <si>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</si>
  <si>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</si>
  <si>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</si>
  <si>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</si>
  <si>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</si>
  <si>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</si>
  <si>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</si>
  <si>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</si>
  <si>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</si>
  <si>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</si>
  <si>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</si>
  <si>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</si>
  <si>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</si>
  <si>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</si>
  <si>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</si>
  <si>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</si>
  <si>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</si>
  <si>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</si>
  <si>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</si>
  <si>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</si>
  <si>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</si>
  <si>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</si>
  <si>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</si>
  <si>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</si>
  <si>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</si>
  <si>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</si>
  <si>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</si>
  <si>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</si>
  <si>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</si>
  <si>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</si>
  <si>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</si>
  <si>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</si>
  <si>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</si>
  <si>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</si>
  <si>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</si>
  <si>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</si>
  <si>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</si>
  <si>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</si>
  <si>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</si>
  <si>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</si>
  <si>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</si>
  <si>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</si>
  <si>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</si>
  <si>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</si>
  <si>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</si>
  <si>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</si>
  <si>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</si>
  <si>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</si>
  <si>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</si>
  <si>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</si>
  <si>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</si>
  <si>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</si>
  <si>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</si>
  <si>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</si>
  <si>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</si>
  <si>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</si>
  <si>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</si>
  <si>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</si>
  <si>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</si>
  <si>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</si>
  <si>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</si>
  <si>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</si>
  <si>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</si>
  <si>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</si>
  <si>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</si>
  <si>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</si>
  <si>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</si>
  <si>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</si>
  <si>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</si>
  <si>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</si>
  <si>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</si>
  <si>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</si>
  <si>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</si>
  <si>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</si>
  <si>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</si>
  <si>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</si>
  <si>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</si>
  <si>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</si>
  <si>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</si>
  <si>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</si>
  <si>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</si>
  <si>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</si>
  <si>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</si>
  <si>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</si>
  <si>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</si>
  <si>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</si>
  <si>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</si>
  <si>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</si>
  <si>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</si>
  <si>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</si>
  <si>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</si>
  <si>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</si>
  <si>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</si>
  <si>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</si>
  <si>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</si>
  <si>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</si>
  <si>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</si>
  <si>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</si>
  <si>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</si>
  <si>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</si>
  <si>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</si>
  <si>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</si>
  <si>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</si>
  <si>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</si>
  <si>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</si>
  <si>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</si>
  <si>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</si>
  <si>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</si>
  <si>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</si>
  <si>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</si>
  <si>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</si>
  <si>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</si>
  <si>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</si>
  <si>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</si>
  <si>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</si>
  <si>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</si>
  <si>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</si>
  <si>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</si>
  <si>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</si>
  <si>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</si>
  <si>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</si>
  <si>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</si>
  <si>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</si>
  <si>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</si>
  <si>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</si>
  <si>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</si>
  <si>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</si>
  <si>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</si>
  <si>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</si>
  <si>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</si>
  <si>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</si>
  <si>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</si>
  <si>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</si>
  <si>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</si>
  <si>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</si>
  <si>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</si>
  <si>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</si>
  <si>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</si>
  <si>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</si>
  <si>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</si>
  <si>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</si>
  <si>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</si>
  <si>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</si>
  <si>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</si>
  <si>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</si>
  <si>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</si>
  <si>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</si>
  <si>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</si>
  <si>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</si>
  <si>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</si>
  <si>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</si>
  <si>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</si>
  <si>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</si>
  <si>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</si>
  <si>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</si>
  <si>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</si>
  <si>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</si>
  <si>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</si>
  <si>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</si>
  <si>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</si>
  <si>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</si>
  <si>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</si>
  <si>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</si>
  <si>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</si>
  <si>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</si>
  <si>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</si>
  <si>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</si>
  <si>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</si>
  <si>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</si>
  <si>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</si>
  <si>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</si>
  <si>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</si>
  <si>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</si>
  <si>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</si>
  <si>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</si>
  <si>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</si>
  <si>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</si>
  <si>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</si>
  <si>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</si>
  <si>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</si>
  <si>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</si>
  <si>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</si>
  <si>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</si>
  <si>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</si>
  <si>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</si>
  <si>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</si>
  <si>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</si>
  <si>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</si>
  <si>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</si>
  <si>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</si>
  <si>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</si>
  <si>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</si>
  <si>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</si>
  <si>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</si>
  <si>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</si>
  <si>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</si>
  <si>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</si>
  <si>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</si>
  <si>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</si>
  <si>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</si>
  <si>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</si>
  <si>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</si>
  <si>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</si>
  <si>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</si>
  <si>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</si>
  <si>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</si>
  <si>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</si>
  <si>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</si>
  <si>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</si>
  <si>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</si>
  <si>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</si>
  <si>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</si>
  <si>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</si>
  <si>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</si>
  <si>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</si>
  <si>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</si>
  <si>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</si>
  <si>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</si>
  <si>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</si>
  <si>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</si>
  <si>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</si>
  <si>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</si>
  <si>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</si>
  <si>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</si>
  <si>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</si>
  <si>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</si>
  <si>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</si>
  <si>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</si>
  <si>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</si>
  <si>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</si>
  <si>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</si>
  <si>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</si>
  <si>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</si>
  <si>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</si>
  <si>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</si>
  <si>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</si>
  <si>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</si>
  <si>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</si>
  <si>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</si>
  <si>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</si>
  <si>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</si>
  <si>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</si>
  <si>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</si>
  <si>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</si>
  <si>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</si>
  <si>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</si>
  <si>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</si>
  <si>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</si>
  <si>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</si>
  <si>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</si>
  <si>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</si>
  <si>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</si>
  <si>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</si>
  <si>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</si>
  <si>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</si>
  <si>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</si>
  <si>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</si>
  <si>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</si>
  <si>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</si>
  <si>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</si>
  <si>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</si>
  <si>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</si>
  <si>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</si>
  <si>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</si>
  <si>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</si>
  <si>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</si>
  <si>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</si>
  <si>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</si>
  <si>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</si>
  <si>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</si>
  <si>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</si>
  <si>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</si>
  <si>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</si>
  <si>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</si>
  <si>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</si>
  <si>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</si>
  <si>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</si>
  <si>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</si>
  <si>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</si>
  <si>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</si>
  <si>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</si>
  <si>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</si>
  <si>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</si>
  <si>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</si>
  <si>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</si>
  <si>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</si>
  <si>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</si>
  <si>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</si>
  <si>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</si>
  <si>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</si>
  <si>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</si>
  <si>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</si>
  <si>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</si>
  <si>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</si>
  <si>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</si>
  <si>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</si>
  <si>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</si>
  <si>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</si>
  <si>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</si>
  <si>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</si>
  <si>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</si>
  <si>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</si>
  <si>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</si>
  <si>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</si>
  <si>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</si>
  <si>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</si>
  <si>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</si>
  <si>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</si>
  <si>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</si>
  <si>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</si>
  <si>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</si>
  <si>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</si>
  <si>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</si>
  <si>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</si>
  <si>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</si>
  <si>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</si>
  <si>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</si>
  <si>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</si>
  <si>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</si>
  <si>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</si>
  <si>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</si>
  <si>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</si>
  <si>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</si>
  <si>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</si>
  <si>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</si>
  <si>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</si>
  <si>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</si>
  <si>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</si>
  <si>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</si>
  <si>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</si>
  <si>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</si>
  <si>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</si>
  <si>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</si>
  <si>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</si>
  <si>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</si>
  <si>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</si>
  <si>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</si>
  <si>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</si>
  <si>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</si>
  <si>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</si>
  <si>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</si>
  <si>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</si>
  <si>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</si>
  <si>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</si>
  <si>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</si>
  <si>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</si>
  <si>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</si>
  <si>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</si>
  <si>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</si>
  <si>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</si>
  <si>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</si>
  <si>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</si>
  <si>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</si>
  <si>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</si>
  <si>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</si>
  <si>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</si>
  <si>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</si>
  <si>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</si>
  <si>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</si>
  <si>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</si>
  <si>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</si>
  <si>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</si>
  <si>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</si>
  <si>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</si>
  <si>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</si>
  <si>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</si>
  <si>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</si>
  <si>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</si>
  <si>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</si>
  <si>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</si>
  <si>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</si>
  <si>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</si>
  <si>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</si>
  <si>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</si>
  <si>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</si>
  <si>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</si>
  <si>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</si>
  <si>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</si>
  <si>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</si>
  <si>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</si>
  <si>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</si>
  <si>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</si>
  <si>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</si>
  <si>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</si>
  <si>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</si>
  <si>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</si>
  <si>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</si>
  <si>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</si>
  <si>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</si>
  <si>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</si>
  <si>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</si>
  <si>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</si>
  <si>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</si>
  <si>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</si>
  <si>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</si>
  <si>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</si>
  <si>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</si>
  <si>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</si>
  <si>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</si>
  <si>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</si>
  <si>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</si>
  <si>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</si>
  <si>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</si>
  <si>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</si>
  <si>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</si>
  <si>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</si>
  <si>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</si>
  <si>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</si>
  <si>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</si>
  <si>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</si>
  <si>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</si>
  <si>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</si>
  <si>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</si>
  <si>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</si>
  <si>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</si>
  <si>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</si>
  <si>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</si>
  <si>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</si>
  <si>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</si>
  <si>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</si>
  <si>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</si>
  <si>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</si>
  <si>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</si>
  <si>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</si>
  <si>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</si>
  <si>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</si>
  <si>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</si>
  <si>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</si>
  <si>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</si>
  <si>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</si>
  <si>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</si>
  <si>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</si>
  <si>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</si>
  <si>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</si>
  <si>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</si>
  <si>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</si>
  <si>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</si>
  <si>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</si>
  <si>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</si>
  <si>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</si>
  <si>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</si>
  <si>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</si>
  <si>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</si>
  <si>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</si>
  <si>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</si>
  <si>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</si>
  <si>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</si>
  <si>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</si>
  <si>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</si>
  <si>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</si>
  <si>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</si>
  <si>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</si>
  <si>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</si>
  <si>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</si>
  <si>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</si>
  <si>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</si>
  <si>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</si>
  <si>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</si>
  <si>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</si>
  <si>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</si>
  <si>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</si>
  <si>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</si>
  <si>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</si>
  <si>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</si>
  <si>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</si>
  <si>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</si>
  <si>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</si>
  <si>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</si>
  <si>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</si>
  <si>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</si>
  <si>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</si>
  <si>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</si>
  <si>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</si>
  <si>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</si>
  <si>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</si>
  <si>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</si>
  <si>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</si>
  <si>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</si>
  <si>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</si>
  <si>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</si>
  <si>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</si>
  <si>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</si>
  <si>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</si>
  <si>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</si>
  <si>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</si>
  <si>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</si>
  <si>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</si>
  <si>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</si>
  <si>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</si>
  <si>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</si>
  <si>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</si>
  <si>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</si>
  <si>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</si>
  <si>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</si>
  <si>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</si>
  <si>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</si>
  <si>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</si>
  <si>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</si>
  <si>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</si>
  <si>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</si>
  <si>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</si>
  <si>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</si>
  <si>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</si>
  <si>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</si>
  <si>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</si>
  <si>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</si>
  <si>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</si>
  <si>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</si>
  <si>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</si>
  <si>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</si>
  <si>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</si>
  <si>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</si>
  <si>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</si>
  <si>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</si>
  <si>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</si>
  <si>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</si>
  <si>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</si>
  <si>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</si>
  <si>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</si>
  <si>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</si>
  <si>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</si>
  <si>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</si>
  <si>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</si>
  <si>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</si>
  <si>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</si>
  <si>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</si>
  <si>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</si>
  <si>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</si>
  <si>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</si>
  <si>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</si>
  <si>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</si>
  <si>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</si>
  <si>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</si>
  <si>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</si>
  <si>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</si>
  <si>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</si>
  <si>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</si>
  <si>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</si>
  <si>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</si>
  <si>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</si>
  <si>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</si>
  <si>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</si>
  <si>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</si>
  <si>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</si>
  <si>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</si>
  <si>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</si>
  <si>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</si>
  <si>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</si>
  <si>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</si>
  <si>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</si>
  <si>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</si>
  <si>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</si>
  <si>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</si>
  <si>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</si>
  <si>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</si>
  <si>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</si>
  <si>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</si>
  <si>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</si>
  <si>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</si>
  <si>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</si>
  <si>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</si>
  <si>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</si>
  <si>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</si>
  <si>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</si>
  <si>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</si>
  <si>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</si>
  <si>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</si>
  <si>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</si>
  <si>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</si>
  <si>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</si>
  <si>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</si>
  <si>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</si>
  <si>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</si>
  <si>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</si>
  <si>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</si>
  <si>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</si>
  <si>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</si>
  <si>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</si>
  <si>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</si>
  <si>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</si>
  <si>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</si>
  <si>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</si>
  <si>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</si>
  <si>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</si>
  <si>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</si>
  <si>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</si>
  <si>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</si>
  <si>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</si>
  <si>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</si>
  <si>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</si>
  <si>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</si>
  <si>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</si>
  <si>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</si>
  <si>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</si>
  <si>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</si>
  <si>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</si>
  <si>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</si>
  <si>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</si>
  <si>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</si>
  <si>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</si>
  <si>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</si>
  <si>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</si>
  <si>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</si>
  <si>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</si>
  <si>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</si>
  <si>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</si>
  <si>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</si>
  <si>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</si>
  <si>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</si>
  <si>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</si>
  <si>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</si>
  <si>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</si>
  <si>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</si>
  <si>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</si>
  <si>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</si>
  <si>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</si>
  <si>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</si>
  <si>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</si>
  <si>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</si>
  <si>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</si>
  <si>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</si>
  <si>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</si>
  <si>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</si>
  <si>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</si>
  <si>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</si>
  <si>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</si>
  <si>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</si>
  <si>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</si>
  <si>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</si>
  <si>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</si>
  <si>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</si>
  <si>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</si>
  <si>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</si>
  <si>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</si>
  <si>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</si>
  <si>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</si>
  <si>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</si>
  <si>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</si>
  <si>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</si>
  <si>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</si>
  <si>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</si>
  <si>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</si>
  <si>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</si>
  <si>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</si>
  <si>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</si>
  <si>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</si>
  <si>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</si>
  <si>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</si>
  <si>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</si>
  <si>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</si>
  <si>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</si>
  <si>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</si>
  <si>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</si>
  <si>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</si>
  <si>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</si>
  <si>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</si>
  <si>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</si>
  <si>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</si>
  <si>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</si>
  <si>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</si>
  <si>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</si>
  <si>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</si>
  <si>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</si>
  <si>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</si>
  <si>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</si>
  <si>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</si>
  <si>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</si>
  <si>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</si>
  <si>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</si>
  <si>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</si>
  <si>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</si>
  <si>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</si>
  <si>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</si>
  <si>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</si>
  <si>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</si>
  <si>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</si>
  <si>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</si>
  <si>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</si>
  <si>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</si>
  <si>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</si>
  <si>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</si>
  <si>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</si>
  <si>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</si>
  <si>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</si>
  <si>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</si>
  <si>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</si>
  <si>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</si>
  <si>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</si>
  <si>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</si>
  <si>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</si>
  <si>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</si>
  <si>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</si>
  <si>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</si>
  <si>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</si>
  <si>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</si>
  <si>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</si>
  <si>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</si>
  <si>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</si>
  <si>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</si>
  <si>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</si>
  <si>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</si>
  <si>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</si>
  <si>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</si>
  <si>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</si>
  <si>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</si>
  <si>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</si>
  <si>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</si>
  <si>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</si>
  <si>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</si>
  <si>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</si>
  <si>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</si>
  <si>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</si>
  <si>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</si>
  <si>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</si>
  <si>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</si>
  <si>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</si>
  <si>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</si>
  <si>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</si>
  <si>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</si>
  <si>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</si>
  <si>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</si>
  <si>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</si>
  <si>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</si>
  <si>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</si>
  <si>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</si>
  <si>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</si>
  <si>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</si>
  <si>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</si>
  <si>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</si>
  <si>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</si>
  <si>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</si>
  <si>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</si>
  <si>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</si>
  <si>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</si>
  <si>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</si>
  <si>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</si>
  <si>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</si>
  <si>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</si>
  <si>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</si>
  <si>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</si>
  <si>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</si>
  <si>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</si>
  <si>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</si>
  <si>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</si>
  <si>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</si>
  <si>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</si>
  <si>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</si>
  <si>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</si>
  <si>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</si>
  <si>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</si>
  <si>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</si>
  <si>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</si>
  <si>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</si>
  <si>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</si>
  <si>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</si>
  <si>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</si>
  <si>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</si>
  <si>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</si>
  <si>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</si>
  <si>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</si>
  <si>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</si>
  <si>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</si>
  <si>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</si>
  <si>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</si>
  <si>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</si>
  <si>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</si>
  <si>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</si>
  <si>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</si>
  <si>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</si>
  <si>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</si>
  <si>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</si>
  <si>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</si>
  <si>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</si>
  <si>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</si>
  <si>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</si>
  <si>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</si>
  <si>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</si>
  <si>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</si>
  <si>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</si>
  <si>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</si>
  <si>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</si>
  <si>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</si>
  <si>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</si>
  <si>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</si>
  <si>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</si>
  <si>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</si>
  <si>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</si>
  <si>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</si>
  <si>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</si>
  <si>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</si>
  <si>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</si>
  <si>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</si>
  <si>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</si>
  <si>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</si>
  <si>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</si>
  <si>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</si>
  <si>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</si>
  <si>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</si>
  <si>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</si>
  <si>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</si>
  <si>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</si>
  <si>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</si>
  <si>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</si>
  <si>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</si>
  <si>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</si>
  <si>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</si>
  <si>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</si>
  <si>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</si>
  <si>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</si>
  <si>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</si>
  <si>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</si>
  <si>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</si>
  <si>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</si>
  <si>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</si>
  <si>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</si>
  <si>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</si>
  <si>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</si>
  <si>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</si>
  <si>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</si>
  <si>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</si>
  <si>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</si>
  <si>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</si>
  <si>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</si>
  <si>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</si>
  <si>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</si>
  <si>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</si>
  <si>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</si>
  <si>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</si>
  <si>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</si>
  <si>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</si>
  <si>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</si>
  <si>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</si>
  <si>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</si>
  <si>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</si>
  <si>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</si>
  <si>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</si>
  <si>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</si>
  <si>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</si>
  <si>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</si>
  <si>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</si>
  <si>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</si>
  <si>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</si>
  <si>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</si>
  <si>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</si>
  <si>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</si>
  <si>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</si>
  <si>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</si>
  <si>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</si>
  <si>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</si>
  <si>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</si>
  <si>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</si>
  <si>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</si>
  <si>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</si>
  <si>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</si>
  <si>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</si>
  <si>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</si>
  <si>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</si>
  <si>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</si>
  <si>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</si>
  <si>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</si>
  <si>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</si>
  <si>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</si>
  <si>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</si>
  <si>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</si>
  <si>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</si>
  <si>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</si>
  <si>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</si>
  <si>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</si>
  <si>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</si>
  <si>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</si>
  <si>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</si>
  <si>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</si>
  <si>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</si>
  <si>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</si>
  <si>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</si>
  <si>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</si>
  <si>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</si>
  <si>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</si>
  <si>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</si>
  <si>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</si>
  <si>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</si>
  <si>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</si>
  <si>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</si>
  <si>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</si>
  <si>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</si>
  <si>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</si>
  <si>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</si>
  <si>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</si>
  <si>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</si>
  <si>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</si>
  <si>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</si>
  <si>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</si>
  <si>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</si>
  <si>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</si>
  <si>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</si>
  <si>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</si>
  <si>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</si>
  <si>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</si>
  <si>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</si>
  <si>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</si>
  <si>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</si>
  <si>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</si>
  <si>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</si>
  <si>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</si>
  <si>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</si>
  <si>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</si>
  <si>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</si>
  <si>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</si>
  <si>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</si>
  <si>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</si>
  <si>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</si>
  <si>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</si>
  <si>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</si>
  <si>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</si>
  <si>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</si>
  <si>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</si>
  <si>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</si>
  <si>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</si>
  <si>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</si>
  <si>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</si>
  <si>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</si>
  <si>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</si>
  <si>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</si>
  <si>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</si>
  <si>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</si>
  <si>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</si>
  <si>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</si>
  <si>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</si>
  <si>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</si>
  <si>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</si>
  <si>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</si>
  <si>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</si>
  <si>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</si>
  <si>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</si>
  <si>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</si>
  <si>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</si>
  <si>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</si>
  <si>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</si>
  <si>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</si>
  <si>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</si>
  <si>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</si>
  <si>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</si>
  <si>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</si>
  <si>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</si>
  <si>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</si>
  <si>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</si>
  <si>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</si>
  <si>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</si>
  <si>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</si>
  <si>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</si>
  <si>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</si>
  <si>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</si>
  <si>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</si>
  <si>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</si>
  <si>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</si>
  <si>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</si>
  <si>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</si>
  <si>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</si>
  <si>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</si>
  <si>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</si>
  <si>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</si>
  <si>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</si>
  <si>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</si>
  <si>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</si>
  <si>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</si>
  <si>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</si>
  <si>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</si>
  <si>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</si>
  <si>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</si>
  <si>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</si>
  <si>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</si>
  <si>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</si>
  <si>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</si>
  <si>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</si>
  <si>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</si>
  <si>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</si>
  <si>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</si>
  <si>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</si>
  <si>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</si>
  <si>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</si>
  <si>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</si>
  <si>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</si>
  <si>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</si>
  <si>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</si>
  <si>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</si>
  <si>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</si>
  <si>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</si>
  <si>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</si>
  <si>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</si>
  <si>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</si>
  <si>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</si>
  <si>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</si>
  <si>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</si>
  <si>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</si>
  <si>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</si>
  <si>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</si>
  <si>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</si>
  <si>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</si>
  <si>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</si>
  <si>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</si>
  <si>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</si>
  <si>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</si>
  <si>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</si>
  <si>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</si>
  <si>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</si>
  <si>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</si>
  <si>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</si>
  <si>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</si>
  <si>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</si>
  <si>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</si>
  <si>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</si>
  <si>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</si>
  <si>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</si>
  <si>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</si>
  <si>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</si>
  <si>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</si>
  <si>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</si>
  <si>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</si>
  <si>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</si>
  <si>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</si>
  <si>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</si>
  <si>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</si>
  <si>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</si>
  <si>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</si>
  <si>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</si>
  <si>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</si>
  <si>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</si>
  <si>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</si>
  <si>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</si>
  <si>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</si>
  <si>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</si>
  <si>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</si>
  <si>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</si>
  <si>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</si>
  <si>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</si>
  <si>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</si>
  <si>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</si>
  <si>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</si>
  <si>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</si>
  <si>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</si>
  <si>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</si>
  <si>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</si>
  <si>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</si>
  <si>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</si>
  <si>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</si>
  <si>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</si>
  <si>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</si>
  <si>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</si>
  <si>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</si>
  <si>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</si>
  <si>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</si>
  <si>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</si>
  <si>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</si>
  <si>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</si>
  <si>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</si>
  <si>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</si>
  <si>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</si>
  <si>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</si>
  <si>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</si>
  <si>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</si>
  <si>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</si>
  <si>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</si>
  <si>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</si>
  <si>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</si>
  <si>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</si>
  <si>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</si>
  <si>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</si>
  <si>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</si>
  <si>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</si>
  <si>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</si>
  <si>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</si>
  <si>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</si>
  <si>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</si>
  <si>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</si>
  <si>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</si>
  <si>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</si>
  <si>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</si>
  <si>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</si>
  <si>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</si>
  <si>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</si>
  <si>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</si>
  <si>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</si>
  <si>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</si>
  <si>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</si>
  <si>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</si>
  <si>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</si>
  <si>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</si>
  <si>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</si>
  <si>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</si>
  <si>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</si>
  <si>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</si>
  <si>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</si>
  <si>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</si>
  <si>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</si>
  <si>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</si>
  <si>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</si>
  <si>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</si>
  <si>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</si>
  <si>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</si>
  <si>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</si>
  <si>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</si>
  <si>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</si>
  <si>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</si>
  <si>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</si>
  <si>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</si>
  <si>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</si>
  <si>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</si>
  <si>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</si>
  <si>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</si>
  <si>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</si>
  <si>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</si>
  <si>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</si>
  <si>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</si>
  <si>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</si>
  <si>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</si>
  <si>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</si>
  <si>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</si>
  <si>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</si>
  <si>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</si>
  <si>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</si>
  <si>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</si>
  <si>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</si>
  <si>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</si>
  <si>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</si>
  <si>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</si>
  <si>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</si>
  <si>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</si>
  <si>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</si>
  <si>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</si>
  <si>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</si>
  <si>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</si>
  <si>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</si>
  <si>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</si>
  <si>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</si>
  <si>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</si>
  <si>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</si>
  <si>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</si>
  <si>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</si>
  <si>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</si>
  <si>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</si>
  <si>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</si>
  <si>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</si>
  <si>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</si>
  <si>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</si>
  <si>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</si>
  <si>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</si>
  <si>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</si>
  <si>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</si>
  <si>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</si>
  <si>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</si>
  <si>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</si>
  <si>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</si>
  <si>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</si>
  <si>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</si>
  <si>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</si>
  <si>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</si>
  <si>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</si>
  <si>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</si>
  <si>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</si>
  <si>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</si>
  <si>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</si>
  <si>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</si>
  <si>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</si>
  <si>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</si>
  <si>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</si>
  <si>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</si>
  <si>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</si>
  <si>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</si>
  <si>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</si>
  <si>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</si>
  <si>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</si>
  <si>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</si>
  <si>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</si>
  <si>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</si>
  <si>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</si>
  <si>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</si>
  <si>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</si>
  <si>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</si>
  <si>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</si>
  <si>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</si>
  <si>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</si>
  <si>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</si>
  <si>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</si>
  <si>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</si>
  <si>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</si>
  <si>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</si>
  <si>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</si>
  <si>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</si>
  <si>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</si>
  <si>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</si>
  <si>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</si>
  <si>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</si>
  <si>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</si>
  <si>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</si>
  <si>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</si>
  <si>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</si>
  <si>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</si>
  <si>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</si>
  <si>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</si>
  <si>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</si>
  <si>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</si>
  <si>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</si>
  <si>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</si>
  <si>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</si>
  <si>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</si>
  <si>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</si>
  <si>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</si>
  <si>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</si>
  <si>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</si>
  <si>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</si>
  <si>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</si>
  <si>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</si>
  <si>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</si>
  <si>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</si>
  <si>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</si>
  <si>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</si>
  <si>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</si>
  <si>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</si>
  <si>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</si>
  <si>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</si>
  <si>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</si>
  <si>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</si>
  <si>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</si>
  <si>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</si>
  <si>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</si>
  <si>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</si>
  <si>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</si>
  <si>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</si>
  <si>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</si>
  <si>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</si>
  <si>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</si>
  <si>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</si>
  <si>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</si>
  <si>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</si>
  <si>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</si>
  <si>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</si>
  <si>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</si>
  <si>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</si>
  <si>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</si>
  <si>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</si>
  <si>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</si>
  <si>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</si>
  <si>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</si>
  <si>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</si>
  <si>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</si>
  <si>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</si>
  <si>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</si>
  <si>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</si>
  <si>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</si>
  <si>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</si>
  <si>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</si>
  <si>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</si>
  <si>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</si>
  <si>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</si>
  <si>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</si>
  <si>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</si>
  <si>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</si>
  <si>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</si>
  <si>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</si>
  <si>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</si>
  <si>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</si>
  <si>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</si>
  <si>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</si>
  <si>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</si>
  <si>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</si>
  <si>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</si>
  <si>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</si>
  <si>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</si>
  <si>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</si>
  <si>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</si>
  <si>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</si>
  <si>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</si>
  <si>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</si>
  <si>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</si>
  <si>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</si>
  <si>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</si>
  <si>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</si>
  <si>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</si>
  <si>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</si>
  <si>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</si>
  <si>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</si>
  <si>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</si>
  <si>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</si>
  <si>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</si>
  <si>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</si>
  <si>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</si>
  <si>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</si>
  <si>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</si>
  <si>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</si>
  <si>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</si>
  <si>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</si>
  <si>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</si>
  <si>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</si>
  <si>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</si>
  <si>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</si>
  <si>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</si>
  <si>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</si>
  <si>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</si>
  <si>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</si>
  <si>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</si>
  <si>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</si>
  <si>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</si>
  <si>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</si>
  <si>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</si>
  <si>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</si>
  <si>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</si>
  <si>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</si>
  <si>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</si>
  <si>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</si>
  <si>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</si>
  <si>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</si>
  <si>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</si>
  <si>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</si>
  <si>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</si>
  <si>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</si>
  <si>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</si>
  <si>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</si>
  <si>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</si>
  <si>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</si>
  <si>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</si>
  <si>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</si>
  <si>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</si>
  <si>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</si>
  <si>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</si>
  <si>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</si>
  <si>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</si>
  <si>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</si>
  <si>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</si>
  <si>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</si>
  <si>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</si>
  <si>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</si>
  <si>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</si>
  <si>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</si>
  <si>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</si>
  <si>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</si>
  <si>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</si>
  <si>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</si>
  <si>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</si>
  <si>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</si>
  <si>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</si>
  <si>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</si>
  <si>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</si>
  <si>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</si>
  <si>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</si>
  <si>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</si>
  <si>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</si>
  <si>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</si>
  <si>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</si>
  <si>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</si>
  <si>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</si>
  <si>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</si>
  <si>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</si>
  <si>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</si>
  <si>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</si>
  <si>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</si>
  <si>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</si>
  <si>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</si>
  <si>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</si>
  <si>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</si>
  <si>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</si>
  <si>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</si>
  <si>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</si>
  <si>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</si>
  <si>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</si>
  <si>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</si>
  <si>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</si>
  <si>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</si>
  <si>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</si>
  <si>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</si>
  <si>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</si>
  <si>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</si>
  <si>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</si>
  <si>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</si>
  <si>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</si>
  <si>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</si>
  <si>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</si>
  <si>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</si>
  <si>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</si>
  <si>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</si>
  <si>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</si>
  <si>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</si>
  <si>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</si>
  <si>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</si>
  <si>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</si>
  <si>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</si>
  <si>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</si>
  <si>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</si>
  <si>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</si>
  <si>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</si>
  <si>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</si>
  <si>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</si>
  <si>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</si>
  <si>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</si>
  <si>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</si>
  <si>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</si>
  <si>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</si>
  <si>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</si>
  <si>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</si>
  <si>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</si>
  <si>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</si>
  <si>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</si>
  <si>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</si>
  <si>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</si>
  <si>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</si>
  <si>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</si>
  <si>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</si>
  <si>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</si>
  <si>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</si>
  <si>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</si>
  <si>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</si>
  <si>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</si>
  <si>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</si>
  <si>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</si>
  <si>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</si>
  <si>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</si>
  <si>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</si>
  <si>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</si>
  <si>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</si>
  <si>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</si>
  <si>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</si>
  <si>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</si>
  <si>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</si>
  <si>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</si>
  <si>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</si>
  <si>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</si>
  <si>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</si>
  <si>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</si>
  <si>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</si>
  <si>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</si>
  <si>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</si>
  <si>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</si>
  <si>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</si>
  <si>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</si>
  <si>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</si>
  <si>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</si>
  <si>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</si>
  <si>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</si>
  <si>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</si>
  <si>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</si>
  <si>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</si>
  <si>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</si>
  <si>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</si>
  <si>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</si>
  <si>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</si>
  <si>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</si>
  <si>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</si>
  <si>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</si>
  <si>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</si>
  <si>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</si>
  <si>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</si>
  <si>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</si>
  <si>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</si>
  <si>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</si>
  <si>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</si>
  <si>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</si>
  <si>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</si>
  <si>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</si>
  <si>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</si>
  <si>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</si>
  <si>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</si>
  <si>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</si>
  <si>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</si>
  <si>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</si>
  <si>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</si>
  <si>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</si>
  <si>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</si>
  <si>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</si>
  <si>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</si>
  <si>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</si>
  <si>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</si>
  <si>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</si>
  <si>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</si>
  <si>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</si>
  <si>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</si>
  <si>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</si>
  <si>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</si>
  <si>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</si>
  <si>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</si>
  <si>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</si>
  <si>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</si>
  <si>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</si>
  <si>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</si>
  <si>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</si>
  <si>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</si>
  <si>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</si>
  <si>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</si>
  <si>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</si>
  <si>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</si>
  <si>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</si>
  <si>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</si>
  <si>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</si>
  <si>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</si>
  <si>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</si>
  <si>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</si>
  <si>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</si>
  <si>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</si>
  <si>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</si>
  <si>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</si>
  <si>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</si>
  <si>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</si>
  <si>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</si>
  <si>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</si>
  <si>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</si>
  <si>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</si>
  <si>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</si>
  <si>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</si>
  <si>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</si>
  <si>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</si>
  <si>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</si>
  <si>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</si>
  <si>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</si>
  <si>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</si>
  <si>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</si>
  <si>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</si>
  <si>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</si>
  <si>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</si>
  <si>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</si>
  <si>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</si>
  <si>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</si>
  <si>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</si>
  <si>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</si>
  <si>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</si>
  <si>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</si>
  <si>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</si>
  <si>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</si>
  <si>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</si>
  <si>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</si>
  <si>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</si>
  <si>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</si>
  <si>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</si>
  <si>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</si>
  <si>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</si>
  <si>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</si>
  <si>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</si>
  <si>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</si>
  <si>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</si>
  <si>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</si>
  <si>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</si>
  <si>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</si>
  <si>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</si>
  <si>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</si>
  <si>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</si>
  <si>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</si>
  <si>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</si>
  <si>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</si>
  <si>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</si>
  <si>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</si>
  <si>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</si>
  <si>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</si>
  <si>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</si>
  <si>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</si>
  <si>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</si>
  <si>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</si>
  <si>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</si>
  <si>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</si>
  <si>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</si>
  <si>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</si>
  <si>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</si>
  <si>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</si>
  <si>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</si>
  <si>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</si>
  <si>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</si>
  <si>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</si>
  <si>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</si>
  <si>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</si>
  <si>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</si>
  <si>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</si>
  <si>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</si>
  <si>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</si>
  <si>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</si>
  <si>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</si>
  <si>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</si>
  <si>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</si>
  <si>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</si>
  <si>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</si>
  <si>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</si>
  <si>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</si>
  <si>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</si>
  <si>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</si>
  <si>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</si>
  <si>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</si>
  <si>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</si>
  <si>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</si>
  <si>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</si>
  <si>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</si>
  <si>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</si>
  <si>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</si>
  <si>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</si>
  <si>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</si>
  <si>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</si>
  <si>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</si>
  <si>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</si>
  <si>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</si>
  <si>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</si>
  <si>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</si>
  <si>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</si>
  <si>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</si>
  <si>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</si>
  <si>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</si>
  <si>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</si>
  <si>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</si>
  <si>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</si>
  <si>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</si>
  <si>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</si>
  <si>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</si>
  <si>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</si>
  <si>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</si>
  <si>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</si>
  <si>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</si>
  <si>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</si>
  <si>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</si>
  <si>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</si>
  <si>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</si>
  <si>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</si>
  <si>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</si>
  <si>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</si>
  <si>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</si>
  <si>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</si>
  <si>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</si>
  <si>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</si>
  <si>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</si>
  <si>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</si>
  <si>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</si>
  <si>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</si>
  <si>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</si>
  <si>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</si>
  <si>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</si>
  <si>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</si>
  <si>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</si>
  <si>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</si>
  <si>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</si>
  <si>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</si>
  <si>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</si>
  <si>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</si>
  <si>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</si>
  <si>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</si>
  <si>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</si>
  <si>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</si>
  <si>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</si>
  <si>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</si>
  <si>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</si>
  <si>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</si>
  <si>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</si>
  <si>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</si>
  <si>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</si>
  <si>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</si>
  <si>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</si>
  <si>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</si>
  <si>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</si>
  <si>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</si>
  <si>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</si>
  <si>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</si>
  <si>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</si>
  <si>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</si>
  <si>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</si>
  <si>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</si>
  <si>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</si>
  <si>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</si>
  <si>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</si>
  <si>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</si>
  <si>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</si>
  <si>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</si>
  <si>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</si>
  <si>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</si>
  <si>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</si>
  <si>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</si>
  <si>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</si>
  <si>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</si>
  <si>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</si>
  <si>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</si>
  <si>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</si>
  <si>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</si>
  <si>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</si>
  <si>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</si>
  <si>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</si>
  <si>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</si>
  <si>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</si>
  <si>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</si>
  <si>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</si>
  <si>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</si>
  <si>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</si>
  <si>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</si>
  <si>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</si>
  <si>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</si>
  <si>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</si>
  <si>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</si>
  <si>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</si>
  <si>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</si>
  <si>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</si>
  <si>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</si>
  <si>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</si>
  <si>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</si>
  <si>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</si>
  <si>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</si>
  <si>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</si>
  <si>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</si>
  <si>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</si>
  <si>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</si>
  <si>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</si>
  <si>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</si>
  <si>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</si>
  <si>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</si>
  <si>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</si>
  <si>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</si>
  <si>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</si>
  <si>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</si>
  <si>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</si>
  <si>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</si>
  <si>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</si>
  <si>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</si>
  <si>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</si>
  <si>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</si>
  <si>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</si>
  <si>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</si>
  <si>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</si>
  <si>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</si>
  <si>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</si>
  <si>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</si>
  <si>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</si>
  <si>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</si>
  <si>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</si>
  <si>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</si>
  <si>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</si>
  <si>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</si>
  <si>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</si>
  <si>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</si>
  <si>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</si>
  <si>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</si>
  <si>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</si>
  <si>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</si>
  <si>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</si>
  <si>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</si>
  <si>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</si>
  <si>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</si>
  <si>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</si>
  <si>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</si>
  <si>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</si>
  <si>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</si>
  <si>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</si>
  <si>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</si>
  <si>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</si>
  <si>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</si>
  <si>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</si>
  <si>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</si>
  <si>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</si>
  <si>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</si>
  <si>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</si>
  <si>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</si>
  <si>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</si>
  <si>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</si>
  <si>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</si>
  <si>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</si>
  <si>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</si>
  <si>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</si>
  <si>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</si>
  <si>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</si>
  <si>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</si>
  <si>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</si>
  <si>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</si>
  <si>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</si>
  <si>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</si>
  <si>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</si>
  <si>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</si>
  <si>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</si>
  <si>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</si>
  <si>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</si>
  <si>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</si>
  <si>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</si>
  <si>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</si>
  <si>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</si>
  <si>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</si>
  <si>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</si>
  <si>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</si>
  <si>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</si>
  <si>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</si>
  <si>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</si>
  <si>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</si>
  <si>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</si>
  <si>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</si>
  <si>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</si>
  <si>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</si>
  <si>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</si>
  <si>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</si>
  <si>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</si>
  <si>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</si>
  <si>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</si>
  <si>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</si>
  <si>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</si>
  <si>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</si>
  <si>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</si>
  <si>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</si>
  <si>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</si>
  <si>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</si>
  <si>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</si>
  <si>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</si>
  <si>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</si>
  <si>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</si>
  <si>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</si>
  <si>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</si>
  <si>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</si>
  <si>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</si>
  <si>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</si>
  <si>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</si>
  <si>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</si>
  <si>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</si>
  <si>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</si>
  <si>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</si>
  <si>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</si>
  <si>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</si>
  <si>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</si>
  <si>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</si>
  <si>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</si>
  <si>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</si>
  <si>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</si>
  <si>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</si>
  <si>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</si>
  <si>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</si>
  <si>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</si>
  <si>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</si>
  <si>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</si>
  <si>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</si>
  <si>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</si>
  <si>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</si>
  <si>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</si>
  <si>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</si>
  <si>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</si>
  <si>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</si>
  <si>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</si>
  <si>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</si>
  <si>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</si>
  <si>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</si>
  <si>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</si>
  <si>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</si>
  <si>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</si>
  <si>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</si>
  <si>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</si>
  <si>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</si>
  <si>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</si>
  <si>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</si>
  <si>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</si>
  <si>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</si>
  <si>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</si>
  <si>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</si>
  <si>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</si>
  <si>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</si>
  <si>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</si>
  <si>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</si>
  <si>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</si>
  <si>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</si>
  <si>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</si>
  <si>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</si>
  <si>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</si>
  <si>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</si>
  <si>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</si>
  <si>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</si>
  <si>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</si>
  <si>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</si>
  <si>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</si>
  <si>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</si>
  <si>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</si>
  <si>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</si>
  <si>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</si>
  <si>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</si>
  <si>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</si>
  <si>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</si>
  <si>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</si>
  <si>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</si>
  <si>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</si>
  <si>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</si>
  <si>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</si>
  <si>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</si>
  <si>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</si>
  <si>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</si>
  <si>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</si>
  <si>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</si>
  <si>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</si>
  <si>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</si>
  <si>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</si>
  <si>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</si>
  <si>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</si>
  <si>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</si>
  <si>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</si>
  <si>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</si>
  <si>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</si>
  <si>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</si>
  <si>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</si>
  <si>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</si>
  <si>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</si>
  <si>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</si>
  <si>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</si>
  <si>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</si>
  <si>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</si>
  <si>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</si>
  <si>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</si>
  <si>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</si>
  <si>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</si>
  <si>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</si>
  <si>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</si>
  <si>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</si>
  <si>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</si>
  <si>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</si>
  <si>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</si>
  <si>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</si>
  <si>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</si>
  <si>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</si>
  <si>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</si>
  <si>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</si>
  <si>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</si>
  <si>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</si>
  <si>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</si>
  <si>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</si>
  <si>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</si>
  <si>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</si>
  <si>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</si>
  <si>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</si>
  <si>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</si>
  <si>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</si>
  <si>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</si>
  <si>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</si>
  <si>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</si>
  <si>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</si>
  <si>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</si>
  <si>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</si>
  <si>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</si>
  <si>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</si>
  <si>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</si>
  <si>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</si>
  <si>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</si>
  <si>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</si>
  <si>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</si>
  <si>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</si>
  <si>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</si>
  <si>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</si>
  <si>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</si>
  <si>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</si>
  <si>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</si>
  <si>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</si>
  <si>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</si>
  <si>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</si>
  <si>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</si>
  <si>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</si>
  <si>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</si>
  <si>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</si>
  <si>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</si>
  <si>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</si>
  <si>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</si>
  <si>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</si>
  <si>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</si>
  <si>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</si>
  <si>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</si>
  <si>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</si>
  <si>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</si>
  <si>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</si>
  <si>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</si>
  <si>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</si>
  <si>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</si>
  <si>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</si>
  <si>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</si>
  <si>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</si>
  <si>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</si>
  <si>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</si>
  <si>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</si>
  <si>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</si>
  <si>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</si>
  <si>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</si>
  <si>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</si>
  <si>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</si>
  <si>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</si>
  <si>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</si>
  <si>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</si>
  <si>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</si>
  <si>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</si>
  <si>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</si>
  <si>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</si>
  <si>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</si>
  <si>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</si>
  <si>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</si>
  <si>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</si>
  <si>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</si>
  <si>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</si>
  <si>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</si>
  <si>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</si>
  <si>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</si>
  <si>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</si>
  <si>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</si>
  <si>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</si>
  <si>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</si>
  <si>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</si>
  <si>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</si>
  <si>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</si>
  <si>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</si>
  <si>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</si>
  <si>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</si>
  <si>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</si>
  <si>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</si>
  <si>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</si>
  <si>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</si>
  <si>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</si>
  <si>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</si>
  <si>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</si>
  <si>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</si>
  <si>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</si>
  <si>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</si>
  <si>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</si>
  <si>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</si>
  <si>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</si>
  <si>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</si>
  <si>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</si>
  <si>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</si>
  <si>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</si>
  <si>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</si>
  <si>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</si>
  <si>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</si>
  <si>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</si>
  <si>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</si>
  <si>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</si>
  <si>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</si>
  <si>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</si>
  <si>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</si>
  <si>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</si>
  <si>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</si>
  <si>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</si>
  <si>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</si>
  <si>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</si>
  <si>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</si>
  <si>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</si>
  <si>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</si>
  <si>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</si>
  <si>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</si>
  <si>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</si>
  <si>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</si>
  <si>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</si>
  <si>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</si>
  <si>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</si>
  <si>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</si>
  <si>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</si>
  <si>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</si>
  <si>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</si>
  <si>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</si>
  <si>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</si>
  <si>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</si>
  <si>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</si>
  <si>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</si>
  <si>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</si>
  <si>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</si>
  <si>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</si>
  <si>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</si>
  <si>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</si>
  <si>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</si>
  <si>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</si>
  <si>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</si>
  <si>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</si>
  <si>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</si>
  <si>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</si>
  <si>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</si>
  <si>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</si>
  <si>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</si>
  <si>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</si>
  <si>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</si>
  <si>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</si>
  <si>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</si>
  <si>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</si>
  <si>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</si>
  <si>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</si>
  <si>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</si>
  <si>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</si>
  <si>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</si>
  <si>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</si>
  <si>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</si>
  <si>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</si>
  <si>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</si>
  <si>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</si>
  <si>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</si>
  <si>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</si>
  <si>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</si>
  <si>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</si>
  <si>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</si>
  <si>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</si>
  <si>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</si>
  <si>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</si>
  <si>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</si>
  <si>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</si>
  <si>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</si>
  <si>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</si>
  <si>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</si>
  <si>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</si>
  <si>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</si>
  <si>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</si>
  <si>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</si>
  <si>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</si>
  <si>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</si>
  <si>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</si>
  <si>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</si>
  <si>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</si>
  <si>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</si>
  <si>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</si>
  <si>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</si>
  <si>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</si>
  <si>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</si>
  <si>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</si>
  <si>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</si>
  <si>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</si>
  <si>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</si>
  <si>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</si>
  <si>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</si>
  <si>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</si>
  <si>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</si>
  <si>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</si>
  <si>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</si>
  <si>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</si>
  <si>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</si>
  <si>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</si>
  <si>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</si>
  <si>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</si>
  <si>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</si>
  <si>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</si>
  <si>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</si>
  <si>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</si>
  <si>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</si>
  <si>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</si>
  <si>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</si>
  <si>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</si>
  <si>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</si>
  <si>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</si>
  <si>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</si>
  <si>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</si>
  <si>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</si>
  <si>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</si>
  <si>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</si>
  <si>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</si>
  <si>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</si>
  <si>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</si>
  <si>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</si>
  <si>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</si>
  <si>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</si>
  <si>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</si>
  <si>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</si>
  <si>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</si>
  <si>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</si>
  <si>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</si>
  <si>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</si>
  <si>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</si>
  <si>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</si>
  <si>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</si>
  <si>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</si>
  <si>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</si>
  <si>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</si>
  <si>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</si>
  <si>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</si>
  <si>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</si>
  <si>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</si>
  <si>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</si>
  <si>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</si>
  <si>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</si>
  <si>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</si>
  <si>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</si>
  <si>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</si>
  <si>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</si>
  <si>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</si>
  <si>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</si>
  <si>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</si>
  <si>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</si>
  <si>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</si>
  <si>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</si>
  <si>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</si>
  <si>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</si>
  <si>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</si>
  <si>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</si>
  <si>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</si>
  <si>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</si>
  <si>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</si>
  <si>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</si>
  <si>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</si>
  <si>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</si>
  <si>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</si>
  <si>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</si>
  <si>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</si>
  <si>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</si>
  <si>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</si>
  <si>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</si>
  <si>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</si>
  <si>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</si>
  <si>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</si>
  <si>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</si>
  <si>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</si>
  <si>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</si>
  <si>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</si>
  <si>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</si>
  <si>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</si>
  <si>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</si>
  <si>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</si>
  <si>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</si>
  <si>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</si>
  <si>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</si>
  <si>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</si>
  <si>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</si>
  <si>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</si>
  <si>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</si>
  <si>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</si>
  <si>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</si>
  <si>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</si>
  <si>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</si>
  <si>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</si>
  <si>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</si>
  <si>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</si>
  <si>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</si>
  <si>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</si>
  <si>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</si>
  <si>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</si>
  <si>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</si>
  <si>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</si>
  <si>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</si>
  <si>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</si>
  <si>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</si>
  <si>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</si>
  <si>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</si>
  <si>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</si>
  <si>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</si>
  <si>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</si>
  <si>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</si>
  <si>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</si>
  <si>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</si>
  <si>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</si>
  <si>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</si>
  <si>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</si>
  <si>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</si>
  <si>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</si>
  <si>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</si>
  <si>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</si>
  <si>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</si>
  <si>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</si>
  <si>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</si>
  <si>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</si>
  <si>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</si>
  <si>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</si>
  <si>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</si>
  <si>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</si>
  <si>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</si>
  <si>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</si>
  <si>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</si>
  <si>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</si>
  <si>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</si>
  <si>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</si>
  <si>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</si>
  <si>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</si>
  <si>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</si>
  <si>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</si>
  <si>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</si>
  <si>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</si>
  <si>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</si>
  <si>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</si>
  <si>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</si>
  <si>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</si>
  <si>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</si>
  <si>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</si>
  <si>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</si>
  <si>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</si>
  <si>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</si>
  <si>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</si>
  <si>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</si>
  <si>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</si>
  <si>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</si>
  <si>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</si>
  <si>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</si>
  <si>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</si>
  <si>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</si>
  <si>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</si>
  <si>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</si>
  <si>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</si>
  <si>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</si>
  <si>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</si>
  <si>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</si>
  <si>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</si>
  <si>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</si>
  <si>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</si>
  <si>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</si>
  <si>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</si>
  <si>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</si>
  <si>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</si>
  <si>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</si>
  <si>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</si>
  <si>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</si>
  <si>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</si>
  <si>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</si>
  <si>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</si>
  <si>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</si>
  <si>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</si>
  <si>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</si>
  <si>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</si>
  <si>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</si>
  <si>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</si>
  <si>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</si>
  <si>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</si>
  <si>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</si>
  <si>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</si>
  <si>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</si>
  <si>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</si>
  <si>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</si>
  <si>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</si>
  <si>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</si>
  <si>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</si>
  <si>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</si>
  <si>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</si>
  <si>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</si>
  <si>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</si>
  <si>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</si>
  <si>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</si>
  <si>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</si>
  <si>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</si>
  <si>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</si>
  <si>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</si>
  <si>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</si>
  <si>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</si>
  <si>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</si>
  <si>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</si>
  <si>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</si>
  <si>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</si>
  <si>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</si>
  <si>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</si>
  <si>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</si>
  <si>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</si>
  <si>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</si>
  <si>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</si>
  <si>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</si>
  <si>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</si>
  <si>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</si>
  <si>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</si>
  <si>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</si>
  <si>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</si>
  <si>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</si>
  <si>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</si>
  <si>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</si>
  <si>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</si>
  <si>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</si>
  <si>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</si>
  <si>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</si>
  <si>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</si>
  <si>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</si>
  <si>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</si>
  <si>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</si>
  <si>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</si>
  <si>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</si>
  <si>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</si>
  <si>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</si>
  <si>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</si>
  <si>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</si>
  <si>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</si>
  <si>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</si>
  <si>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</si>
  <si>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</si>
  <si>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</si>
  <si>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</si>
  <si>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</si>
  <si>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</si>
  <si>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</si>
  <si>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</si>
  <si>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</si>
  <si>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</si>
  <si>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</si>
  <si>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</si>
  <si>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</si>
  <si>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</si>
  <si>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</si>
  <si>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</si>
  <si>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</si>
  <si>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</si>
  <si>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</si>
  <si>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</si>
  <si>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</si>
  <si>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</si>
  <si>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</si>
  <si>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</si>
  <si>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</si>
  <si>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</si>
  <si>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</si>
  <si>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</si>
  <si>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</si>
  <si>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</si>
  <si>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</si>
  <si>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</si>
  <si>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</si>
  <si>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</si>
  <si>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</si>
  <si>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</si>
  <si>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</si>
  <si>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</si>
  <si>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</si>
  <si>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</si>
  <si>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</si>
  <si>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</si>
  <si>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</si>
  <si>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</si>
  <si>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</si>
  <si>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</si>
  <si>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</si>
  <si>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</si>
  <si>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</si>
  <si>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</si>
  <si>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</si>
  <si>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</si>
  <si>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</si>
  <si>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</si>
  <si>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</si>
  <si>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</si>
  <si>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</si>
  <si>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</si>
  <si>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</si>
  <si>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</si>
  <si>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</si>
  <si>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</si>
  <si>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</si>
  <si>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</si>
  <si>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</si>
  <si>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</si>
  <si>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</si>
  <si>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</si>
  <si>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</si>
  <si>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</si>
  <si>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</si>
  <si>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</si>
  <si>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</si>
  <si>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</si>
  <si>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</si>
  <si>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</si>
  <si>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</si>
  <si>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</si>
  <si>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</si>
  <si>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</si>
  <si>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</si>
  <si>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</si>
  <si>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</si>
  <si>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</si>
  <si>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</si>
  <si>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</si>
  <si>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</si>
  <si>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</si>
  <si>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</si>
  <si>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</si>
  <si>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</si>
  <si>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</si>
  <si>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</si>
  <si>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</si>
  <si>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</si>
  <si>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</si>
  <si>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</si>
  <si>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</si>
  <si>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</si>
  <si>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</si>
  <si>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</si>
  <si>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</si>
  <si>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</si>
  <si>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</si>
  <si>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</si>
  <si>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</si>
  <si>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</si>
  <si>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</si>
  <si>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</si>
  <si>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</si>
  <si>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</si>
  <si>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</si>
  <si>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</si>
  <si>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</si>
  <si>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</si>
  <si>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</si>
  <si>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</si>
  <si>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</si>
  <si>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</si>
  <si>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</si>
  <si>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</si>
  <si>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</si>
  <si>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</si>
  <si>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</si>
  <si>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</si>
  <si>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</si>
  <si>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</si>
  <si>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</si>
  <si>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</si>
  <si>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</si>
  <si>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</si>
  <si>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</si>
  <si>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</si>
  <si>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</si>
  <si>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</si>
  <si>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</si>
  <si>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</si>
  <si>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</si>
  <si>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</si>
  <si>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</si>
  <si>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</si>
  <si>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</si>
  <si>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</si>
  <si>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</si>
  <si>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</si>
  <si>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</si>
  <si>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</si>
  <si>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</si>
  <si>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</si>
  <si>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</si>
  <si>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</si>
  <si>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</si>
  <si>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</si>
  <si>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</si>
  <si>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</si>
  <si>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</si>
  <si>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</si>
  <si>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</si>
  <si>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</si>
  <si>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</si>
  <si>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</si>
  <si>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</si>
  <si>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</si>
  <si>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</si>
  <si>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</si>
  <si>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</si>
  <si>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</si>
  <si>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</si>
  <si>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</si>
  <si>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</si>
  <si>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</si>
  <si>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</si>
  <si>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</si>
  <si>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</si>
  <si>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</si>
  <si>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</si>
  <si>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</si>
  <si>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</si>
  <si>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</si>
  <si>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</si>
  <si>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</si>
  <si>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</si>
  <si>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</si>
  <si>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</si>
  <si>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</si>
  <si>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</si>
  <si>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</si>
  <si>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</si>
  <si>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</si>
  <si>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</si>
  <si>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</si>
  <si>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</si>
  <si>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</si>
  <si>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</si>
  <si>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</si>
  <si>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</si>
  <si>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</si>
  <si>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</si>
  <si>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</si>
  <si>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</si>
  <si>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</si>
  <si>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</si>
  <si>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</si>
  <si>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</si>
  <si>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</si>
  <si>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</si>
  <si>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</si>
  <si>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</si>
  <si>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</si>
  <si>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</si>
  <si>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</si>
  <si>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</si>
  <si>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</si>
  <si>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</si>
  <si>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</si>
  <si>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</si>
  <si>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</si>
  <si>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</si>
  <si>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</si>
  <si>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</si>
  <si>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</si>
  <si>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</si>
  <si>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</si>
  <si>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</si>
  <si>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</si>
  <si>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</si>
  <si>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</si>
  <si>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</si>
  <si>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</si>
  <si>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</si>
  <si>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</si>
  <si>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</si>
  <si>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</si>
  <si>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</si>
  <si>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</si>
  <si>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</si>
  <si>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</si>
  <si>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</si>
  <si>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</si>
  <si>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</si>
  <si>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</si>
  <si>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</si>
  <si>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</si>
  <si>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</si>
  <si>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</si>
  <si>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</si>
  <si>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</si>
  <si>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</si>
  <si>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</si>
  <si>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</si>
  <si>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</si>
  <si>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</si>
  <si>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</si>
  <si>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</si>
  <si>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</si>
  <si>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</si>
  <si>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</si>
  <si>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</si>
  <si>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</si>
  <si>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</si>
  <si>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</si>
  <si>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</si>
  <si>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</si>
  <si>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</si>
  <si>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</si>
  <si>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</si>
  <si>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</si>
  <si>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</si>
  <si>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</si>
  <si>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</si>
  <si>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</si>
  <si>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</si>
  <si>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</si>
  <si>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</si>
  <si>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</si>
  <si>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</si>
  <si>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</si>
  <si>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</si>
  <si>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</si>
  <si>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</si>
  <si>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</si>
  <si>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</si>
  <si>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</si>
  <si>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</si>
  <si>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</si>
  <si>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</si>
  <si>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</si>
  <si>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</si>
  <si>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</si>
  <si>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</si>
  <si>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</si>
  <si>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</si>
  <si>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</si>
  <si>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</si>
  <si>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</si>
  <si>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</si>
  <si>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</si>
  <si>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</si>
  <si>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</si>
  <si>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</si>
  <si>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</si>
  <si>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</si>
  <si>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</si>
  <si>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</si>
  <si>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</si>
  <si>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</si>
  <si>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</si>
  <si>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</si>
  <si>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</si>
  <si>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</si>
  <si>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</si>
  <si>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</si>
  <si>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</si>
  <si>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</si>
  <si>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</si>
  <si>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</si>
  <si>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</si>
  <si>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</si>
  <si>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</si>
  <si>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</si>
  <si>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</si>
  <si>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</si>
  <si>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</si>
  <si>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</si>
  <si>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</si>
  <si>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</si>
  <si>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</si>
  <si>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</si>
  <si>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</si>
  <si>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</si>
  <si>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</si>
  <si>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</si>
  <si>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</si>
  <si>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</si>
  <si>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</si>
  <si>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</si>
  <si>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</si>
  <si>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</si>
  <si>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</si>
  <si>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</si>
  <si>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</si>
  <si>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</si>
  <si>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</si>
  <si>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</si>
  <si>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</si>
  <si>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</si>
  <si>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</si>
  <si>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</si>
  <si>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</si>
  <si>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</si>
  <si>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</si>
  <si>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</si>
  <si>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</si>
  <si>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</si>
  <si>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</si>
  <si>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</si>
  <si>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</si>
  <si>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</si>
  <si>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</si>
  <si>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</si>
  <si>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</si>
  <si>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</si>
  <si>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</si>
  <si>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</si>
  <si>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</si>
  <si>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</si>
  <si>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</si>
  <si>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</si>
  <si>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</si>
  <si>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</si>
  <si>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</si>
  <si>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</si>
  <si>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</si>
  <si>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</si>
  <si>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</si>
  <si>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</si>
  <si>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</si>
  <si>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</si>
  <si>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</si>
  <si>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</si>
  <si>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</si>
  <si>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</si>
  <si>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</si>
  <si>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</si>
  <si>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</si>
  <si>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</si>
  <si>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</si>
  <si>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</si>
  <si>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</si>
  <si>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</si>
  <si>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</si>
  <si>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</si>
  <si>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</si>
  <si>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</si>
  <si>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</si>
  <si>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</si>
  <si>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</si>
  <si>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</si>
  <si>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</si>
  <si>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</si>
  <si>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</si>
  <si>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</si>
  <si>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</si>
  <si>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</si>
  <si>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</si>
  <si>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</si>
  <si>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</si>
  <si>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</si>
  <si>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</si>
  <si>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</si>
  <si>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</si>
  <si>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</si>
  <si>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</si>
  <si>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</si>
  <si>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</si>
  <si>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</si>
  <si>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</si>
  <si>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</si>
  <si>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</si>
  <si>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</si>
  <si>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</si>
  <si>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</si>
  <si>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</si>
  <si>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</si>
  <si>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</si>
  <si>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</si>
  <si>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</si>
  <si>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</si>
  <si>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</si>
  <si>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</si>
  <si>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</si>
  <si>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</si>
  <si>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</si>
  <si>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</si>
  <si>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</si>
  <si>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</si>
  <si>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</si>
  <si>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</si>
  <si>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</si>
  <si>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</si>
  <si>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</si>
  <si>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</si>
  <si>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</si>
  <si>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</si>
  <si>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</si>
  <si>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</si>
  <si>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</si>
  <si>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</si>
  <si>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</si>
  <si>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</si>
  <si>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</si>
  <si>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</si>
  <si>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</si>
  <si>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</si>
  <si>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</si>
  <si>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</si>
  <si>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</si>
  <si>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</si>
  <si>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</si>
  <si>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</si>
  <si>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</si>
  <si>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</si>
  <si>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</si>
  <si>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</si>
  <si>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</si>
  <si>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</si>
  <si>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</si>
  <si>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</si>
  <si>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</si>
  <si>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</si>
  <si>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</si>
  <si>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</si>
  <si>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</si>
  <si>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</si>
  <si>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</si>
  <si>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</si>
  <si>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</si>
  <si>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</si>
  <si>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</si>
  <si>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</si>
  <si>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</si>
  <si>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</si>
  <si>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</si>
  <si>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</si>
  <si>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</si>
  <si>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</si>
  <si>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</si>
  <si>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</si>
  <si>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</si>
  <si>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</si>
  <si>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</si>
  <si>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</si>
  <si>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</si>
  <si>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</si>
  <si>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</si>
  <si>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</si>
  <si>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</si>
  <si>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</si>
  <si>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</si>
  <si>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</si>
  <si>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</si>
  <si>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</si>
  <si>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</si>
  <si>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</si>
  <si>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</si>
  <si>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</si>
  <si>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</si>
  <si>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</si>
  <si>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</si>
  <si>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</si>
  <si>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</si>
  <si>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</si>
  <si>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</si>
  <si>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</si>
  <si>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</si>
  <si>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</si>
  <si>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</si>
  <si>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</si>
  <si>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</si>
  <si>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</si>
  <si>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</si>
  <si>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</si>
  <si>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</si>
  <si>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</si>
  <si>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</si>
  <si>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</si>
  <si>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</si>
  <si>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</si>
  <si>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</si>
  <si>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</si>
  <si>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</si>
  <si>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</si>
  <si>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</si>
  <si>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</si>
  <si>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</si>
  <si>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</si>
  <si>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</si>
  <si>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</si>
  <si>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</si>
  <si>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</si>
  <si>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</si>
  <si>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</si>
  <si>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</si>
  <si>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</si>
  <si>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</si>
  <si>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</si>
  <si>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</si>
  <si>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</si>
  <si>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</si>
  <si>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</si>
  <si>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</si>
  <si>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</si>
  <si>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</si>
  <si>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</si>
  <si>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</si>
  <si>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</si>
  <si>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</si>
  <si>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</si>
  <si>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</si>
  <si>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</si>
  <si>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</si>
  <si>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</si>
  <si>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</si>
  <si>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</si>
  <si>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</si>
  <si>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</si>
  <si>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</si>
  <si>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</si>
  <si>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</si>
  <si>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</si>
  <si>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</si>
  <si>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</si>
  <si>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</si>
  <si>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</si>
  <si>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</si>
  <si>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</si>
  <si>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</si>
  <si>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</si>
  <si>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</si>
  <si>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</si>
  <si>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</si>
  <si>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</si>
  <si>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</si>
  <si>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</si>
  <si>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</si>
  <si>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</si>
  <si>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</si>
  <si>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</si>
  <si>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</si>
  <si>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</si>
  <si>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</si>
  <si>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</si>
  <si>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</si>
  <si>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</si>
  <si>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</si>
  <si>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</si>
  <si>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</si>
  <si>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</si>
  <si>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</si>
  <si>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</si>
  <si>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</si>
  <si>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</si>
  <si>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</si>
  <si>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</si>
  <si>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</si>
  <si>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</si>
  <si>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</si>
  <si>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</si>
  <si>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</si>
  <si>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</si>
  <si>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</si>
  <si>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</si>
  <si>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</si>
  <si>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</si>
  <si>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</si>
  <si>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</si>
  <si>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</si>
  <si>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</si>
  <si>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</si>
  <si>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</si>
  <si>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</si>
  <si>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</si>
  <si>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</si>
  <si>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</si>
  <si>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</si>
  <si>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</si>
  <si>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</si>
  <si>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</si>
  <si>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</si>
  <si>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</si>
  <si>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</si>
  <si>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</si>
  <si>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</si>
  <si>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</si>
  <si>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</si>
  <si>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</si>
  <si>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</si>
  <si>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</si>
  <si>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</si>
  <si>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</si>
  <si>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</si>
  <si>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</si>
  <si>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</si>
  <si>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</si>
  <si>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</si>
  <si>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</si>
  <si>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</si>
  <si>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</si>
  <si>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</si>
  <si>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</si>
  <si>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</si>
  <si>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</si>
  <si>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</si>
  <si>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</si>
  <si>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</si>
  <si>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</si>
  <si>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</si>
  <si>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</si>
  <si>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</si>
  <si>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</si>
  <si>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</si>
  <si>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</si>
  <si>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</si>
  <si>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</si>
  <si>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</si>
  <si>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</si>
  <si>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</si>
  <si>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</si>
  <si>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</si>
  <si>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</si>
  <si>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</si>
  <si>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</si>
  <si>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</si>
  <si>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</si>
  <si>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</si>
  <si>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</si>
  <si>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</si>
  <si>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</si>
  <si>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</si>
  <si>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</si>
  <si>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</si>
  <si>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</si>
  <si>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</si>
  <si>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</si>
  <si>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</si>
  <si>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</si>
  <si>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</si>
  <si>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</si>
  <si>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</si>
  <si>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</si>
  <si>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</si>
  <si>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</si>
  <si>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</si>
  <si>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</si>
  <si>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</si>
  <si>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</si>
  <si>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</si>
  <si>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</si>
  <si>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</si>
  <si>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</si>
  <si>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</si>
  <si>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</si>
  <si>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</si>
  <si>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</si>
  <si>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</si>
  <si>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</si>
  <si>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</si>
  <si>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</si>
  <si>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</si>
  <si>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</si>
  <si>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</si>
  <si>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</si>
  <si>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</si>
  <si>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</si>
  <si>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</si>
  <si>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</si>
  <si>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</si>
  <si>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</si>
  <si>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</si>
  <si>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</si>
  <si>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</si>
  <si>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</si>
  <si>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</si>
  <si>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</si>
  <si>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</si>
  <si>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</si>
  <si>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</si>
  <si>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</si>
  <si>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</si>
  <si>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</si>
  <si>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</si>
  <si>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</si>
  <si>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</si>
  <si>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</si>
  <si>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</si>
  <si>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</si>
  <si>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</si>
  <si>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</si>
  <si>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</si>
  <si>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</si>
  <si>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</si>
  <si>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</si>
  <si>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</si>
  <si>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</si>
  <si>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</si>
  <si>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</si>
  <si>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</si>
  <si>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</si>
  <si>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</si>
  <si>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</si>
  <si>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</si>
  <si>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</si>
  <si>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</si>
  <si>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</si>
  <si>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</si>
  <si>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</si>
  <si>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</si>
  <si>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</si>
  <si>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</si>
  <si>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</si>
  <si>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</si>
  <si>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</si>
  <si>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</si>
  <si>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</si>
  <si>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</si>
  <si>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</si>
  <si>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</si>
  <si>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</si>
  <si>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</si>
  <si>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</si>
  <si>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</si>
  <si>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</si>
  <si>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</si>
  <si>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</si>
  <si>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</si>
  <si>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</si>
  <si>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</si>
  <si>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</si>
  <si>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</si>
  <si>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</si>
  <si>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</si>
  <si>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</si>
  <si>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</si>
  <si>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</si>
  <si>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</si>
  <si>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</si>
  <si>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</si>
  <si>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</si>
  <si>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</si>
  <si>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</si>
  <si>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</si>
  <si>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</si>
  <si>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</si>
  <si>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</si>
  <si>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</si>
  <si>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</si>
  <si>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</si>
  <si>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</si>
  <si>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</si>
  <si>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</si>
  <si>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</si>
  <si>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</si>
  <si>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</si>
  <si>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</si>
  <si>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</si>
  <si>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</si>
  <si>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</si>
  <si>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</si>
  <si>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</si>
  <si>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</si>
  <si>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</si>
  <si>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</si>
  <si>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</si>
  <si>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</si>
  <si>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</si>
  <si>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</si>
  <si>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</si>
  <si>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</si>
  <si>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</si>
  <si>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</si>
  <si>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</si>
  <si>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</si>
  <si>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</si>
  <si>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</si>
  <si>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</si>
  <si>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</si>
  <si>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</si>
  <si>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</si>
  <si>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</si>
  <si>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</si>
  <si>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</si>
  <si>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</si>
  <si>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</si>
  <si>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</si>
  <si>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</si>
  <si>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</si>
  <si>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</si>
  <si>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</si>
  <si>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</si>
  <si>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</si>
  <si>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</si>
  <si>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</si>
  <si>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</si>
  <si>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</si>
  <si>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</si>
  <si>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</si>
  <si>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</si>
  <si>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</si>
  <si>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</si>
  <si>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</si>
  <si>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</si>
  <si>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</si>
  <si>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</si>
  <si>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</si>
  <si>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</si>
  <si>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</si>
  <si>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</si>
  <si>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</si>
  <si>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</si>
  <si>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</si>
  <si>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</si>
  <si>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</si>
  <si>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</si>
  <si>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</si>
  <si>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</si>
  <si>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</si>
  <si>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</si>
  <si>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</si>
  <si>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</si>
  <si>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</si>
  <si>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</si>
  <si>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</si>
  <si>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</si>
  <si>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</si>
  <si>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</si>
  <si>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</si>
  <si>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</si>
  <si>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</si>
  <si>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</si>
  <si>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</si>
  <si>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</si>
  <si>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</si>
  <si>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</si>
  <si>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</si>
  <si>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</si>
  <si>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</si>
  <si>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</si>
  <si>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</si>
  <si>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</si>
  <si>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</si>
  <si>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</si>
  <si>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</si>
  <si>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</si>
  <si>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</si>
  <si>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</si>
  <si>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</si>
  <si>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</si>
  <si>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</si>
  <si>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</si>
  <si>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</si>
  <si>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</si>
  <si>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</si>
  <si>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</si>
  <si>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</si>
  <si>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</si>
  <si>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</si>
  <si>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</si>
  <si>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</si>
  <si>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</si>
  <si>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</si>
  <si>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</si>
  <si>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</si>
  <si>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</si>
  <si>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</si>
  <si>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</si>
  <si>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</si>
  <si>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</si>
  <si>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</si>
  <si>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</si>
  <si>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</si>
  <si>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</si>
  <si>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</si>
  <si>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</si>
  <si>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</si>
  <si>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</si>
  <si>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</si>
  <si>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</si>
  <si>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</si>
  <si>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</si>
  <si>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</si>
  <si>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</si>
  <si>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</si>
  <si>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</si>
  <si>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</si>
  <si>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</si>
  <si>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</si>
  <si>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</si>
  <si>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</si>
  <si>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</si>
  <si>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</si>
  <si>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</si>
  <si>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</si>
  <si>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</si>
  <si>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</si>
  <si>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</si>
  <si>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</si>
  <si>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</si>
  <si>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</si>
  <si>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</si>
  <si>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</si>
  <si>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</si>
  <si>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</si>
  <si>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</si>
  <si>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</si>
  <si>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</si>
  <si>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</si>
  <si>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</si>
  <si>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</si>
  <si>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</si>
  <si>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</si>
  <si>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</si>
  <si>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</si>
  <si>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</si>
  <si>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</si>
  <si>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</si>
  <si>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</si>
  <si>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</si>
  <si>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</si>
  <si>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</si>
  <si>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</si>
  <si>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</si>
  <si>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</si>
  <si>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</si>
  <si>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</si>
  <si>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</si>
  <si>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</si>
  <si>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</si>
  <si>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</si>
  <si>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</si>
  <si>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</si>
  <si>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</si>
  <si>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</si>
  <si>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</si>
  <si>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</si>
  <si>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</si>
  <si>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</si>
  <si>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</si>
  <si>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</si>
  <si>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</si>
  <si>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</si>
  <si>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</si>
  <si>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</si>
  <si>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</si>
  <si>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</si>
  <si>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</si>
  <si>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</si>
  <si>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</si>
  <si>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</si>
  <si>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</si>
  <si>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</si>
  <si>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</si>
  <si>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</si>
  <si>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</si>
  <si>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</si>
  <si>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</si>
  <si>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</si>
  <si>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</si>
  <si>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</si>
  <si>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</si>
  <si>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</si>
  <si>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</si>
  <si>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</si>
  <si>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</si>
  <si>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</si>
  <si>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</si>
  <si>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</si>
  <si>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</si>
  <si>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</si>
  <si>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</si>
  <si>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</si>
  <si>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</si>
  <si>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</si>
  <si>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</si>
  <si>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</si>
  <si>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</si>
  <si>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</si>
  <si>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</si>
  <si>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</si>
  <si>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</si>
  <si>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</si>
  <si>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</si>
  <si>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</si>
  <si>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</si>
  <si>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</si>
  <si>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</si>
  <si>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</si>
  <si>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</si>
  <si>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</si>
  <si>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</si>
  <si>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</si>
  <si>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</si>
  <si>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</si>
  <si>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</si>
  <si>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</si>
  <si>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</si>
  <si>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</si>
  <si>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</si>
  <si>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</si>
  <si>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</si>
  <si>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</si>
  <si>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</si>
  <si>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</si>
  <si>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</si>
  <si>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</si>
  <si>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</si>
  <si>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</si>
  <si>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</si>
  <si>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</si>
  <si>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</si>
  <si>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</si>
  <si>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</si>
  <si>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</si>
  <si>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</si>
  <si>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</si>
  <si>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</si>
  <si>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</si>
  <si>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</si>
  <si>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</si>
  <si>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</si>
  <si>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</si>
  <si>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</si>
  <si>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</si>
  <si>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</si>
  <si>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</si>
  <si>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</si>
  <si>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</si>
  <si>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</si>
  <si>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</si>
  <si>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</si>
  <si>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</si>
  <si>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</si>
  <si>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</si>
  <si>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</si>
  <si>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</si>
  <si>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</si>
  <si>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</si>
  <si>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</si>
  <si>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</si>
  <si>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</si>
  <si>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</si>
  <si>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</si>
  <si>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</si>
  <si>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</si>
  <si>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</si>
  <si>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</si>
  <si>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</si>
  <si>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</si>
  <si>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</si>
  <si>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</si>
  <si>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</si>
  <si>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</si>
  <si>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</si>
  <si>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</si>
  <si>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</si>
  <si>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</si>
  <si>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</si>
  <si>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</si>
  <si>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</si>
  <si>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</si>
  <si>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</si>
  <si>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</si>
  <si>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</si>
  <si>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</si>
  <si>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</si>
  <si>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</si>
  <si>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</si>
  <si>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</si>
  <si>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</si>
  <si>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</si>
  <si>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</si>
  <si>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</si>
  <si>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</si>
  <si>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</si>
  <si>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</si>
  <si>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</si>
  <si>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</si>
  <si>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</si>
  <si>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</si>
  <si>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</si>
  <si>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</si>
  <si>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</si>
  <si>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</si>
  <si>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</si>
  <si>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</si>
  <si>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</si>
  <si>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</si>
  <si>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</si>
  <si>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</si>
  <si>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</si>
  <si>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</si>
  <si>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</si>
  <si>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</si>
  <si>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</si>
  <si>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</si>
  <si>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</si>
  <si>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</si>
  <si>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</si>
  <si>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</si>
  <si>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</si>
  <si>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</si>
  <si>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</si>
  <si>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</si>
  <si>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</si>
  <si>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</si>
  <si>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</si>
  <si>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</si>
  <si>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</si>
  <si>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</si>
  <si>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</si>
  <si>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</si>
  <si>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</si>
  <si>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</si>
  <si>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</si>
  <si>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</si>
  <si>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</si>
  <si>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</si>
  <si>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</si>
  <si>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</si>
  <si>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</si>
  <si>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</si>
  <si>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</si>
  <si>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</si>
  <si>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</si>
  <si>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</si>
  <si>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</si>
  <si>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</si>
  <si>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</si>
  <si>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</si>
  <si>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</si>
  <si>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</si>
  <si>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</si>
  <si>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</si>
  <si>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</si>
  <si>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</si>
  <si>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</si>
  <si>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</si>
  <si>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</si>
  <si>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</si>
  <si>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</si>
  <si>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</si>
  <si>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</si>
  <si>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</si>
  <si>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</si>
  <si>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</si>
  <si>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</si>
  <si>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</si>
  <si>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</si>
  <si>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</si>
  <si>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</si>
  <si>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</si>
  <si>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</si>
  <si>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</si>
  <si>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</si>
  <si>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</si>
  <si>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</si>
  <si>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</si>
  <si>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</si>
  <si>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</si>
  <si>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</si>
  <si>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</si>
  <si>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</si>
  <si>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</si>
  <si>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</si>
  <si>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</si>
  <si>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</si>
  <si>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</si>
  <si>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</si>
  <si>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</si>
  <si>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</si>
  <si>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</si>
  <si>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</si>
  <si>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</si>
  <si>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</si>
  <si>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</si>
  <si>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</si>
  <si>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</si>
  <si>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</si>
  <si>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</si>
  <si>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</si>
  <si>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</si>
  <si>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</si>
  <si>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</si>
  <si>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</si>
  <si>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</si>
  <si>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</si>
  <si>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</si>
  <si>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</si>
  <si>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</si>
  <si>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</si>
  <si>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</si>
  <si>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</si>
  <si>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</si>
  <si>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</si>
  <si>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</si>
  <si>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</si>
  <si>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</si>
  <si>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</si>
  <si>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</si>
  <si>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</si>
  <si>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</si>
  <si>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</si>
  <si>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</si>
  <si>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</si>
  <si>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</si>
  <si>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</si>
  <si>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</si>
  <si>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</si>
  <si>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</si>
  <si>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</si>
  <si>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</si>
  <si>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</si>
  <si>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</si>
  <si>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</si>
  <si>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</si>
  <si>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</si>
  <si>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</si>
  <si>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</si>
  <si>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</si>
  <si>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</si>
  <si>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</si>
  <si>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</si>
  <si>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</si>
  <si>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</si>
  <si>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</si>
  <si>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</si>
  <si>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</si>
  <si>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</si>
  <si>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</si>
  <si>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</si>
  <si>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</si>
  <si>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</si>
  <si>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</si>
  <si>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</si>
  <si>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</si>
  <si>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</si>
  <si>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</si>
  <si>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</si>
  <si>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</si>
  <si>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</si>
  <si>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</si>
  <si>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</si>
  <si>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</si>
  <si>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</si>
  <si>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</si>
  <si>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</si>
  <si>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</si>
  <si>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</si>
  <si>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</si>
  <si>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</si>
  <si>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</si>
  <si>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</si>
  <si>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</si>
  <si>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</si>
  <si>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</si>
  <si>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</si>
  <si>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</si>
  <si>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</si>
  <si>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</si>
  <si>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</si>
  <si>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</si>
  <si>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</si>
  <si>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</si>
  <si>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</si>
  <si>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</si>
  <si>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</si>
  <si>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</si>
  <si>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</si>
  <si>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</si>
  <si>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</si>
  <si>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</si>
  <si>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</si>
  <si>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</si>
  <si>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</si>
  <si>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</si>
  <si>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</si>
  <si>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</si>
  <si>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</si>
  <si>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</si>
  <si>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</si>
  <si>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</si>
  <si>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</si>
  <si>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</si>
  <si>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</si>
  <si>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</si>
  <si>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</si>
  <si>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</si>
  <si>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</si>
  <si>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</si>
  <si>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</si>
  <si>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</si>
  <si>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</si>
  <si>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</si>
  <si>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</si>
  <si>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</si>
  <si>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</si>
  <si>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</si>
  <si>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</si>
  <si>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</si>
  <si>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</si>
  <si>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</si>
  <si>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</si>
  <si>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</si>
  <si>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</si>
  <si>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</si>
  <si>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</si>
  <si>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</si>
  <si>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</si>
  <si>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</si>
  <si>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</si>
  <si>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</si>
  <si>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</si>
  <si>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</si>
  <si>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</si>
  <si>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</si>
  <si>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</si>
  <si>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</si>
  <si>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</si>
  <si>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</si>
  <si>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</si>
  <si>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</si>
  <si>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</si>
  <si>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</si>
  <si>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</si>
  <si>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</si>
  <si>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</si>
  <si>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</si>
  <si>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</si>
  <si>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</si>
  <si>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</si>
  <si>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</si>
  <si>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</si>
  <si>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</si>
  <si>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</si>
  <si>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</si>
  <si>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</si>
  <si>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</si>
  <si>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</si>
  <si>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</si>
  <si>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</si>
  <si>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</si>
  <si>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</si>
  <si>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</si>
  <si>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</si>
  <si>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</si>
  <si>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</si>
  <si>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</si>
  <si>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</si>
  <si>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</si>
  <si>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</si>
  <si>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</si>
  <si>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</si>
  <si>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</si>
  <si>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</si>
  <si>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</si>
  <si>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</si>
  <si>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</si>
  <si>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</si>
  <si>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</si>
  <si>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</si>
  <si>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</si>
  <si>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</si>
  <si>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</si>
  <si>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</si>
  <si>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</si>
  <si>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</si>
  <si>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</si>
  <si>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</si>
  <si>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</si>
  <si>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</si>
  <si>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</si>
  <si>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</si>
  <si>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</si>
  <si>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</si>
  <si>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</si>
  <si>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</si>
  <si>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</si>
  <si>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</si>
  <si>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</si>
  <si>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</si>
  <si>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</si>
  <si>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</si>
  <si>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</si>
  <si>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</si>
  <si>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</si>
  <si>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</si>
  <si>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</si>
  <si>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</si>
  <si>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</si>
  <si>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</si>
  <si>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</si>
  <si>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</si>
  <si>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</si>
  <si>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</si>
  <si>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</si>
  <si>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</si>
  <si>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</si>
  <si>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</si>
  <si>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</si>
  <si>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</si>
  <si>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</si>
  <si>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</si>
  <si>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</si>
  <si>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</si>
  <si>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</si>
  <si>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</si>
  <si>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</si>
  <si>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</si>
  <si>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</si>
  <si>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</si>
  <si>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</si>
  <si>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</si>
  <si>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</si>
  <si>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</si>
  <si>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</si>
  <si>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</si>
  <si>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</si>
  <si>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</si>
  <si>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</si>
  <si>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</si>
  <si>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</si>
  <si>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</si>
  <si>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</si>
  <si>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</si>
  <si>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</si>
  <si>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</si>
  <si>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</si>
  <si>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</si>
  <si>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</si>
  <si>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</si>
  <si>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</si>
  <si>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</si>
  <si>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</si>
  <si>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</si>
  <si>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</si>
  <si>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</si>
  <si>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</si>
  <si>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</si>
  <si>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</si>
  <si>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</si>
  <si>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</si>
  <si>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</si>
  <si>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</si>
  <si>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</si>
  <si>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</si>
  <si>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</si>
  <si>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</si>
  <si>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</si>
  <si>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</si>
  <si>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</si>
  <si>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</si>
  <si>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</si>
  <si>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</si>
  <si>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</si>
  <si>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</si>
  <si>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</si>
  <si>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</si>
  <si>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</si>
  <si>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</si>
  <si>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</si>
  <si>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</si>
  <si>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</si>
  <si>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</si>
  <si>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</si>
  <si>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</si>
  <si>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</si>
  <si>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</si>
  <si>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</si>
  <si>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</si>
  <si>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</si>
  <si>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</si>
  <si>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</si>
  <si>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</si>
  <si>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</si>
  <si>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</si>
  <si>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</si>
  <si>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</si>
  <si>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</si>
  <si>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</si>
  <si>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</si>
  <si>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</si>
  <si>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</si>
  <si>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</si>
  <si>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</si>
  <si>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</si>
  <si>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</si>
  <si>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</si>
  <si>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</si>
  <si>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</si>
  <si>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</si>
  <si>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</si>
  <si>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</si>
  <si>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</si>
  <si>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</si>
  <si>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</si>
  <si>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</si>
  <si>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</si>
  <si>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</si>
  <si>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</si>
  <si>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</si>
  <si>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</si>
  <si>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</si>
  <si>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</si>
  <si>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</si>
  <si>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</si>
  <si>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</si>
  <si>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</si>
  <si>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</si>
  <si>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</si>
  <si>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</si>
  <si>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</si>
  <si>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</si>
  <si>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</si>
  <si>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</si>
  <si>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</si>
  <si>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</si>
  <si>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</si>
  <si>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</si>
  <si>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</si>
  <si>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</si>
  <si>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</si>
  <si>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</si>
  <si>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</si>
  <si>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</si>
  <si>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</si>
  <si>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</si>
  <si>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</si>
  <si>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</si>
  <si>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</si>
  <si>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</si>
  <si>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</si>
  <si>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</si>
  <si>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</si>
  <si>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</si>
  <si>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</si>
  <si>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</si>
  <si>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</si>
  <si>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</si>
  <si>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</si>
  <si>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</si>
  <si>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</si>
  <si>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</si>
  <si>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</si>
  <si>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</si>
  <si>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</si>
  <si>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</si>
  <si>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</si>
  <si>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</si>
  <si>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</si>
  <si>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</si>
  <si>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</si>
  <si>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</si>
  <si>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</si>
  <si>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</si>
  <si>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</si>
  <si>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</si>
  <si>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</si>
  <si>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</si>
  <si>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</si>
  <si>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</si>
  <si>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</si>
  <si>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</si>
  <si>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</si>
  <si>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</si>
  <si>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</si>
  <si>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</si>
  <si>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</si>
  <si>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</si>
  <si>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</si>
  <si>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</si>
  <si>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</si>
  <si>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</si>
  <si>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</si>
  <si>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</si>
  <si>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</si>
  <si>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</si>
  <si>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</si>
  <si>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</si>
  <si>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</si>
  <si>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</si>
  <si>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</si>
  <si>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</si>
  <si>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</si>
  <si>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</si>
  <si>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</si>
  <si>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</si>
  <si>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</si>
  <si>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</si>
  <si>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</si>
  <si>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</si>
  <si>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</si>
  <si>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</si>
  <si>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</si>
  <si>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</si>
  <si>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</si>
  <si>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</si>
  <si>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</si>
  <si>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</si>
  <si>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</si>
  <si>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</si>
  <si>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</si>
  <si>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</si>
  <si>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</si>
  <si>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</si>
  <si>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</si>
  <si>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</si>
  <si>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</si>
  <si>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</si>
  <si>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</si>
  <si>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</si>
  <si>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</si>
  <si>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</si>
  <si>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</si>
  <si>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</si>
  <si>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</si>
  <si>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</si>
  <si>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</si>
  <si>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</si>
  <si>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</si>
  <si>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</si>
  <si>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</si>
  <si>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</si>
  <si>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</si>
  <si>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</si>
  <si>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</si>
  <si>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</si>
  <si>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</si>
  <si>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</si>
  <si>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</si>
  <si>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</si>
  <si>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</si>
  <si>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</si>
  <si>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</si>
  <si>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</si>
  <si>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</si>
  <si>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</si>
  <si>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</si>
  <si>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</si>
  <si>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</si>
  <si>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</si>
  <si>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</si>
  <si>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</si>
  <si>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</si>
  <si>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</si>
  <si>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</si>
  <si>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</si>
  <si>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</si>
  <si>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</si>
  <si>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</si>
  <si>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</si>
  <si>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</si>
  <si>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</si>
  <si>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</si>
  <si>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</si>
  <si>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</si>
  <si>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</si>
  <si>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</si>
  <si>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</si>
  <si>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</si>
  <si>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</si>
  <si>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</si>
  <si>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</si>
  <si>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</si>
  <si>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</si>
  <si>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</si>
  <si>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</si>
  <si>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</si>
  <si>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</si>
  <si>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</si>
  <si>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</si>
  <si>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</si>
  <si>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</si>
  <si>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</si>
  <si>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</si>
  <si>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</si>
  <si>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</si>
  <si>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</si>
  <si>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</si>
  <si>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</si>
  <si>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</si>
  <si>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</si>
  <si>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</si>
  <si>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</si>
  <si>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</si>
  <si>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</si>
  <si>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</si>
  <si>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</si>
  <si>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</si>
  <si>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</si>
  <si>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</si>
  <si>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</si>
  <si>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</si>
  <si>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</si>
  <si>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</si>
  <si>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</si>
  <si>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</si>
  <si>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</si>
  <si>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</si>
  <si>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</si>
  <si>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</si>
  <si>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</si>
  <si>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</si>
  <si>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</si>
  <si>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</si>
  <si>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</si>
  <si>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</si>
  <si>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</si>
  <si>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</si>
  <si>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</si>
  <si>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</si>
  <si>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</si>
  <si>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</si>
  <si>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</si>
  <si>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</si>
  <si>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</si>
  <si>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</si>
  <si>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</si>
  <si>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</si>
  <si>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</si>
  <si>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</si>
  <si>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</si>
  <si>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</si>
  <si>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</si>
  <si>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</si>
  <si>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</si>
  <si>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</si>
  <si>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</si>
  <si>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</si>
  <si>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</si>
  <si>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</si>
  <si>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</si>
  <si>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</si>
  <si>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</si>
  <si>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</si>
  <si>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</si>
  <si>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</si>
  <si>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</si>
  <si>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</si>
  <si>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</si>
  <si>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</si>
  <si>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</si>
  <si>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</si>
  <si>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</si>
  <si>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</si>
  <si>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</si>
  <si>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</si>
  <si>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</si>
  <si>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</si>
  <si>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</si>
  <si>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</si>
  <si>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</si>
  <si>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</si>
  <si>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</si>
  <si>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</si>
  <si>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</si>
  <si>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</si>
  <si>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</si>
  <si>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</si>
  <si>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</si>
  <si>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</si>
  <si>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</si>
  <si>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</si>
  <si>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</si>
  <si>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</si>
  <si>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</si>
  <si>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</si>
  <si>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</si>
  <si>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</si>
  <si>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</si>
  <si>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</si>
  <si>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</si>
  <si>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</si>
  <si>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</si>
  <si>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</si>
  <si>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</si>
  <si>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</si>
  <si>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</si>
  <si>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</si>
  <si>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</si>
  <si>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</si>
  <si>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</si>
  <si>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</si>
  <si>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</si>
  <si>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</si>
  <si>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</si>
  <si>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</si>
  <si>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</si>
  <si>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</si>
  <si>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</si>
  <si>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</si>
  <si>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</si>
  <si>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</si>
  <si>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</si>
  <si>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</si>
  <si>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</si>
  <si>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</si>
  <si>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</si>
  <si>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</si>
  <si>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</si>
  <si>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</si>
  <si>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</si>
  <si>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</si>
  <si>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</si>
  <si>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</si>
  <si>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</si>
  <si>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</si>
  <si>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</si>
  <si>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</si>
  <si>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</si>
  <si>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</si>
  <si>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</si>
  <si>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</si>
  <si>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</si>
  <si>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</si>
  <si>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</si>
  <si>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</si>
  <si>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</si>
  <si>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</si>
  <si>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</si>
  <si>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</si>
  <si>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</si>
  <si>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</si>
  <si>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</si>
  <si>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</si>
  <si>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</si>
  <si>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</si>
  <si>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</si>
  <si>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</si>
  <si>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</si>
  <si>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</si>
  <si>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</si>
  <si>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</si>
  <si>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</si>
  <si>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</si>
  <si>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</si>
  <si>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</si>
  <si>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</si>
  <si>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</si>
  <si>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</si>
  <si>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</si>
  <si>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</si>
  <si>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</si>
  <si>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</si>
  <si>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</si>
  <si>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</si>
  <si>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</si>
  <si>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</si>
  <si>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</si>
  <si>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</si>
  <si>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</si>
  <si>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</si>
  <si>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</si>
  <si>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</si>
  <si>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</si>
  <si>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</si>
  <si>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</si>
  <si>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</si>
  <si>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</si>
  <si>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</si>
  <si>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</si>
  <si>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</si>
  <si>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</si>
  <si>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</si>
  <si>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</si>
  <si>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</si>
  <si>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</si>
  <si>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</si>
  <si>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</si>
  <si>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</si>
  <si>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</si>
  <si>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</si>
  <si>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</si>
  <si>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</si>
  <si>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</si>
  <si>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</si>
  <si>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</si>
  <si>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</si>
  <si>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</si>
  <si>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</si>
  <si>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</si>
  <si>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</si>
  <si>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</si>
  <si>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</si>
  <si>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</si>
  <si>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</si>
  <si>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</si>
  <si>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</si>
  <si>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</si>
  <si>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</si>
  <si>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</si>
  <si>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</si>
  <si>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</si>
  <si>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</si>
  <si>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</si>
  <si>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</si>
  <si>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</si>
  <si>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</si>
  <si>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</si>
  <si>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</si>
  <si>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</si>
  <si>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</si>
  <si>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</si>
  <si>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</si>
  <si>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</si>
  <si>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</si>
  <si>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</si>
  <si>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</si>
  <si>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</si>
  <si>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</si>
  <si>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</si>
  <si>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</si>
  <si>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</si>
  <si>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</si>
  <si>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</si>
  <si>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</si>
  <si>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</si>
  <si>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</si>
  <si>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</si>
  <si>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</si>
  <si>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</si>
  <si>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</si>
  <si>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</si>
  <si>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</si>
  <si>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</si>
  <si>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</si>
  <si>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</si>
  <si>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</si>
  <si>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</si>
  <si>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</si>
  <si>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</si>
  <si>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</si>
  <si>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</si>
  <si>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</si>
  <si>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</si>
  <si>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</si>
  <si>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</si>
  <si>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</si>
  <si>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</si>
  <si>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</si>
  <si>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</si>
  <si>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</si>
  <si>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</si>
  <si>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</si>
  <si>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</si>
  <si>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</si>
  <si>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</si>
  <si>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</si>
  <si>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</si>
  <si>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</si>
  <si>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</si>
  <si>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</si>
  <si>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</si>
  <si>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</si>
  <si>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</si>
  <si>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</si>
  <si>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</si>
  <si>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</si>
  <si>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</si>
  <si>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</si>
  <si>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</si>
  <si>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</si>
  <si>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</si>
  <si>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</si>
  <si>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</si>
  <si>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</si>
  <si>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</si>
  <si>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</si>
  <si>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</si>
  <si>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</si>
  <si>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</si>
  <si>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</si>
  <si>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</si>
  <si>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</si>
  <si>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</si>
  <si>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</si>
  <si>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</si>
  <si>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</si>
  <si>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</si>
  <si>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</si>
  <si>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</si>
  <si>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</si>
  <si>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</si>
  <si>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</si>
  <si>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</si>
  <si>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</si>
  <si>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</si>
  <si>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</si>
  <si>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</si>
  <si>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</si>
  <si>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</si>
  <si>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</si>
  <si>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</si>
  <si>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</si>
  <si>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</si>
  <si>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</si>
  <si>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</si>
  <si>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</si>
  <si>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</si>
  <si>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</si>
  <si>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</si>
  <si>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</si>
  <si>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</si>
  <si>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</si>
  <si>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</si>
  <si>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</si>
  <si>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</si>
  <si>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</si>
  <si>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</si>
  <si>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</si>
  <si>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</si>
  <si>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</si>
  <si>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</si>
  <si>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</si>
  <si>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</si>
  <si>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</si>
  <si>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</si>
  <si>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</si>
  <si>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</si>
  <si>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</si>
  <si>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</si>
  <si>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</si>
  <si>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</si>
  <si>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</si>
  <si>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</si>
  <si>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</si>
  <si>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</si>
  <si>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</si>
  <si>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</si>
  <si>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</si>
  <si>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</si>
  <si>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</si>
  <si>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</si>
  <si>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</si>
  <si>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</si>
  <si>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</si>
  <si>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</si>
  <si>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</si>
  <si>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</si>
  <si>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</si>
  <si>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</si>
  <si>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</si>
  <si>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</si>
  <si>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</si>
  <si>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</si>
  <si>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</si>
  <si>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</si>
  <si>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</si>
  <si>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</si>
  <si>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</si>
  <si>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</si>
  <si>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</si>
  <si>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</si>
  <si>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</si>
  <si>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</si>
  <si>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</si>
  <si>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</si>
  <si>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</si>
  <si>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</si>
  <si>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</si>
  <si>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</si>
  <si>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</si>
  <si>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</si>
  <si>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</si>
  <si>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</si>
  <si>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</si>
  <si>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</si>
  <si>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</si>
  <si>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</si>
  <si>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</si>
  <si>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</si>
  <si>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</si>
  <si>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</si>
  <si>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</si>
  <si>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</si>
  <si>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</si>
  <si>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</si>
  <si>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</si>
  <si>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</si>
  <si>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</si>
  <si>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</si>
  <si>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</si>
  <si>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</si>
  <si>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</si>
  <si>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</si>
  <si>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</si>
  <si>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</si>
  <si>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</si>
  <si>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</si>
  <si>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</si>
  <si>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</si>
  <si>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</si>
  <si>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</si>
  <si>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</si>
  <si>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</si>
  <si>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</si>
  <si>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</si>
  <si>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</si>
  <si>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</si>
  <si>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</si>
  <si>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</si>
  <si>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</si>
  <si>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</si>
  <si>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</si>
  <si>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</si>
  <si>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</si>
  <si>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</si>
  <si>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</si>
  <si>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</si>
  <si>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</si>
  <si>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</si>
  <si>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</si>
  <si>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</si>
  <si>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</si>
  <si>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</si>
  <si>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</si>
  <si>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</si>
  <si>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</si>
  <si>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</si>
  <si>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</si>
  <si>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</si>
  <si>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</si>
  <si>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</si>
  <si>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</si>
  <si>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</si>
  <si>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</si>
  <si>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</si>
  <si>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</si>
  <si>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</si>
  <si>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</si>
  <si>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</si>
  <si>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</si>
  <si>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</si>
  <si>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</si>
  <si>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</si>
  <si>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</si>
  <si>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</si>
  <si>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</si>
  <si>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</si>
  <si>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</si>
  <si>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</si>
  <si>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</si>
  <si>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</si>
  <si>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</si>
  <si>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</si>
  <si>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</si>
  <si>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</si>
  <si>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</si>
  <si>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</si>
  <si>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</si>
  <si>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</si>
  <si>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</si>
  <si>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</si>
  <si>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</si>
  <si>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</si>
  <si>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</si>
  <si>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</si>
  <si>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</si>
  <si>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</si>
  <si>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</si>
  <si>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</si>
  <si>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</si>
  <si>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</si>
  <si>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</si>
  <si>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</si>
  <si>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</si>
  <si>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</si>
  <si>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</si>
  <si>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</si>
  <si>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</si>
  <si>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</si>
  <si>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</si>
  <si>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</si>
  <si>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</si>
  <si>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</si>
  <si>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</si>
  <si>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</si>
  <si>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</si>
  <si>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</si>
  <si>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</si>
  <si>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</si>
  <si>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</si>
  <si>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</si>
  <si>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</si>
  <si>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</si>
  <si>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</si>
  <si>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</si>
  <si>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</si>
  <si>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</si>
  <si>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</si>
  <si>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</si>
  <si>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</si>
  <si>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</si>
  <si>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</si>
  <si>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</si>
  <si>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</si>
  <si>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</si>
  <si>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</si>
  <si>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</si>
  <si>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</si>
  <si>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</si>
  <si>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</si>
  <si>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</si>
  <si>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</si>
  <si>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</si>
  <si>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</si>
  <si>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</si>
  <si>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</si>
  <si>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</si>
  <si>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</si>
  <si>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</si>
  <si>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</si>
  <si>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</si>
  <si>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</si>
  <si>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</si>
  <si>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</si>
  <si>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</si>
  <si>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</si>
  <si>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</si>
  <si>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</si>
  <si>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</si>
  <si>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</si>
  <si>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</si>
  <si>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</si>
  <si>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</si>
  <si>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</si>
  <si>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</si>
  <si>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</si>
  <si>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</si>
  <si>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</si>
  <si>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</si>
  <si>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</si>
  <si>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</si>
  <si>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</si>
  <si>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</si>
  <si>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</si>
  <si>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</si>
  <si>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</si>
  <si>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</si>
  <si>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</si>
  <si>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</si>
  <si>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</si>
  <si>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</si>
  <si>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</si>
  <si>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</si>
  <si>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</si>
  <si>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</si>
  <si>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</si>
  <si>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</si>
  <si>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</si>
  <si>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</si>
  <si>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</si>
  <si>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</si>
  <si>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</si>
  <si>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</si>
  <si>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</si>
  <si>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</si>
  <si>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</si>
  <si>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</si>
  <si>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</si>
  <si>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</si>
  <si>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</si>
  <si>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</si>
  <si>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</si>
  <si>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</si>
  <si>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</si>
  <si>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</si>
  <si>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</si>
  <si>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</si>
  <si>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</si>
  <si>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</si>
  <si>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</si>
  <si>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</si>
  <si>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</si>
  <si>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</si>
  <si>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</si>
  <si>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</si>
  <si>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</si>
  <si>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</si>
  <si>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</si>
  <si>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</si>
  <si>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</si>
  <si>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</si>
  <si>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</si>
  <si>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</si>
  <si>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</si>
  <si>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</si>
  <si>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</si>
  <si>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</si>
  <si>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</si>
  <si>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</si>
  <si>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</si>
  <si>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</si>
  <si>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</si>
  <si>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</si>
  <si>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</si>
  <si>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</si>
  <si>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</si>
  <si>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</si>
  <si>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</si>
  <si>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</si>
  <si>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</si>
  <si>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</si>
  <si>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</si>
  <si>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</si>
  <si>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</si>
  <si>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</si>
  <si>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</si>
  <si>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</si>
  <si>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</si>
  <si>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</si>
  <si>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</si>
  <si>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</si>
  <si>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</si>
  <si>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</si>
  <si>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</si>
  <si>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</si>
  <si>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</si>
  <si>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</si>
  <si>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</si>
  <si>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</si>
  <si>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</si>
  <si>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</si>
  <si>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</si>
  <si>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</si>
  <si>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</si>
  <si>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</si>
  <si>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</si>
  <si>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</si>
  <si>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</si>
  <si>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</si>
  <si>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</si>
  <si>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</si>
  <si>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</si>
  <si>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</si>
  <si>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</si>
  <si>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</si>
  <si>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</si>
  <si>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</si>
  <si>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</si>
  <si>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</si>
  <si>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</si>
  <si>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</si>
  <si>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</si>
  <si>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</si>
  <si>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</si>
  <si>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</si>
  <si>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</si>
  <si>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</si>
  <si>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</si>
  <si>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</si>
  <si>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</si>
  <si>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</si>
  <si>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</si>
  <si>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</si>
  <si>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</si>
  <si>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</si>
  <si>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</si>
  <si>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</si>
  <si>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</si>
  <si>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</si>
  <si>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</si>
  <si>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</si>
  <si>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</si>
  <si>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</si>
  <si>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</si>
  <si>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</si>
  <si>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</si>
  <si>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</si>
  <si>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</si>
  <si>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</si>
  <si>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</si>
  <si>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</si>
  <si>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</si>
  <si>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</si>
  <si>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</si>
  <si>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</si>
  <si>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</si>
  <si>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</si>
  <si>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</si>
  <si>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</si>
  <si>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</si>
  <si>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</si>
  <si>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</si>
  <si>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</si>
  <si>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</si>
  <si>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</si>
  <si>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</si>
  <si>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</si>
  <si>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</si>
  <si>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</si>
  <si>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</si>
  <si>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</si>
  <si>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</si>
  <si>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</si>
  <si>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</si>
  <si>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</si>
  <si>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</si>
  <si>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</si>
  <si>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</si>
  <si>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</si>
  <si>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</si>
  <si>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</si>
  <si>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</si>
  <si>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</si>
  <si>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</si>
  <si>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</si>
  <si>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</si>
  <si>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</si>
  <si>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</si>
  <si>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</si>
  <si>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</si>
  <si>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</si>
  <si>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</si>
  <si>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</si>
  <si>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</si>
  <si>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</si>
  <si>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</si>
  <si>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</si>
  <si>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</si>
  <si>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</si>
  <si>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</si>
  <si>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</si>
  <si>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</si>
  <si>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</si>
  <si>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</si>
  <si>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</si>
  <si>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</si>
  <si>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</si>
  <si>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</si>
  <si>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</si>
  <si>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</si>
  <si>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</si>
  <si>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</si>
  <si>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</si>
  <si>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</si>
  <si>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</si>
  <si>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</si>
  <si>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</si>
  <si>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</si>
  <si>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</si>
  <si>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</si>
  <si>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</si>
  <si>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</si>
  <si>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</si>
  <si>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</si>
  <si>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</si>
  <si>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</si>
  <si>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</si>
  <si>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</si>
  <si>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</si>
  <si>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</si>
  <si>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</si>
  <si>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</si>
  <si>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</si>
  <si>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</si>
  <si>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</si>
  <si>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</si>
  <si>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</si>
  <si>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</si>
  <si>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</si>
  <si>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</si>
  <si>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</si>
  <si>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</si>
  <si>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</si>
  <si>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</si>
  <si>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</si>
  <si>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</si>
  <si>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</si>
  <si>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</si>
  <si>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</si>
  <si>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</si>
  <si>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</si>
  <si>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</si>
  <si>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</si>
  <si>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</si>
  <si>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</si>
  <si>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</si>
  <si>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</si>
  <si>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</si>
  <si>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</si>
  <si>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</si>
  <si>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</si>
  <si>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</si>
  <si>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</si>
  <si>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</si>
  <si>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</si>
  <si>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</si>
  <si>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</si>
  <si>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</si>
  <si>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</si>
  <si>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</si>
  <si>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</si>
  <si>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</si>
  <si>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</si>
  <si>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</si>
  <si>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</si>
  <si>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</si>
  <si>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</si>
  <si>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</si>
  <si>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</si>
  <si>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</si>
  <si>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</si>
  <si>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</si>
  <si>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</si>
  <si>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</si>
  <si>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</si>
  <si>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</si>
  <si>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</si>
  <si>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</si>
  <si>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</si>
  <si>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</si>
  <si>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</si>
  <si>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</si>
  <si>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</si>
  <si>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</si>
  <si>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</si>
  <si>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</si>
  <si>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</si>
  <si>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</si>
  <si>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</si>
  <si>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</si>
  <si>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</si>
  <si>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</si>
  <si>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</si>
  <si>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</si>
  <si>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</si>
  <si>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</si>
  <si>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</si>
  <si>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</si>
  <si>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</si>
  <si>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</si>
  <si>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</si>
  <si>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</si>
  <si>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</si>
  <si>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</si>
  <si>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</si>
  <si>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</si>
  <si>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</si>
  <si>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</si>
  <si>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</si>
  <si>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</si>
  <si>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</si>
  <si>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</si>
  <si>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</si>
  <si>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</si>
  <si>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</si>
  <si>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</si>
  <si>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</si>
  <si>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</si>
  <si>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</si>
  <si>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</si>
  <si>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</si>
  <si>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</si>
  <si>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</si>
  <si>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</si>
  <si>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</si>
  <si>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</si>
  <si>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</si>
  <si>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</si>
  <si>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</si>
  <si>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</si>
  <si>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</si>
  <si>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</si>
  <si>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</si>
  <si>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</si>
  <si>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</si>
  <si>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</si>
  <si>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</si>
  <si>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</si>
  <si>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</si>
  <si>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</si>
  <si>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</si>
  <si>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</si>
  <si>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</si>
  <si>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</si>
  <si>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</si>
  <si>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</si>
  <si>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</si>
  <si>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</si>
  <si>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</si>
  <si>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</si>
  <si>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</si>
  <si>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</si>
  <si>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</si>
  <si>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</si>
  <si>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</si>
  <si>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</si>
  <si>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</si>
  <si>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</si>
  <si>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</si>
  <si>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</si>
  <si>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</si>
  <si>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</si>
  <si>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</si>
  <si>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</si>
  <si>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</si>
  <si>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</si>
  <si>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</si>
  <si>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</si>
  <si>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</si>
  <si>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</si>
  <si>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</si>
  <si>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</si>
  <si>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</si>
  <si>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</si>
  <si>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</si>
  <si>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</si>
  <si>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</si>
  <si>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</si>
  <si>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</si>
  <si>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</si>
  <si>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</si>
  <si>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</si>
  <si>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</si>
  <si>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</si>
  <si>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</si>
  <si>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</si>
  <si>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</si>
  <si>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</si>
  <si>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</si>
  <si>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</si>
  <si>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</si>
  <si>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</si>
  <si>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</si>
  <si>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</si>
  <si>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</si>
  <si>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</si>
  <si>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</si>
  <si>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</si>
  <si>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</si>
  <si>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</si>
  <si>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</si>
  <si>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</si>
  <si>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</si>
  <si>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</si>
  <si>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</si>
  <si>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</si>
  <si>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</si>
  <si>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</si>
  <si>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</si>
  <si>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</si>
  <si>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</si>
  <si>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</si>
  <si>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</si>
  <si>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</si>
  <si>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</si>
  <si>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</si>
  <si>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</si>
  <si>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</si>
  <si>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</si>
  <si>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</si>
  <si>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</si>
  <si>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</si>
  <si>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</si>
  <si>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</si>
  <si>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</si>
  <si>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</si>
  <si>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</si>
  <si>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</si>
  <si>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</si>
  <si>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</si>
  <si>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</si>
  <si>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</si>
  <si>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</si>
  <si>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</si>
  <si>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</si>
  <si>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</si>
  <si>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</si>
  <si>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</si>
  <si>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</si>
  <si>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</si>
  <si>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</si>
  <si>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</si>
  <si>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</si>
  <si>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</si>
  <si>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</si>
  <si>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</si>
  <si>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</si>
  <si>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</si>
  <si>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</si>
  <si>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</si>
  <si>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</si>
  <si>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</si>
  <si>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</si>
  <si>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</si>
  <si>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</si>
  <si>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</si>
  <si>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</si>
  <si>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</si>
  <si>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</si>
  <si>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</si>
  <si>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</si>
  <si>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</si>
  <si>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</si>
  <si>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</si>
  <si>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</si>
  <si>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</si>
  <si>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</si>
  <si>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</si>
  <si>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</si>
  <si>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</si>
  <si>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</si>
  <si>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</si>
  <si>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</si>
  <si>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</si>
  <si>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</si>
  <si>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</si>
  <si>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</si>
  <si>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</si>
  <si>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</si>
  <si>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</si>
  <si>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</si>
  <si>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</si>
  <si>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</si>
  <si>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</si>
  <si>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</si>
  <si>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</si>
  <si>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</si>
  <si>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</si>
  <si>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</si>
  <si>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</si>
  <si>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</si>
  <si>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</si>
  <si>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</si>
  <si>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</si>
  <si>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</si>
  <si>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</si>
  <si>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</si>
  <si>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</si>
  <si>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</si>
  <si>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</si>
  <si>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</si>
  <si>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</si>
  <si>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</si>
  <si>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</si>
  <si>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</si>
  <si>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</si>
  <si>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</si>
  <si>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</si>
  <si>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</si>
  <si>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</si>
  <si>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</si>
  <si>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</si>
  <si>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</si>
  <si>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</si>
  <si>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</si>
  <si>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</si>
  <si>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</si>
  <si>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</si>
  <si>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</si>
  <si>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</si>
  <si>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</si>
  <si>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</si>
  <si>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</si>
  <si>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</si>
  <si>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</si>
  <si>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</si>
  <si>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</si>
  <si>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</si>
  <si>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</si>
  <si>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</si>
  <si>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</si>
  <si>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</si>
  <si>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</si>
  <si>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</si>
  <si>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</si>
  <si>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</si>
  <si>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</si>
  <si>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</si>
  <si>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</si>
  <si>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</si>
  <si>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</si>
  <si>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</si>
  <si>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</si>
  <si>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</si>
  <si>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</si>
  <si>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</si>
  <si>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</si>
  <si>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</si>
  <si>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</si>
  <si>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</si>
  <si>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</si>
  <si>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</si>
  <si>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</si>
  <si>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</si>
  <si>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</si>
  <si>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</si>
  <si>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</si>
  <si>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</si>
  <si>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</si>
  <si>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</si>
  <si>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</si>
  <si>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</si>
  <si>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</si>
  <si>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</si>
  <si>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</si>
  <si>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</si>
  <si>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</si>
  <si>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</si>
  <si>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</si>
  <si>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</si>
  <si>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</si>
  <si>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</si>
  <si>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</si>
  <si>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</si>
  <si>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</si>
  <si>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</si>
  <si>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</si>
  <si>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</si>
  <si>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</si>
  <si>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</si>
  <si>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</si>
  <si>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</si>
  <si>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</si>
  <si>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</si>
  <si>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</si>
  <si>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</si>
  <si>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</si>
  <si>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</si>
  <si>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</si>
  <si>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</si>
  <si>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</si>
  <si>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</si>
  <si>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</si>
  <si>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</si>
  <si>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</si>
  <si>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</si>
  <si>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</si>
  <si>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</si>
  <si>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</si>
  <si>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</si>
  <si>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</si>
  <si>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</si>
  <si>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</si>
  <si>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</si>
  <si>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</si>
  <si>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</si>
  <si>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</si>
  <si>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</si>
  <si>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</si>
  <si>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</si>
  <si>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</si>
  <si>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</si>
  <si>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</si>
  <si>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</si>
  <si>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</si>
  <si>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</si>
  <si>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</si>
  <si>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</si>
  <si>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</si>
  <si>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</si>
  <si>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</si>
  <si>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</si>
  <si>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</si>
  <si>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</si>
  <si>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</si>
  <si>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</si>
  <si>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</si>
  <si>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</si>
  <si>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</si>
  <si>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</si>
  <si>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</si>
  <si>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</si>
  <si>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</si>
  <si>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</si>
  <si>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</si>
  <si>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</si>
  <si>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</si>
  <si>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</si>
  <si>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</si>
  <si>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</si>
  <si>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</si>
  <si>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</si>
  <si>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</si>
  <si>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</si>
  <si>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</si>
  <si>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</si>
  <si>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</si>
  <si>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</si>
  <si>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</si>
  <si>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</si>
  <si>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</si>
  <si>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</si>
  <si>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</si>
  <si>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</si>
  <si>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</si>
  <si>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</si>
  <si>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</si>
  <si>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</si>
  <si>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</si>
  <si>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</si>
  <si>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</si>
  <si>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</si>
  <si>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</si>
  <si>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</si>
  <si>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</si>
  <si>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</si>
  <si>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</si>
  <si>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</si>
  <si>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</si>
  <si>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</si>
  <si>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</si>
  <si>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</si>
  <si>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</si>
  <si>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</si>
  <si>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</si>
  <si>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</si>
  <si>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</si>
  <si>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</si>
  <si>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</si>
  <si>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</si>
  <si>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</si>
  <si>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</si>
  <si>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</si>
  <si>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</si>
  <si>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</si>
  <si>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</si>
  <si>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</si>
  <si>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</si>
  <si>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</si>
  <si>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</si>
  <si>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</si>
  <si>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</si>
  <si>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</si>
  <si>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</si>
  <si>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</si>
  <si>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</si>
  <si>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</si>
  <si>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</si>
  <si>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</si>
  <si>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</si>
  <si>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</si>
  <si>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</si>
  <si>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</si>
  <si>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</si>
  <si>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</si>
  <si>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</si>
  <si>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</si>
  <si>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</si>
  <si>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</si>
  <si>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</si>
  <si>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</si>
  <si>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</si>
  <si>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</si>
  <si>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</si>
  <si>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</si>
  <si>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</si>
  <si>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</si>
  <si>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</si>
  <si>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</si>
  <si>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</si>
  <si>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</si>
  <si>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</si>
  <si>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</si>
  <si>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</si>
  <si>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</si>
  <si>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</si>
  <si>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</si>
  <si>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</si>
  <si>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</si>
  <si>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</si>
  <si>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</si>
  <si>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</si>
  <si>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</si>
  <si>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</si>
  <si>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</si>
  <si>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</si>
  <si>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</si>
  <si>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</si>
  <si>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</si>
  <si>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</si>
  <si>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</si>
  <si>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</si>
  <si>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</si>
  <si>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</si>
  <si>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</si>
  <si>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</si>
  <si>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</si>
  <si>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</si>
  <si>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</si>
  <si>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</si>
  <si>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</si>
  <si>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</si>
  <si>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</si>
  <si>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</si>
  <si>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</si>
  <si>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</si>
  <si>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</si>
  <si>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</si>
  <si>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</si>
  <si>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</si>
  <si>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</si>
  <si>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</si>
  <si>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</si>
  <si>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</si>
  <si>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</si>
  <si>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</si>
  <si>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</si>
  <si>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</si>
  <si>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</si>
  <si>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</si>
  <si>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</si>
  <si>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</si>
  <si>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</si>
  <si>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</si>
  <si>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</si>
  <si>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</si>
  <si>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</si>
  <si>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</si>
  <si>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</si>
  <si>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</si>
  <si>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</si>
  <si>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</si>
  <si>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</si>
  <si>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</si>
  <si>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</si>
  <si>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</si>
  <si>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</si>
  <si>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</si>
  <si>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</si>
  <si>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</si>
  <si>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</si>
  <si>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</si>
  <si>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</si>
  <si>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</si>
  <si>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</si>
  <si>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</si>
  <si>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</si>
  <si>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</si>
  <si>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</si>
  <si>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</si>
  <si>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</si>
  <si>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</si>
  <si>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</si>
  <si>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</si>
  <si>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</si>
  <si>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</si>
  <si>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</si>
  <si>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</si>
  <si>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</si>
  <si>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</si>
  <si>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</si>
  <si>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</si>
  <si>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</si>
  <si>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</si>
  <si>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</si>
  <si>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</si>
  <si>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</si>
  <si>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</si>
  <si>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</si>
  <si>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</si>
  <si>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</si>
  <si>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</si>
  <si>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</si>
  <si>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</si>
  <si>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</si>
  <si>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</si>
  <si>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</si>
  <si>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</si>
  <si>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</si>
  <si>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</si>
  <si>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</si>
  <si>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</si>
  <si>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</si>
  <si>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</si>
  <si>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</si>
  <si>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</si>
  <si>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</si>
  <si>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</si>
  <si>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</si>
  <si>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</si>
  <si>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</si>
  <si>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</si>
  <si>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</si>
  <si>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</si>
  <si>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</si>
  <si>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</si>
  <si>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</si>
  <si>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</si>
  <si>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</si>
  <si>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</si>
  <si>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</si>
  <si>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</si>
  <si>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</si>
  <si>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</si>
  <si>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</si>
  <si>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</si>
  <si>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</si>
  <si>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</si>
  <si>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</si>
  <si>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</si>
  <si>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</si>
  <si>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</si>
  <si>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</si>
  <si>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</si>
  <si>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</si>
  <si>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</si>
  <si>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</si>
  <si>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</si>
  <si>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</si>
  <si>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</si>
  <si>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</si>
  <si>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</si>
  <si>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</si>
  <si>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</si>
  <si>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</si>
  <si>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</si>
  <si>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</si>
  <si>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</si>
  <si>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</si>
  <si>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</si>
  <si>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</si>
  <si>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</si>
  <si>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</si>
  <si>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</si>
  <si>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</si>
  <si>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</si>
  <si>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</si>
  <si>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</si>
  <si>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</si>
  <si>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</si>
  <si>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</si>
  <si>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</si>
  <si>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</si>
  <si>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</si>
  <si>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</si>
  <si>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</si>
  <si>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</si>
  <si>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</si>
  <si>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</si>
  <si>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</si>
  <si>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</si>
  <si>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</si>
  <si>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</si>
  <si>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</si>
  <si>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</si>
  <si>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</si>
  <si>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</si>
  <si>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</si>
  <si>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</si>
  <si>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</si>
  <si>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</si>
  <si>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</si>
  <si>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</si>
  <si>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</si>
  <si>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</si>
  <si>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</si>
  <si>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</si>
  <si>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</si>
  <si>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</si>
  <si>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</si>
  <si>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</si>
  <si>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</si>
  <si>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</si>
  <si>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</si>
  <si>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</si>
  <si>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</si>
  <si>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</si>
  <si>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</si>
  <si>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</si>
  <si>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</si>
  <si>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</si>
  <si>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</si>
  <si>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</si>
  <si>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</si>
  <si>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</si>
  <si>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</si>
  <si>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</si>
  <si>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</si>
  <si>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</si>
  <si>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</si>
  <si>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</si>
  <si>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</si>
  <si>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</si>
  <si>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</si>
  <si>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</si>
  <si>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</si>
  <si>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</si>
  <si>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</si>
  <si>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</si>
  <si>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</si>
  <si>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</si>
  <si>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</si>
  <si>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</si>
  <si>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</si>
  <si>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</si>
  <si>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</si>
  <si>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</si>
  <si>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</si>
  <si>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</si>
  <si>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</si>
  <si>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</si>
  <si>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</si>
  <si>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</si>
  <si>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</si>
  <si>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</si>
  <si>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</si>
  <si>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</si>
  <si>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</si>
  <si>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</si>
  <si>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</si>
  <si>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</si>
  <si>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</si>
  <si>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</si>
  <si>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</si>
  <si>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</si>
  <si>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</si>
  <si>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</si>
  <si>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</si>
  <si>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</si>
  <si>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</si>
  <si>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</si>
  <si>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</si>
  <si>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</si>
  <si>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</si>
  <si>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</si>
  <si>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</si>
  <si>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</si>
  <si>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</si>
  <si>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</si>
  <si>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</si>
  <si>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</si>
  <si>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</si>
  <si>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</si>
  <si>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</si>
  <si>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</si>
  <si>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</si>
  <si>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</si>
  <si>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</si>
  <si>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</si>
  <si>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</si>
  <si>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</si>
  <si>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</si>
  <si>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</si>
  <si>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</si>
  <si>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</si>
  <si>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</si>
  <si>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</si>
  <si>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</si>
  <si>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</si>
  <si>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</si>
  <si>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</si>
  <si>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</si>
  <si>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</si>
  <si>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</si>
  <si>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</si>
  <si>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</si>
  <si>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</si>
  <si>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</si>
  <si>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</si>
  <si>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</si>
  <si>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</si>
  <si>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</si>
  <si>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</si>
  <si>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</si>
  <si>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</si>
  <si>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</si>
  <si>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</si>
  <si>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</si>
  <si>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</si>
  <si>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</si>
  <si>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</si>
  <si>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</si>
  <si>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</si>
  <si>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</si>
  <si>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</si>
  <si>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</si>
  <si>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</si>
  <si>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</si>
  <si>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</si>
  <si>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</si>
  <si>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</si>
  <si>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</si>
  <si>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</si>
  <si>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</si>
  <si>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</si>
  <si>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</si>
  <si>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</si>
  <si>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</si>
  <si>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</si>
  <si>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</si>
  <si>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</si>
  <si>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</si>
  <si>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</si>
  <si>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</si>
  <si>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</si>
  <si>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</si>
  <si>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</si>
  <si>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</si>
  <si>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</si>
  <si>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</si>
  <si>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</si>
  <si>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</si>
  <si>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</si>
  <si>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</si>
  <si>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</si>
  <si>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</si>
  <si>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</si>
  <si>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</si>
  <si>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</si>
  <si>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</si>
  <si>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</si>
  <si>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</si>
  <si>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</si>
  <si>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</si>
  <si>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</si>
  <si>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</si>
  <si>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</si>
  <si>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</si>
  <si>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</si>
  <si>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</si>
  <si>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</si>
  <si>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</si>
  <si>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</si>
  <si>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</si>
  <si>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</si>
  <si>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</si>
  <si>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</si>
  <si>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</si>
  <si>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</si>
  <si>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</si>
  <si>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</si>
  <si>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</si>
  <si>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</si>
  <si>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</si>
  <si>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</si>
  <si>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</si>
  <si>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</si>
  <si>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</si>
  <si>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</si>
  <si>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</si>
  <si>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</si>
  <si>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</si>
  <si>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</si>
  <si>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</si>
  <si>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</si>
  <si>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</si>
  <si>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</si>
  <si>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</si>
  <si>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</si>
  <si>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</si>
  <si>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</si>
  <si>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</si>
  <si>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</si>
  <si>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</si>
  <si>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</si>
  <si>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</si>
  <si>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</si>
  <si>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</si>
  <si>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</si>
  <si>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</si>
  <si>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</si>
  <si>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</si>
  <si>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</si>
  <si>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</si>
  <si>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</si>
  <si>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</si>
  <si>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</si>
  <si>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</si>
  <si>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</si>
  <si>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</si>
  <si>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</si>
  <si>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</si>
  <si>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</si>
  <si>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</si>
  <si>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</si>
  <si>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</si>
  <si>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</si>
  <si>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</si>
  <si>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</si>
  <si>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</si>
  <si>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</si>
  <si>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</si>
  <si>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</si>
  <si>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</si>
  <si>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</si>
  <si>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</si>
  <si>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</si>
  <si>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</si>
  <si>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</si>
  <si>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</si>
  <si>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</si>
  <si>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</si>
  <si>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</si>
  <si>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</si>
  <si>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</si>
  <si>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</si>
  <si>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</si>
  <si>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</si>
  <si>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</si>
  <si>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</si>
  <si>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</si>
  <si>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</si>
  <si>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</si>
  <si>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</si>
  <si>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</si>
  <si>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</si>
  <si>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</si>
  <si>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</si>
  <si>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</si>
  <si>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</si>
  <si>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</si>
  <si>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</si>
  <si>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</si>
  <si>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</si>
  <si>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</si>
  <si>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</si>
  <si>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</si>
  <si>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</si>
  <si>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</si>
  <si>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</si>
  <si>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</si>
  <si>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</si>
  <si>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</si>
  <si>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</si>
  <si>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</si>
  <si>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</si>
  <si>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</si>
  <si>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</si>
  <si>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</si>
  <si>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</si>
  <si>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</si>
  <si>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</si>
  <si>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</si>
  <si>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</si>
  <si>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</si>
  <si>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</si>
  <si>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</si>
  <si>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</si>
  <si>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</si>
  <si>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</si>
  <si>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</si>
  <si>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</si>
  <si>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</si>
  <si>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</si>
  <si>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</si>
  <si>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</si>
  <si>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</si>
  <si>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</si>
  <si>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</si>
  <si>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</si>
  <si>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</si>
  <si>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</si>
  <si>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</si>
  <si>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</si>
  <si>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</si>
  <si>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</si>
  <si>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</si>
  <si>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</si>
  <si>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</si>
  <si>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</si>
  <si>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</si>
  <si>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</si>
  <si>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</si>
  <si>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</si>
  <si>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</si>
  <si>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</si>
  <si>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</si>
  <si>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</si>
  <si>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</si>
  <si>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</si>
  <si>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</si>
  <si>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</si>
  <si>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</si>
  <si>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</si>
  <si>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</si>
  <si>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</si>
  <si>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</si>
  <si>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</si>
  <si>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</si>
  <si>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</si>
  <si>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</si>
  <si>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</si>
  <si>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</si>
  <si>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</si>
  <si>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</si>
  <si>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</si>
  <si>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</si>
  <si>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</si>
  <si>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</si>
  <si>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</si>
  <si>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</si>
  <si>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</si>
  <si>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</si>
  <si>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</si>
  <si>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</si>
  <si>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</si>
  <si>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</si>
  <si>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</si>
  <si>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</si>
  <si>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</si>
  <si>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</si>
  <si>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</si>
  <si>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</si>
  <si>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</si>
  <si>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</si>
  <si>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</si>
  <si>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</si>
  <si>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</si>
  <si>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</si>
  <si>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</si>
  <si>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</si>
  <si>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</si>
  <si>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</si>
  <si>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</si>
  <si>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</si>
  <si>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</si>
  <si>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</si>
  <si>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</si>
  <si>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</si>
  <si>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</si>
  <si>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</si>
  <si>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</si>
  <si>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</si>
  <si>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</si>
  <si>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</si>
  <si>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</si>
  <si>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</si>
  <si>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</si>
  <si>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</si>
  <si>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</si>
  <si>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</si>
  <si>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</si>
  <si>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</si>
  <si>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</si>
  <si>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</si>
  <si>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</si>
  <si>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</si>
  <si>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</si>
  <si>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</si>
  <si>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</si>
  <si>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</si>
  <si>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</si>
  <si>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</si>
  <si>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</si>
  <si>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</si>
  <si>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</si>
  <si>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</si>
  <si>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</si>
  <si>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</si>
  <si>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</si>
  <si>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</si>
  <si>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</si>
  <si>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</si>
  <si>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</si>
  <si>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</si>
  <si>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</si>
  <si>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</si>
  <si>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</si>
  <si>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</si>
  <si>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</si>
  <si>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</si>
  <si>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</si>
  <si>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</si>
  <si>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</si>
  <si>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</si>
  <si>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</si>
  <si>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</si>
  <si>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</si>
  <si>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</si>
  <si>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</si>
  <si>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</si>
  <si>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</si>
  <si>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</si>
  <si>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</si>
  <si>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</si>
  <si>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</si>
  <si>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</si>
  <si>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</si>
  <si>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</si>
  <si>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</si>
  <si>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</si>
  <si>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</si>
  <si>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</si>
  <si>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</si>
  <si>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</si>
  <si>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</si>
  <si>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</si>
  <si>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</si>
  <si>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</si>
  <si>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</si>
  <si>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</si>
  <si>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</si>
  <si>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</si>
  <si>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</si>
  <si>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</si>
  <si>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</si>
  <si>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</si>
  <si>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</si>
  <si>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</si>
  <si>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</si>
  <si>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</si>
  <si>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</si>
  <si>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</si>
  <si>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</si>
  <si>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</si>
  <si>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</si>
  <si>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</si>
  <si>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</si>
  <si>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</si>
  <si>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</si>
  <si>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</si>
  <si>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</si>
  <si>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</si>
  <si>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</si>
  <si>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</si>
  <si>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</si>
  <si>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</si>
  <si>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</si>
  <si>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</si>
  <si>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</si>
  <si>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</si>
  <si>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</si>
  <si>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</si>
  <si>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</si>
  <si>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</si>
  <si>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</si>
  <si>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</si>
  <si>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</si>
  <si>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</si>
  <si>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</si>
  <si>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</si>
  <si>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</si>
  <si>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</si>
  <si>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</si>
  <si>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</si>
  <si>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</si>
  <si>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</si>
  <si>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</si>
  <si>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</si>
  <si>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</si>
  <si>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</si>
  <si>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</si>
  <si>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</si>
  <si>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</si>
  <si>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</si>
  <si>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</si>
  <si>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</si>
  <si>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</si>
  <si>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</si>
  <si>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</si>
  <si>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</si>
  <si>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</si>
  <si>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</si>
  <si>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</si>
  <si>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</si>
  <si>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</si>
  <si>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</si>
  <si>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</si>
  <si>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</si>
  <si>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</si>
  <si>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</si>
  <si>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</si>
  <si>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</si>
  <si>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</si>
  <si>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</si>
  <si>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</si>
  <si>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</si>
  <si>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</si>
  <si>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</si>
  <si>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</si>
  <si>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</si>
  <si>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</si>
  <si>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</si>
  <si>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</si>
  <si>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</si>
  <si>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</si>
  <si>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</si>
  <si>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</si>
  <si>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</si>
  <si>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</si>
  <si>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</si>
  <si>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</si>
  <si>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</si>
  <si>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</si>
  <si>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</si>
  <si>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</si>
  <si>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</si>
  <si>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</si>
  <si>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</si>
  <si>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</si>
  <si>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</si>
  <si>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</si>
  <si>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</si>
  <si>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</si>
  <si>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</si>
  <si>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</si>
  <si>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</si>
  <si>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</si>
  <si>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</si>
  <si>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</si>
  <si>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</si>
  <si>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</si>
  <si>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</si>
  <si>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</si>
  <si>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</si>
  <si>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</si>
  <si>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</si>
  <si>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</si>
  <si>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</si>
  <si>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</si>
  <si>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</si>
  <si>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</si>
  <si>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</si>
  <si>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</si>
  <si>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</si>
  <si>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</si>
  <si>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</si>
  <si>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</si>
  <si>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</si>
  <si>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</si>
  <si>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</si>
  <si>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</si>
  <si>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</si>
  <si>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</si>
  <si>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</si>
  <si>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</si>
  <si>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</si>
  <si>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</si>
  <si>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</si>
  <si>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</si>
  <si>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</si>
  <si>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</si>
  <si>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</si>
  <si>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</si>
  <si>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</si>
  <si>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</si>
  <si>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</si>
  <si>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</si>
  <si>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</si>
  <si>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</si>
  <si>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</si>
  <si>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</si>
  <si>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</si>
  <si>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</si>
  <si>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</si>
  <si>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</si>
  <si>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</si>
  <si>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</si>
  <si>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</si>
  <si>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</si>
  <si>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</si>
  <si>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</si>
  <si>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</si>
  <si>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</si>
  <si>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</si>
  <si>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</si>
  <si>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</si>
  <si>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</si>
  <si>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</si>
  <si>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</si>
  <si>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</si>
  <si>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</si>
  <si>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</si>
  <si>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</si>
  <si>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</si>
  <si>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</si>
  <si>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</si>
  <si>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</si>
  <si>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</si>
  <si>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</si>
  <si>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</si>
  <si>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</si>
  <si>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</si>
  <si>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</si>
  <si>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</si>
  <si>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</si>
  <si>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</si>
  <si>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</si>
  <si>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</si>
  <si>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</si>
  <si>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</si>
  <si>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</si>
  <si>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</si>
  <si>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</si>
  <si>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</si>
  <si>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</si>
  <si>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</si>
  <si>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</si>
  <si>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</si>
  <si>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</si>
  <si>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</si>
  <si>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</si>
  <si>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</si>
  <si>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</si>
  <si>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</si>
  <si>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</si>
  <si>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</si>
  <si>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</si>
  <si>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</si>
  <si>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</si>
  <si>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</si>
  <si>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</si>
  <si>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</si>
  <si>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</si>
  <si>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</si>
  <si>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</si>
  <si>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</si>
  <si>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</si>
  <si>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</si>
  <si>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</si>
  <si>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</si>
  <si>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</si>
  <si>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</si>
  <si>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</si>
  <si>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</si>
  <si>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</si>
  <si>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</si>
  <si>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</si>
  <si>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</si>
  <si>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</si>
  <si>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</si>
  <si>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</si>
  <si>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</si>
  <si>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</si>
  <si>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</si>
  <si>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</si>
  <si>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</si>
  <si>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</si>
  <si>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</si>
  <si>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</si>
  <si>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</si>
  <si>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</si>
  <si>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</si>
  <si>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</si>
  <si>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</si>
  <si>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</si>
  <si>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</si>
  <si>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</si>
  <si>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</si>
  <si>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</si>
  <si>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</si>
  <si>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</si>
  <si>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</si>
  <si>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</si>
  <si>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</si>
  <si>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</si>
  <si>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</si>
  <si>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</si>
  <si>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</si>
  <si>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</si>
  <si>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</si>
  <si>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</si>
  <si>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</si>
  <si>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</si>
  <si>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</si>
  <si>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</si>
  <si>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</si>
  <si>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</si>
  <si>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</si>
  <si>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</si>
  <si>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</si>
  <si>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</si>
  <si>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</si>
  <si>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</si>
  <si>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</si>
  <si>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</si>
  <si>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</si>
  <si>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</si>
  <si>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</si>
  <si>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</si>
  <si>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</si>
  <si>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</si>
  <si>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</si>
  <si>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</si>
  <si>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</si>
  <si>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</si>
  <si>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</si>
  <si>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</si>
  <si>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</si>
  <si>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</si>
  <si>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</si>
  <si>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</si>
  <si>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</si>
  <si>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</si>
  <si>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</si>
  <si>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</si>
  <si>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</si>
  <si>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</si>
  <si>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</si>
  <si>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</si>
  <si>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</si>
  <si>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</si>
  <si>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</si>
  <si>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</si>
  <si>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</si>
  <si>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</si>
  <si>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</si>
  <si>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</si>
  <si>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Aktualizace BPEJ provedena v letech 2012-2013</t>
  </si>
  <si>
    <t>http://mapy.nature.cz/; http://mapy.mutabor.cz/mapa/zivotni-prostredi/?lb=osmllg&amp;lbo=1&amp;lyo=UAP_ZAPLAVY%3A0.8%2CUAP_AZZU%3A0.8%2CUAP_POVOD_RIZIKO%3A0.8%2COBLAST%3A0.71&amp;ly=hr%2Cad%2Coz-nrbk-kraj-p%2Clbc-kraj-p%2Cnrbc-kraj-p%2Cnrbk-kraj-p%2Crbc-kraj-p%2Crbk-kraj-p%2Czp-rbk-zur%2Czp-park&amp;c=-735160.7%3A-1112709.8&amp;z=5&amp;i=-736782.60%3A-1112076.03</t>
  </si>
  <si>
    <t>http://mapy.mutabor.cz/mapa/zivotni-prostredi/?lb=osmllg&amp;lbo=1&amp;lyo=UAP_ZAPLAVY%3A0.8%2CUAP_AZZU%3A0.8%2CUAP_POVOD_RIZIKO%3A0.8%2COBLAST%3A0.71&amp;ly=hr%2Cad%2Coz-nrbk-kraj-p%2Clbc-kraj-p%2Cnrbc-kraj-p%2Cnrbk-kraj-p%2Crbc-kraj-p%2Crbk-kraj-p%2Czp-vod-zdr%2Czp-akum-vod%2Czp-rbk-zur%2Czp-lbk-up%2Czp-lbc-up%2Czp-rbk-up%2Czp-rbc-up%2Czp-nbk-up%2Czp-lbk-podklad%2Czp-lbc-podklad%2Czp-pamstr%2Czp-zchum%2Czp-zchuv%2Czp-natura2000&amp;c=-736016.85%3A-1112159.7&amp;z=6&amp;i=-737256.98%3A-1112293.74; http://www.chotoviny.cz/www/obecchotoviny/fs/wrs3grafika/Návrh%20ÚP%20Chotoviny_02.11.07987542938.pdf</t>
  </si>
  <si>
    <t>http://webmap.dppcr.cz/dpp_cr/wms.dll</t>
  </si>
  <si>
    <t>http://www.chotoviny.cz/www/obecchotoviny/fs/i.2-hlavni-vykres-horni-pas.jpg; http://www.taborcz.eu/uzemne-analyticke-podklady/ds-1165</t>
  </si>
  <si>
    <t>http://www.geology.cz/extranet/mapy/mapy-online/wms</t>
  </si>
  <si>
    <t>Řešení návaznosti lokálního biokoridoru LBK 11 na hranicích s k.ú. Radkov, obcí Chotoviny a Radimovicemi u Tábora. Zájmové území se nachází na hranice Přírodního parku Jistebnická vrchovina, do které spadá malá část v severní části k.ú.</t>
  </si>
  <si>
    <t>Mácha</t>
  </si>
  <si>
    <t>Studie protierozní a protipovodňové ochrany v povodí vodní nádrže Jordán, VÚMOP, Brno 2010; http://cds.chmi.cz/?lang=cs</t>
  </si>
  <si>
    <t>Ve studii protierozní a protipovodňové ochrany v povodí vodní nádrže Jordán jsou navrženy protierozní meze společně s dalšími organizačními opatřeními pro snížení smyvu půdy z řešeného území.</t>
  </si>
  <si>
    <t>Předpokládaná změna hranice s k.ú. Moraveč u Chotovin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</si>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</sst>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zoomScale="85" zoomScaleNormal="85" zoomScaleSheetLayoutView="70" workbookViewId="0">
      <selection activeCell="G71" sqref="G7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x14ac:dyDescent="0.25">
      <c r="A1" s="155" t="s">
        <v>13523</v>
      </c>
    </row>
    <row r="2" spans="1:9" ht="23.25" x14ac:dyDescent="0.35">
      <c r="C2" s="461" t="s">
        <v>13488</v>
      </c>
      <c r="D2" s="461"/>
      <c r="E2" s="461"/>
      <c r="F2" s="461"/>
      <c r="G2" s="461"/>
      <c r="H2" s="350"/>
      <c r="I2" s="350"/>
    </row>
    <row r="3" spans="1:9" ht="14.45" customHeight="1" thickBot="1" x14ac:dyDescent="0.4">
      <c r="C3" s="349"/>
      <c r="D3" s="349"/>
      <c r="E3" s="349"/>
      <c r="F3" s="349"/>
      <c r="G3" s="349"/>
      <c r="H3" s="348"/>
      <c r="I3" s="348"/>
    </row>
    <row r="4" spans="1:9" ht="18.75" x14ac:dyDescent="0.25">
      <c r="A4" s="317"/>
      <c r="B4" s="326"/>
      <c r="C4" s="452" t="s">
        <v>13487</v>
      </c>
      <c r="D4" s="452"/>
      <c r="E4" s="452"/>
      <c r="F4" s="452"/>
      <c r="G4" s="452"/>
      <c r="H4" s="325"/>
    </row>
    <row r="5" spans="1:9" ht="14.45" customHeight="1" x14ac:dyDescent="0.25">
      <c r="A5" s="317"/>
      <c r="B5" s="321"/>
      <c r="C5" s="463" t="s">
        <v>13486</v>
      </c>
      <c r="D5" s="464"/>
      <c r="E5" s="464"/>
      <c r="F5" s="467" t="s">
        <v>374</v>
      </c>
      <c r="G5" s="468"/>
      <c r="H5" s="318"/>
    </row>
    <row r="6" spans="1:9" x14ac:dyDescent="0.25">
      <c r="A6" s="317"/>
      <c r="B6" s="321"/>
      <c r="C6" s="465" t="s">
        <v>13485</v>
      </c>
      <c r="D6" s="466"/>
      <c r="E6" s="466"/>
      <c r="F6" s="469" t="s">
        <v>13243</v>
      </c>
      <c r="G6" s="470"/>
      <c r="H6" s="318"/>
    </row>
    <row r="7" spans="1:9" x14ac:dyDescent="0.25">
      <c r="A7" s="317"/>
      <c r="B7" s="321"/>
      <c r="C7" s="465" t="s">
        <v>13484</v>
      </c>
      <c r="D7" s="466"/>
      <c r="E7" s="466"/>
      <c r="F7" s="469" t="s">
        <v>13519</v>
      </c>
      <c r="G7" s="470"/>
      <c r="H7" s="318"/>
    </row>
    <row r="8" spans="1:9" x14ac:dyDescent="0.25">
      <c r="A8" s="317"/>
      <c r="B8" s="321"/>
      <c r="C8" s="459" t="s">
        <v>13483</v>
      </c>
      <c r="D8" s="460"/>
      <c r="E8" s="460"/>
      <c r="F8" s="471">
        <v>43132</v>
      </c>
      <c r="G8" s="472"/>
      <c r="H8" s="318"/>
    </row>
    <row r="9" spans="1:9" s="160" customFormat="1" ht="5.45" customHeight="1" thickBot="1" x14ac:dyDescent="0.3">
      <c r="A9" s="317"/>
      <c r="B9" s="330"/>
      <c r="C9" s="328"/>
      <c r="D9" s="328"/>
      <c r="E9" s="328"/>
      <c r="F9" s="328"/>
      <c r="G9" s="328"/>
      <c r="H9" s="327"/>
    </row>
    <row r="10" spans="1:9" s="160" customFormat="1" ht="15.75" thickBot="1" x14ac:dyDescent="0.3">
      <c r="C10" s="332"/>
      <c r="D10" s="332"/>
      <c r="E10" s="332"/>
      <c r="F10" s="332"/>
      <c r="G10" s="332"/>
    </row>
    <row r="11" spans="1:9" ht="18.75" x14ac:dyDescent="0.25">
      <c r="B11" s="326"/>
      <c r="C11" s="416" t="s">
        <v>13482</v>
      </c>
      <c r="D11" s="416"/>
      <c r="E11" s="416"/>
      <c r="F11" s="416"/>
      <c r="G11" s="416"/>
      <c r="H11" s="325"/>
    </row>
    <row r="12" spans="1:9" x14ac:dyDescent="0.25">
      <c r="B12" s="314"/>
      <c r="C12" s="453" t="s">
        <v>13481</v>
      </c>
      <c r="D12" s="454"/>
      <c r="E12" s="454"/>
      <c r="F12" s="454"/>
      <c r="G12" s="455"/>
      <c r="H12" s="347"/>
    </row>
    <row r="13" spans="1:9" x14ac:dyDescent="0.25">
      <c r="B13" s="314"/>
      <c r="C13" s="346" t="s">
        <v>13407</v>
      </c>
      <c r="D13" s="345"/>
      <c r="E13" s="361">
        <v>745413</v>
      </c>
      <c r="F13" s="344" t="s">
        <v>13406</v>
      </c>
      <c r="G13" s="364" t="s">
        <v>13243</v>
      </c>
      <c r="H13" s="313"/>
    </row>
    <row r="14" spans="1:9" x14ac:dyDescent="0.25">
      <c r="B14" s="314"/>
      <c r="C14" s="343" t="s">
        <v>13472</v>
      </c>
      <c r="D14" s="342"/>
      <c r="E14" s="362">
        <v>552461</v>
      </c>
      <c r="F14" s="341" t="s">
        <v>13471</v>
      </c>
      <c r="G14" s="365" t="s">
        <v>11143</v>
      </c>
      <c r="H14" s="313"/>
    </row>
    <row r="15" spans="1:9" x14ac:dyDescent="0.25">
      <c r="B15" s="314"/>
      <c r="C15" s="340" t="s">
        <v>13470</v>
      </c>
      <c r="D15" s="339"/>
      <c r="E15" s="363">
        <v>308</v>
      </c>
      <c r="F15" s="338" t="s">
        <v>13469</v>
      </c>
      <c r="G15" s="366" t="s">
        <v>374</v>
      </c>
      <c r="H15" s="313"/>
    </row>
    <row r="16" spans="1:9" x14ac:dyDescent="0.25">
      <c r="B16" s="314"/>
      <c r="C16" s="337"/>
      <c r="D16" s="337"/>
      <c r="E16" s="337"/>
      <c r="F16" s="337"/>
      <c r="G16" s="337"/>
      <c r="H16" s="313"/>
    </row>
    <row r="17" spans="2:8" x14ac:dyDescent="0.25">
      <c r="B17" s="314"/>
      <c r="C17" s="456" t="s">
        <v>13480</v>
      </c>
      <c r="D17" s="457"/>
      <c r="E17" s="457"/>
      <c r="F17" s="457"/>
      <c r="G17" s="458"/>
      <c r="H17" s="313"/>
    </row>
    <row r="18" spans="2:8" x14ac:dyDescent="0.25">
      <c r="B18" s="314"/>
      <c r="C18" s="448" t="s">
        <v>13479</v>
      </c>
      <c r="D18" s="409"/>
      <c r="E18" s="449"/>
      <c r="F18" s="449"/>
      <c r="G18" s="364" t="s">
        <v>76</v>
      </c>
      <c r="H18" s="313"/>
    </row>
    <row r="19" spans="2:8" x14ac:dyDescent="0.25">
      <c r="B19" s="314"/>
      <c r="C19" s="419" t="s">
        <v>13478</v>
      </c>
      <c r="D19" s="402"/>
      <c r="E19" s="406"/>
      <c r="F19" s="406"/>
      <c r="G19" s="364" t="s">
        <v>76</v>
      </c>
      <c r="H19" s="313"/>
    </row>
    <row r="20" spans="2:8" x14ac:dyDescent="0.25">
      <c r="B20" s="314"/>
      <c r="C20" s="419" t="s">
        <v>13477</v>
      </c>
      <c r="D20" s="402"/>
      <c r="E20" s="406"/>
      <c r="F20" s="406"/>
      <c r="G20" s="364" t="s">
        <v>77</v>
      </c>
      <c r="H20" s="313"/>
    </row>
    <row r="21" spans="2:8" x14ac:dyDescent="0.25">
      <c r="B21" s="314"/>
      <c r="C21" s="419" t="s">
        <v>13476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13475</v>
      </c>
      <c r="D22" s="402"/>
      <c r="E22" s="406"/>
      <c r="F22" s="406"/>
      <c r="G22" s="364" t="s">
        <v>76</v>
      </c>
      <c r="H22" s="313"/>
    </row>
    <row r="23" spans="2:8" x14ac:dyDescent="0.25">
      <c r="B23" s="314"/>
      <c r="C23" s="419" t="s">
        <v>13474</v>
      </c>
      <c r="D23" s="402"/>
      <c r="E23" s="406"/>
      <c r="F23" s="406"/>
      <c r="G23" s="364" t="s">
        <v>76</v>
      </c>
      <c r="H23" s="313"/>
    </row>
    <row r="24" spans="2:8" ht="13.9" customHeight="1" x14ac:dyDescent="0.25">
      <c r="B24" s="314"/>
      <c r="C24" s="434" t="s">
        <v>13450</v>
      </c>
      <c r="D24" s="435"/>
      <c r="E24" s="391"/>
      <c r="F24" s="392"/>
      <c r="G24" s="393"/>
      <c r="H24" s="313"/>
    </row>
    <row r="25" spans="2:8" ht="13.9" customHeight="1" x14ac:dyDescent="0.25">
      <c r="B25" s="314"/>
      <c r="C25" s="437"/>
      <c r="D25" s="438"/>
      <c r="E25" s="413"/>
      <c r="F25" s="414"/>
      <c r="G25" s="415"/>
      <c r="H25" s="313"/>
    </row>
    <row r="26" spans="2:8" ht="14.45" customHeight="1" x14ac:dyDescent="0.25">
      <c r="B26" s="314"/>
      <c r="C26" s="332"/>
      <c r="D26" s="332"/>
      <c r="E26" s="336"/>
      <c r="F26" s="336"/>
      <c r="G26" s="336"/>
      <c r="H26" s="313"/>
    </row>
    <row r="27" spans="2:8" ht="14.45" customHeight="1" x14ac:dyDescent="0.25">
      <c r="B27" s="314"/>
      <c r="C27" s="456" t="s">
        <v>13473</v>
      </c>
      <c r="D27" s="457"/>
      <c r="E27" s="457"/>
      <c r="F27" s="457"/>
      <c r="G27" s="458"/>
      <c r="H27" s="313"/>
    </row>
    <row r="28" spans="2:8" ht="14.45" customHeight="1" x14ac:dyDescent="0.25">
      <c r="B28" s="314"/>
      <c r="C28" s="448">
        <v>1</v>
      </c>
      <c r="D28" s="409"/>
      <c r="E28" s="449"/>
      <c r="F28" s="449"/>
      <c r="G28" s="450"/>
      <c r="H28" s="313"/>
    </row>
    <row r="29" spans="2:8" ht="14.45" customHeight="1" x14ac:dyDescent="0.25">
      <c r="B29" s="314"/>
      <c r="C29" s="315" t="s">
        <v>13407</v>
      </c>
      <c r="D29" s="335"/>
      <c r="E29" s="362"/>
      <c r="F29" s="334" t="s">
        <v>13406</v>
      </c>
      <c r="G29" s="365"/>
      <c r="H29" s="313"/>
    </row>
    <row r="30" spans="2:8" ht="14.45" customHeight="1" x14ac:dyDescent="0.25">
      <c r="B30" s="314"/>
      <c r="C30" s="315" t="s">
        <v>13472</v>
      </c>
      <c r="D30" s="335"/>
      <c r="E30" s="362"/>
      <c r="F30" s="334" t="s">
        <v>13471</v>
      </c>
      <c r="G30" s="365"/>
      <c r="H30" s="313"/>
    </row>
    <row r="31" spans="2:8" ht="14.45" customHeight="1" x14ac:dyDescent="0.25">
      <c r="B31" s="314"/>
      <c r="C31" s="315" t="s">
        <v>13470</v>
      </c>
      <c r="D31" s="335"/>
      <c r="E31" s="362"/>
      <c r="F31" s="334" t="s">
        <v>13469</v>
      </c>
      <c r="G31" s="365"/>
      <c r="H31" s="313"/>
    </row>
    <row r="32" spans="2:8" ht="14.45" customHeight="1" x14ac:dyDescent="0.25">
      <c r="B32" s="314"/>
      <c r="C32" s="434" t="s">
        <v>13450</v>
      </c>
      <c r="D32" s="435"/>
      <c r="E32" s="439"/>
      <c r="F32" s="440"/>
      <c r="G32" s="441"/>
      <c r="H32" s="313"/>
    </row>
    <row r="33" spans="2:8" ht="14.45" customHeight="1" x14ac:dyDescent="0.25">
      <c r="B33" s="314"/>
      <c r="C33" s="436"/>
      <c r="D33" s="409"/>
      <c r="E33" s="442"/>
      <c r="F33" s="443"/>
      <c r="G33" s="444"/>
      <c r="H33" s="313"/>
    </row>
    <row r="34" spans="2:8" ht="14.45" customHeight="1" x14ac:dyDescent="0.25">
      <c r="B34" s="314"/>
      <c r="C34" s="419">
        <v>2</v>
      </c>
      <c r="D34" s="402"/>
      <c r="E34" s="406"/>
      <c r="F34" s="406"/>
      <c r="G34" s="451"/>
      <c r="H34" s="313"/>
    </row>
    <row r="35" spans="2:8" ht="14.45" customHeight="1" x14ac:dyDescent="0.25">
      <c r="B35" s="314"/>
      <c r="C35" s="315" t="s">
        <v>13407</v>
      </c>
      <c r="D35" s="335"/>
      <c r="E35" s="362"/>
      <c r="F35" s="334" t="s">
        <v>13406</v>
      </c>
      <c r="G35" s="365"/>
      <c r="H35" s="313"/>
    </row>
    <row r="36" spans="2:8" ht="14.45" customHeight="1" x14ac:dyDescent="0.25">
      <c r="B36" s="314"/>
      <c r="C36" s="315" t="s">
        <v>13472</v>
      </c>
      <c r="D36" s="335"/>
      <c r="E36" s="362"/>
      <c r="F36" s="334" t="s">
        <v>13471</v>
      </c>
      <c r="G36" s="365"/>
      <c r="H36" s="313"/>
    </row>
    <row r="37" spans="2:8" ht="14.45" customHeight="1" x14ac:dyDescent="0.25">
      <c r="B37" s="314"/>
      <c r="C37" s="315" t="s">
        <v>13470</v>
      </c>
      <c r="D37" s="335"/>
      <c r="E37" s="362"/>
      <c r="F37" s="334" t="s">
        <v>13469</v>
      </c>
      <c r="G37" s="365"/>
      <c r="H37" s="313"/>
    </row>
    <row r="38" spans="2:8" ht="14.45" customHeight="1" x14ac:dyDescent="0.25">
      <c r="B38" s="314"/>
      <c r="C38" s="434" t="s">
        <v>13450</v>
      </c>
      <c r="D38" s="435"/>
      <c r="E38" s="439"/>
      <c r="F38" s="440"/>
      <c r="G38" s="441"/>
      <c r="H38" s="313"/>
    </row>
    <row r="39" spans="2:8" ht="14.45" customHeight="1" x14ac:dyDescent="0.25">
      <c r="B39" s="314"/>
      <c r="C39" s="437"/>
      <c r="D39" s="438"/>
      <c r="E39" s="445"/>
      <c r="F39" s="446"/>
      <c r="G39" s="447"/>
      <c r="H39" s="313"/>
    </row>
    <row r="40" spans="2:8" ht="6" customHeight="1" thickBot="1" x14ac:dyDescent="0.3">
      <c r="B40" s="312"/>
      <c r="C40" s="311"/>
      <c r="D40" s="311"/>
      <c r="E40" s="311"/>
      <c r="F40" s="311"/>
      <c r="G40" s="311"/>
      <c r="H40" s="310"/>
    </row>
    <row r="41" spans="2:8" ht="15.75" thickBot="1" x14ac:dyDescent="0.3"/>
    <row r="42" spans="2:8" ht="18.75" x14ac:dyDescent="0.25">
      <c r="B42" s="326"/>
      <c r="C42" s="416" t="s">
        <v>32</v>
      </c>
      <c r="D42" s="416"/>
      <c r="E42" s="416"/>
      <c r="F42" s="416"/>
      <c r="G42" s="416"/>
      <c r="H42" s="325"/>
    </row>
    <row r="43" spans="2:8" x14ac:dyDescent="0.25">
      <c r="B43" s="314"/>
      <c r="C43" s="333">
        <v>1</v>
      </c>
      <c r="D43" s="432" t="s">
        <v>5</v>
      </c>
      <c r="E43" s="432"/>
      <c r="F43" s="432"/>
      <c r="G43" s="433"/>
      <c r="H43" s="313"/>
    </row>
    <row r="44" spans="2:8" x14ac:dyDescent="0.25">
      <c r="B44" s="314"/>
      <c r="C44" s="315" t="s">
        <v>170</v>
      </c>
      <c r="D44" s="462" t="s">
        <v>6</v>
      </c>
      <c r="E44" s="462"/>
      <c r="F44" s="462"/>
      <c r="G44" s="367" t="s">
        <v>64</v>
      </c>
      <c r="H44" s="313"/>
    </row>
    <row r="45" spans="2:8" x14ac:dyDescent="0.25">
      <c r="B45" s="314"/>
      <c r="C45" s="315" t="s">
        <v>171</v>
      </c>
      <c r="D45" s="462" t="s">
        <v>7</v>
      </c>
      <c r="E45" s="462"/>
      <c r="F45" s="462"/>
      <c r="G45" s="367" t="s">
        <v>66</v>
      </c>
      <c r="H45" s="313"/>
    </row>
    <row r="46" spans="2:8" x14ac:dyDescent="0.25">
      <c r="B46" s="314"/>
      <c r="C46" s="315" t="s">
        <v>172</v>
      </c>
      <c r="D46" s="462" t="s">
        <v>8</v>
      </c>
      <c r="E46" s="462"/>
      <c r="F46" s="462"/>
      <c r="G46" s="367">
        <v>783</v>
      </c>
      <c r="H46" s="313"/>
    </row>
    <row r="47" spans="2:8" x14ac:dyDescent="0.25">
      <c r="B47" s="314"/>
      <c r="C47" s="315" t="s">
        <v>173</v>
      </c>
      <c r="D47" s="462" t="s">
        <v>158</v>
      </c>
      <c r="E47" s="462"/>
      <c r="F47" s="462"/>
      <c r="G47" s="367">
        <v>381</v>
      </c>
      <c r="H47" s="313"/>
    </row>
    <row r="48" spans="2:8" x14ac:dyDescent="0.25">
      <c r="B48" s="314"/>
      <c r="C48" s="315" t="s">
        <v>174</v>
      </c>
      <c r="D48" s="390" t="s">
        <v>13490</v>
      </c>
      <c r="E48" s="390"/>
      <c r="F48" s="390"/>
      <c r="G48" s="367">
        <v>5</v>
      </c>
      <c r="H48" s="313"/>
    </row>
    <row r="49" spans="2:10" x14ac:dyDescent="0.25">
      <c r="B49" s="314"/>
      <c r="C49" s="355" t="s">
        <v>175</v>
      </c>
      <c r="D49" s="390" t="s">
        <v>13468</v>
      </c>
      <c r="E49" s="390"/>
      <c r="F49" s="390"/>
      <c r="G49" s="367">
        <v>6</v>
      </c>
      <c r="H49" s="313"/>
      <c r="J49" s="352"/>
    </row>
    <row r="50" spans="2:10" x14ac:dyDescent="0.25">
      <c r="B50" s="314"/>
      <c r="C50" s="315" t="s">
        <v>176</v>
      </c>
      <c r="D50" s="406" t="s">
        <v>218</v>
      </c>
      <c r="E50" s="406"/>
      <c r="F50" s="406"/>
      <c r="G50" s="367">
        <v>1</v>
      </c>
      <c r="H50" s="313"/>
    </row>
    <row r="51" spans="2:10" x14ac:dyDescent="0.25">
      <c r="B51" s="314"/>
      <c r="C51" s="315" t="s">
        <v>177</v>
      </c>
      <c r="D51" s="406" t="s">
        <v>203</v>
      </c>
      <c r="E51" s="406"/>
      <c r="F51" s="406"/>
      <c r="G51" s="367">
        <v>1</v>
      </c>
      <c r="H51" s="313"/>
    </row>
    <row r="52" spans="2:10" x14ac:dyDescent="0.25">
      <c r="B52" s="314"/>
      <c r="C52" s="315" t="s">
        <v>178</v>
      </c>
      <c r="D52" s="406" t="s">
        <v>208</v>
      </c>
      <c r="E52" s="406"/>
      <c r="F52" s="406"/>
      <c r="G52" s="367" t="s">
        <v>77</v>
      </c>
      <c r="H52" s="313"/>
    </row>
    <row r="53" spans="2:10" x14ac:dyDescent="0.25">
      <c r="B53" s="314"/>
      <c r="C53" s="315" t="s">
        <v>210</v>
      </c>
      <c r="D53" s="406" t="s">
        <v>209</v>
      </c>
      <c r="E53" s="406"/>
      <c r="F53" s="406"/>
      <c r="G53" s="367">
        <v>4</v>
      </c>
      <c r="H53" s="313"/>
    </row>
    <row r="54" spans="2:10" x14ac:dyDescent="0.25">
      <c r="B54" s="314"/>
      <c r="C54" s="315" t="s">
        <v>207</v>
      </c>
      <c r="D54" s="390" t="s">
        <v>13510</v>
      </c>
      <c r="E54" s="390"/>
      <c r="F54" s="390"/>
      <c r="G54" s="367">
        <v>4</v>
      </c>
      <c r="H54" s="313"/>
    </row>
    <row r="55" spans="2:10" x14ac:dyDescent="0.25">
      <c r="B55" s="314"/>
      <c r="C55" s="315" t="s">
        <v>264</v>
      </c>
      <c r="D55" s="406" t="s">
        <v>267</v>
      </c>
      <c r="E55" s="406"/>
      <c r="F55" s="406"/>
      <c r="G55" s="367">
        <v>2</v>
      </c>
      <c r="H55" s="313"/>
    </row>
    <row r="56" spans="2:10" x14ac:dyDescent="0.25">
      <c r="B56" s="314"/>
      <c r="C56" s="419" t="s">
        <v>13450</v>
      </c>
      <c r="D56" s="406"/>
      <c r="E56" s="428" t="s">
        <v>13522</v>
      </c>
      <c r="F56" s="428"/>
      <c r="G56" s="429"/>
      <c r="H56" s="313"/>
    </row>
    <row r="57" spans="2:10" x14ac:dyDescent="0.25">
      <c r="B57" s="314"/>
      <c r="C57" s="419"/>
      <c r="D57" s="406"/>
      <c r="E57" s="428"/>
      <c r="F57" s="428"/>
      <c r="G57" s="429"/>
      <c r="H57" s="313"/>
    </row>
    <row r="58" spans="2:10" x14ac:dyDescent="0.25">
      <c r="B58" s="314"/>
      <c r="C58" s="419"/>
      <c r="D58" s="406"/>
      <c r="E58" s="428"/>
      <c r="F58" s="428"/>
      <c r="G58" s="429"/>
      <c r="H58" s="313"/>
    </row>
    <row r="59" spans="2:10" x14ac:dyDescent="0.25">
      <c r="B59" s="314"/>
      <c r="C59" s="417"/>
      <c r="D59" s="418"/>
      <c r="E59" s="430"/>
      <c r="F59" s="430"/>
      <c r="G59" s="431"/>
      <c r="H59" s="313"/>
    </row>
    <row r="60" spans="2:10" x14ac:dyDescent="0.25">
      <c r="B60" s="314"/>
      <c r="C60" s="332"/>
      <c r="D60" s="332"/>
      <c r="E60" s="332"/>
      <c r="F60" s="332"/>
      <c r="G60" s="332"/>
      <c r="H60" s="313"/>
    </row>
    <row r="61" spans="2:10" x14ac:dyDescent="0.25">
      <c r="B61" s="314"/>
      <c r="C61" s="333">
        <v>2</v>
      </c>
      <c r="D61" s="432" t="s">
        <v>9</v>
      </c>
      <c r="E61" s="432"/>
      <c r="F61" s="432"/>
      <c r="G61" s="433"/>
      <c r="H61" s="313"/>
    </row>
    <row r="62" spans="2:10" x14ac:dyDescent="0.25">
      <c r="B62" s="314"/>
      <c r="C62" s="315" t="s">
        <v>179</v>
      </c>
      <c r="D62" s="406" t="s">
        <v>222</v>
      </c>
      <c r="E62" s="406"/>
      <c r="F62" s="406"/>
      <c r="G62" s="367" t="s">
        <v>76</v>
      </c>
      <c r="H62" s="313"/>
    </row>
    <row r="63" spans="2:10" x14ac:dyDescent="0.25">
      <c r="B63" s="314"/>
      <c r="C63" s="315" t="s">
        <v>180</v>
      </c>
      <c r="D63" s="406" t="s">
        <v>58</v>
      </c>
      <c r="E63" s="406"/>
      <c r="F63" s="406"/>
      <c r="G63" s="367" t="s">
        <v>79</v>
      </c>
      <c r="H63" s="313"/>
    </row>
    <row r="64" spans="2:10" x14ac:dyDescent="0.25">
      <c r="B64" s="314"/>
      <c r="C64" s="315" t="s">
        <v>181</v>
      </c>
      <c r="D64" s="406" t="s">
        <v>57</v>
      </c>
      <c r="E64" s="406"/>
      <c r="F64" s="406"/>
      <c r="G64" s="367" t="s">
        <v>81</v>
      </c>
      <c r="H64" s="313"/>
    </row>
    <row r="65" spans="2:14" x14ac:dyDescent="0.25">
      <c r="B65" s="314"/>
      <c r="C65" s="419" t="s">
        <v>13450</v>
      </c>
      <c r="D65" s="406"/>
      <c r="E65" s="428"/>
      <c r="F65" s="428"/>
      <c r="G65" s="429"/>
      <c r="H65" s="313"/>
    </row>
    <row r="66" spans="2:14" x14ac:dyDescent="0.25">
      <c r="B66" s="314"/>
      <c r="C66" s="419"/>
      <c r="D66" s="406"/>
      <c r="E66" s="428"/>
      <c r="F66" s="428"/>
      <c r="G66" s="429"/>
      <c r="H66" s="313"/>
    </row>
    <row r="67" spans="2:14" x14ac:dyDescent="0.25">
      <c r="B67" s="314"/>
      <c r="C67" s="417"/>
      <c r="D67" s="418"/>
      <c r="E67" s="430"/>
      <c r="F67" s="430"/>
      <c r="G67" s="431"/>
      <c r="H67" s="313"/>
    </row>
    <row r="68" spans="2:14" x14ac:dyDescent="0.25">
      <c r="B68" s="314"/>
      <c r="C68" s="332"/>
      <c r="D68" s="332"/>
      <c r="E68" s="332"/>
      <c r="F68" s="332"/>
      <c r="G68" s="332"/>
      <c r="H68" s="313"/>
    </row>
    <row r="69" spans="2:14" x14ac:dyDescent="0.25">
      <c r="B69" s="314"/>
      <c r="C69" s="331">
        <v>3</v>
      </c>
      <c r="D69" s="432" t="s">
        <v>10</v>
      </c>
      <c r="E69" s="432"/>
      <c r="F69" s="432"/>
      <c r="G69" s="433"/>
      <c r="H69" s="313"/>
    </row>
    <row r="70" spans="2:14" x14ac:dyDescent="0.25">
      <c r="B70" s="314"/>
      <c r="C70" s="315" t="s">
        <v>184</v>
      </c>
      <c r="D70" s="406" t="s">
        <v>11</v>
      </c>
      <c r="E70" s="406"/>
      <c r="F70" s="406"/>
      <c r="G70" s="367">
        <v>86</v>
      </c>
      <c r="H70" s="313"/>
    </row>
    <row r="71" spans="2:14" x14ac:dyDescent="0.25">
      <c r="B71" s="314"/>
      <c r="C71" s="315" t="s">
        <v>185</v>
      </c>
      <c r="D71" s="406" t="s">
        <v>12</v>
      </c>
      <c r="E71" s="406"/>
      <c r="F71" s="406"/>
      <c r="G71" s="367">
        <v>152</v>
      </c>
      <c r="H71" s="313"/>
    </row>
    <row r="72" spans="2:14" x14ac:dyDescent="0.25">
      <c r="B72" s="314"/>
      <c r="C72" s="315" t="s">
        <v>186</v>
      </c>
      <c r="D72" s="406" t="s">
        <v>223</v>
      </c>
      <c r="E72" s="406"/>
      <c r="F72" s="406"/>
      <c r="G72" s="367">
        <v>0.4</v>
      </c>
      <c r="H72" s="313"/>
    </row>
    <row r="73" spans="2:14" x14ac:dyDescent="0.25">
      <c r="B73" s="314"/>
      <c r="C73" s="315" t="s">
        <v>187</v>
      </c>
      <c r="D73" s="406" t="s">
        <v>225</v>
      </c>
      <c r="E73" s="406"/>
      <c r="F73" s="406"/>
      <c r="G73" s="367" t="s">
        <v>76</v>
      </c>
      <c r="H73" s="313"/>
    </row>
    <row r="74" spans="2:14" x14ac:dyDescent="0.25">
      <c r="B74" s="314"/>
      <c r="C74" s="315" t="s">
        <v>224</v>
      </c>
      <c r="D74" s="390" t="s">
        <v>13492</v>
      </c>
      <c r="E74" s="390"/>
      <c r="F74" s="390"/>
      <c r="G74" s="367">
        <v>4</v>
      </c>
      <c r="H74" s="313"/>
    </row>
    <row r="75" spans="2:14" x14ac:dyDescent="0.25">
      <c r="B75" s="314"/>
      <c r="C75" s="355" t="s">
        <v>13503</v>
      </c>
      <c r="D75" s="390" t="s">
        <v>13504</v>
      </c>
      <c r="E75" s="390"/>
      <c r="F75" s="390"/>
      <c r="G75" s="367">
        <v>77</v>
      </c>
      <c r="H75" s="313"/>
      <c r="J75" s="352"/>
      <c r="L75" s="352"/>
      <c r="M75" s="352"/>
      <c r="N75" s="352"/>
    </row>
    <row r="76" spans="2:14" x14ac:dyDescent="0.25">
      <c r="B76" s="314"/>
      <c r="C76" s="419" t="s">
        <v>13450</v>
      </c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9"/>
      <c r="D77" s="406"/>
      <c r="E77" s="428"/>
      <c r="F77" s="428"/>
      <c r="G77" s="429"/>
      <c r="H77" s="313"/>
      <c r="L77" s="352"/>
      <c r="M77" s="352"/>
      <c r="N77" s="352"/>
    </row>
    <row r="78" spans="2:14" x14ac:dyDescent="0.25">
      <c r="B78" s="314"/>
      <c r="C78" s="417"/>
      <c r="D78" s="418"/>
      <c r="E78" s="430"/>
      <c r="F78" s="430"/>
      <c r="G78" s="431"/>
      <c r="H78" s="313"/>
    </row>
    <row r="79" spans="2:14" s="317" customFormat="1" ht="6" customHeight="1" thickBot="1" x14ac:dyDescent="0.3">
      <c r="B79" s="330"/>
      <c r="C79" s="329"/>
      <c r="D79" s="329"/>
      <c r="E79" s="329"/>
      <c r="F79" s="329"/>
      <c r="G79" s="328"/>
      <c r="H79" s="327"/>
    </row>
    <row r="80" spans="2:14" s="317" customFormat="1" ht="15.75" thickBot="1" x14ac:dyDescent="0.3">
      <c r="G80" s="320"/>
    </row>
    <row r="81" spans="2:10" ht="18.75" x14ac:dyDescent="0.25">
      <c r="B81" s="326"/>
      <c r="C81" s="416" t="s">
        <v>31</v>
      </c>
      <c r="D81" s="416"/>
      <c r="E81" s="416"/>
      <c r="F81" s="416"/>
      <c r="G81" s="416"/>
      <c r="H81" s="325"/>
    </row>
    <row r="82" spans="2:10" x14ac:dyDescent="0.25">
      <c r="B82" s="314"/>
      <c r="C82" s="316">
        <v>1</v>
      </c>
      <c r="D82" s="410" t="s">
        <v>13467</v>
      </c>
      <c r="E82" s="411"/>
      <c r="F82" s="411"/>
      <c r="G82" s="412"/>
      <c r="H82" s="313"/>
    </row>
    <row r="83" spans="2:10" x14ac:dyDescent="0.25">
      <c r="B83" s="314"/>
      <c r="C83" s="419" t="s">
        <v>170</v>
      </c>
      <c r="D83" s="406" t="s">
        <v>101</v>
      </c>
      <c r="E83" s="406"/>
      <c r="F83" s="406"/>
      <c r="G83" s="367" t="s">
        <v>76</v>
      </c>
      <c r="H83" s="313"/>
    </row>
    <row r="84" spans="2:10" x14ac:dyDescent="0.25">
      <c r="B84" s="314"/>
      <c r="C84" s="419"/>
      <c r="D84" s="406" t="s">
        <v>13494</v>
      </c>
      <c r="E84" s="406"/>
      <c r="F84" s="406"/>
      <c r="G84" s="367" t="s">
        <v>76</v>
      </c>
      <c r="H84" s="313"/>
      <c r="J84" s="352"/>
    </row>
    <row r="85" spans="2:10" x14ac:dyDescent="0.25">
      <c r="B85" s="314"/>
      <c r="C85" s="419"/>
      <c r="D85" s="406" t="s">
        <v>13495</v>
      </c>
      <c r="E85" s="406"/>
      <c r="F85" s="406"/>
      <c r="G85" s="367" t="s">
        <v>76</v>
      </c>
      <c r="H85" s="313"/>
    </row>
    <row r="86" spans="2:10" x14ac:dyDescent="0.25">
      <c r="B86" s="314"/>
      <c r="C86" s="419"/>
      <c r="D86" s="406" t="s">
        <v>13496</v>
      </c>
      <c r="E86" s="406"/>
      <c r="F86" s="406"/>
      <c r="G86" s="367" t="s">
        <v>76</v>
      </c>
      <c r="H86" s="313"/>
    </row>
    <row r="87" spans="2:10" x14ac:dyDescent="0.25">
      <c r="B87" s="314"/>
      <c r="C87" s="419"/>
      <c r="D87" s="406" t="s">
        <v>13497</v>
      </c>
      <c r="E87" s="406"/>
      <c r="F87" s="406"/>
      <c r="G87" s="367" t="s">
        <v>76</v>
      </c>
      <c r="H87" s="313"/>
    </row>
    <row r="88" spans="2:10" x14ac:dyDescent="0.25">
      <c r="B88" s="314"/>
      <c r="C88" s="419"/>
      <c r="D88" s="406" t="s">
        <v>13498</v>
      </c>
      <c r="E88" s="406"/>
      <c r="F88" s="406"/>
      <c r="G88" s="367" t="s">
        <v>76</v>
      </c>
      <c r="H88" s="313"/>
    </row>
    <row r="89" spans="2:10" x14ac:dyDescent="0.25">
      <c r="B89" s="314"/>
      <c r="C89" s="419"/>
      <c r="D89" s="406" t="s">
        <v>13499</v>
      </c>
      <c r="E89" s="406"/>
      <c r="F89" s="406"/>
      <c r="G89" s="367" t="s">
        <v>76</v>
      </c>
      <c r="H89" s="313"/>
    </row>
    <row r="90" spans="2:10" x14ac:dyDescent="0.25">
      <c r="B90" s="314"/>
      <c r="C90" s="315"/>
      <c r="D90" s="400" t="s">
        <v>13500</v>
      </c>
      <c r="E90" s="401"/>
      <c r="F90" s="402"/>
      <c r="G90" s="367" t="s">
        <v>76</v>
      </c>
      <c r="H90" s="313"/>
    </row>
    <row r="91" spans="2:10" x14ac:dyDescent="0.25">
      <c r="B91" s="314"/>
      <c r="C91" s="315"/>
      <c r="D91" s="422" t="s">
        <v>13501</v>
      </c>
      <c r="E91" s="423"/>
      <c r="F91" s="424"/>
      <c r="G91" s="367" t="s">
        <v>76</v>
      </c>
      <c r="H91" s="313"/>
    </row>
    <row r="92" spans="2:10" x14ac:dyDescent="0.25">
      <c r="B92" s="314"/>
      <c r="C92" s="315" t="s">
        <v>171</v>
      </c>
      <c r="D92" s="406" t="s">
        <v>122</v>
      </c>
      <c r="E92" s="406"/>
      <c r="F92" s="406"/>
      <c r="G92" s="367" t="s">
        <v>76</v>
      </c>
      <c r="H92" s="313" t="s">
        <v>13508</v>
      </c>
      <c r="I92" s="155" t="s">
        <v>13508</v>
      </c>
    </row>
    <row r="93" spans="2:10" x14ac:dyDescent="0.25">
      <c r="B93" s="314"/>
      <c r="C93" s="419" t="s">
        <v>13450</v>
      </c>
      <c r="D93" s="406"/>
      <c r="E93" s="391"/>
      <c r="F93" s="392"/>
      <c r="G93" s="393"/>
      <c r="H93" s="313"/>
    </row>
    <row r="94" spans="2:10" x14ac:dyDescent="0.25">
      <c r="B94" s="314"/>
      <c r="C94" s="419"/>
      <c r="D94" s="406"/>
      <c r="E94" s="394"/>
      <c r="F94" s="395"/>
      <c r="G94" s="396"/>
      <c r="H94" s="313"/>
    </row>
    <row r="95" spans="2:10" x14ac:dyDescent="0.25">
      <c r="B95" s="314"/>
      <c r="C95" s="419"/>
      <c r="D95" s="406"/>
      <c r="E95" s="397"/>
      <c r="F95" s="398"/>
      <c r="G95" s="399"/>
      <c r="H95" s="313"/>
    </row>
    <row r="96" spans="2:10" x14ac:dyDescent="0.25">
      <c r="B96" s="314"/>
      <c r="C96" s="473" t="s">
        <v>13491</v>
      </c>
      <c r="D96" s="474"/>
      <c r="E96" s="413" t="s">
        <v>13513</v>
      </c>
      <c r="F96" s="414"/>
      <c r="G96" s="415"/>
      <c r="H96" s="313"/>
    </row>
    <row r="97" spans="2:8" s="317" customFormat="1" x14ac:dyDescent="0.25">
      <c r="B97" s="321"/>
      <c r="C97" s="320"/>
      <c r="D97" s="320"/>
      <c r="E97" s="320"/>
      <c r="F97" s="320"/>
      <c r="G97" s="319"/>
      <c r="H97" s="318"/>
    </row>
    <row r="98" spans="2:8" x14ac:dyDescent="0.25">
      <c r="B98" s="314"/>
      <c r="C98" s="316">
        <v>2</v>
      </c>
      <c r="D98" s="410" t="s">
        <v>13466</v>
      </c>
      <c r="E98" s="411"/>
      <c r="F98" s="411"/>
      <c r="G98" s="412"/>
      <c r="H98" s="313"/>
    </row>
    <row r="99" spans="2:8" x14ac:dyDescent="0.25">
      <c r="B99" s="314"/>
      <c r="C99" s="315" t="s">
        <v>179</v>
      </c>
      <c r="D99" s="406" t="s">
        <v>238</v>
      </c>
      <c r="E99" s="406"/>
      <c r="F99" s="406"/>
      <c r="G99" s="367" t="s">
        <v>228</v>
      </c>
      <c r="H99" s="313" t="s">
        <v>13508</v>
      </c>
    </row>
    <row r="100" spans="2:8" x14ac:dyDescent="0.25">
      <c r="B100" s="314"/>
      <c r="C100" s="315" t="s">
        <v>180</v>
      </c>
      <c r="D100" s="406" t="s">
        <v>15</v>
      </c>
      <c r="E100" s="406"/>
      <c r="F100" s="406"/>
      <c r="G100" s="367" t="s">
        <v>227</v>
      </c>
      <c r="H100" s="313"/>
    </row>
    <row r="101" spans="2:8" x14ac:dyDescent="0.25">
      <c r="B101" s="314"/>
      <c r="C101" s="315" t="s">
        <v>181</v>
      </c>
      <c r="D101" s="406" t="s">
        <v>94</v>
      </c>
      <c r="E101" s="406"/>
      <c r="F101" s="406"/>
      <c r="G101" s="367" t="s">
        <v>76</v>
      </c>
      <c r="H101" s="313"/>
    </row>
    <row r="102" spans="2:8" x14ac:dyDescent="0.25">
      <c r="B102" s="314"/>
      <c r="C102" s="315" t="s">
        <v>182</v>
      </c>
      <c r="D102" s="406" t="s">
        <v>123</v>
      </c>
      <c r="E102" s="406"/>
      <c r="F102" s="406"/>
      <c r="G102" s="367" t="s">
        <v>76</v>
      </c>
      <c r="H102" s="313"/>
    </row>
    <row r="103" spans="2:8" x14ac:dyDescent="0.25">
      <c r="B103" s="314"/>
      <c r="C103" s="315" t="s">
        <v>183</v>
      </c>
      <c r="D103" s="406" t="s">
        <v>16</v>
      </c>
      <c r="E103" s="406"/>
      <c r="F103" s="406"/>
      <c r="G103" s="367" t="s">
        <v>76</v>
      </c>
      <c r="H103" s="313"/>
    </row>
    <row r="104" spans="2:8" x14ac:dyDescent="0.25">
      <c r="B104" s="314"/>
      <c r="C104" s="419" t="s">
        <v>13450</v>
      </c>
      <c r="D104" s="406"/>
      <c r="E104" s="391" t="s">
        <v>13518</v>
      </c>
      <c r="F104" s="392"/>
      <c r="G104" s="393"/>
      <c r="H104" s="313"/>
    </row>
    <row r="105" spans="2:8" x14ac:dyDescent="0.25">
      <c r="B105" s="314"/>
      <c r="C105" s="419"/>
      <c r="D105" s="406"/>
      <c r="E105" s="394"/>
      <c r="F105" s="395"/>
      <c r="G105" s="396"/>
      <c r="H105" s="313"/>
    </row>
    <row r="106" spans="2:8" x14ac:dyDescent="0.25">
      <c r="B106" s="314"/>
      <c r="C106" s="420"/>
      <c r="D106" s="421"/>
      <c r="E106" s="397"/>
      <c r="F106" s="398"/>
      <c r="G106" s="399"/>
      <c r="H106" s="313"/>
    </row>
    <row r="107" spans="2:8" x14ac:dyDescent="0.25">
      <c r="B107" s="314"/>
      <c r="C107" s="417" t="s">
        <v>13491</v>
      </c>
      <c r="D107" s="418"/>
      <c r="E107" s="425" t="s">
        <v>13514</v>
      </c>
      <c r="F107" s="426"/>
      <c r="G107" s="427"/>
      <c r="H107" s="313"/>
    </row>
    <row r="108" spans="2:8" s="317" customFormat="1" x14ac:dyDescent="0.25">
      <c r="B108" s="321"/>
      <c r="C108" s="320"/>
      <c r="D108" s="320"/>
      <c r="E108" s="320"/>
      <c r="F108" s="320"/>
      <c r="G108" s="319"/>
      <c r="H108" s="318"/>
    </row>
    <row r="109" spans="2:8" x14ac:dyDescent="0.25">
      <c r="B109" s="314"/>
      <c r="C109" s="316">
        <v>3</v>
      </c>
      <c r="D109" s="403" t="s">
        <v>13465</v>
      </c>
      <c r="E109" s="404"/>
      <c r="F109" s="404"/>
      <c r="G109" s="405"/>
      <c r="H109" s="313"/>
    </row>
    <row r="110" spans="2:8" x14ac:dyDescent="0.25">
      <c r="B110" s="314"/>
      <c r="C110" s="315" t="s">
        <v>184</v>
      </c>
      <c r="D110" s="324" t="s">
        <v>18</v>
      </c>
      <c r="E110" s="324"/>
      <c r="F110" s="324"/>
      <c r="G110" s="368" t="s">
        <v>232</v>
      </c>
      <c r="H110" s="313" t="s">
        <v>13508</v>
      </c>
    </row>
    <row r="111" spans="2:8" x14ac:dyDescent="0.25">
      <c r="B111" s="314"/>
      <c r="C111" s="419" t="s">
        <v>185</v>
      </c>
      <c r="D111" s="406" t="s">
        <v>116</v>
      </c>
      <c r="E111" s="406"/>
      <c r="F111" s="406"/>
      <c r="G111" s="367" t="s">
        <v>76</v>
      </c>
      <c r="H111" s="313"/>
    </row>
    <row r="112" spans="2:8" x14ac:dyDescent="0.25">
      <c r="B112" s="314"/>
      <c r="C112" s="419"/>
      <c r="D112" s="406" t="s">
        <v>13464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13463</v>
      </c>
      <c r="E113" s="406"/>
      <c r="F113" s="406"/>
      <c r="G113" s="367" t="s">
        <v>76</v>
      </c>
      <c r="H113" s="313"/>
    </row>
    <row r="114" spans="2:8" x14ac:dyDescent="0.25">
      <c r="B114" s="314"/>
      <c r="C114" s="419"/>
      <c r="D114" s="406" t="s">
        <v>13462</v>
      </c>
      <c r="E114" s="406"/>
      <c r="F114" s="406"/>
      <c r="G114" s="367" t="s">
        <v>76</v>
      </c>
      <c r="H114" s="313"/>
    </row>
    <row r="115" spans="2:8" x14ac:dyDescent="0.25">
      <c r="B115" s="314"/>
      <c r="C115" s="315" t="s">
        <v>186</v>
      </c>
      <c r="D115" s="406" t="s">
        <v>13493</v>
      </c>
      <c r="E115" s="406"/>
      <c r="F115" s="406"/>
      <c r="G115" s="367" t="s">
        <v>259</v>
      </c>
      <c r="H115" s="313" t="s">
        <v>13508</v>
      </c>
    </row>
    <row r="116" spans="2:8" x14ac:dyDescent="0.25">
      <c r="B116" s="314"/>
      <c r="C116" s="419" t="s">
        <v>13450</v>
      </c>
      <c r="D116" s="406"/>
      <c r="E116" s="391"/>
      <c r="F116" s="392"/>
      <c r="G116" s="393"/>
      <c r="H116" s="313"/>
    </row>
    <row r="117" spans="2:8" x14ac:dyDescent="0.25">
      <c r="B117" s="314"/>
      <c r="C117" s="419"/>
      <c r="D117" s="406"/>
      <c r="E117" s="394"/>
      <c r="F117" s="395"/>
      <c r="G117" s="396"/>
      <c r="H117" s="313"/>
    </row>
    <row r="118" spans="2:8" x14ac:dyDescent="0.25">
      <c r="B118" s="314"/>
      <c r="C118" s="420"/>
      <c r="D118" s="421"/>
      <c r="E118" s="397"/>
      <c r="F118" s="398"/>
      <c r="G118" s="399"/>
      <c r="H118" s="313"/>
    </row>
    <row r="119" spans="2:8" x14ac:dyDescent="0.25">
      <c r="B119" s="314"/>
      <c r="C119" s="417" t="s">
        <v>13491</v>
      </c>
      <c r="D119" s="418"/>
      <c r="E119" s="413" t="s">
        <v>13515</v>
      </c>
      <c r="F119" s="414"/>
      <c r="G119" s="415"/>
      <c r="H119" s="313"/>
    </row>
    <row r="120" spans="2:8" s="317" customFormat="1" x14ac:dyDescent="0.25">
      <c r="B120" s="321"/>
      <c r="C120" s="320"/>
      <c r="D120" s="320"/>
      <c r="E120" s="320" t="s">
        <v>165</v>
      </c>
      <c r="F120" s="320"/>
      <c r="G120" s="319"/>
      <c r="H120" s="318"/>
    </row>
    <row r="121" spans="2:8" x14ac:dyDescent="0.25">
      <c r="B121" s="314"/>
      <c r="C121" s="316">
        <v>4</v>
      </c>
      <c r="D121" s="410" t="s">
        <v>13461</v>
      </c>
      <c r="E121" s="411"/>
      <c r="F121" s="411"/>
      <c r="G121" s="412"/>
      <c r="H121" s="313"/>
    </row>
    <row r="122" spans="2:8" x14ac:dyDescent="0.25">
      <c r="B122" s="314"/>
      <c r="C122" s="419" t="s">
        <v>188</v>
      </c>
      <c r="D122" s="406" t="s">
        <v>169</v>
      </c>
      <c r="E122" s="406"/>
      <c r="F122" s="406"/>
      <c r="G122" s="367" t="s">
        <v>76</v>
      </c>
      <c r="H122" s="313"/>
    </row>
    <row r="123" spans="2:8" x14ac:dyDescent="0.25">
      <c r="B123" s="314"/>
      <c r="C123" s="419"/>
      <c r="D123" s="406" t="s">
        <v>13460</v>
      </c>
      <c r="E123" s="406"/>
      <c r="F123" s="406"/>
      <c r="G123" s="367" t="s">
        <v>77</v>
      </c>
      <c r="H123" s="313"/>
    </row>
    <row r="124" spans="2:8" x14ac:dyDescent="0.25">
      <c r="B124" s="314"/>
      <c r="C124" s="419"/>
      <c r="D124" s="406" t="s">
        <v>13459</v>
      </c>
      <c r="E124" s="406"/>
      <c r="F124" s="406"/>
      <c r="G124" s="367" t="s">
        <v>77</v>
      </c>
      <c r="H124" s="313"/>
    </row>
    <row r="125" spans="2:8" x14ac:dyDescent="0.25">
      <c r="B125" s="314"/>
      <c r="C125" s="419"/>
      <c r="D125" s="406" t="s">
        <v>13458</v>
      </c>
      <c r="E125" s="406"/>
      <c r="F125" s="406"/>
      <c r="G125" s="367" t="s">
        <v>76</v>
      </c>
      <c r="H125" s="313"/>
    </row>
    <row r="126" spans="2:8" x14ac:dyDescent="0.25">
      <c r="B126" s="314"/>
      <c r="C126" s="315" t="s">
        <v>189</v>
      </c>
      <c r="D126" s="406" t="s">
        <v>102</v>
      </c>
      <c r="E126" s="406"/>
      <c r="F126" s="406"/>
      <c r="G126" s="367" t="s">
        <v>76</v>
      </c>
      <c r="H126" s="313"/>
    </row>
    <row r="127" spans="2:8" x14ac:dyDescent="0.25">
      <c r="B127" s="314"/>
      <c r="C127" s="419" t="s">
        <v>13450</v>
      </c>
      <c r="D127" s="406"/>
      <c r="E127" s="391" t="s">
        <v>13521</v>
      </c>
      <c r="F127" s="392"/>
      <c r="G127" s="393"/>
      <c r="H127" s="313"/>
    </row>
    <row r="128" spans="2:8" x14ac:dyDescent="0.25">
      <c r="B128" s="314"/>
      <c r="C128" s="419"/>
      <c r="D128" s="406"/>
      <c r="E128" s="394"/>
      <c r="F128" s="395"/>
      <c r="G128" s="396"/>
      <c r="H128" s="313"/>
    </row>
    <row r="129" spans="2:8" x14ac:dyDescent="0.25">
      <c r="B129" s="314"/>
      <c r="C129" s="420"/>
      <c r="D129" s="421"/>
      <c r="E129" s="394"/>
      <c r="F129" s="395"/>
      <c r="G129" s="396"/>
      <c r="H129" s="313"/>
    </row>
    <row r="130" spans="2:8" x14ac:dyDescent="0.25">
      <c r="B130" s="314"/>
      <c r="C130" s="417" t="s">
        <v>13491</v>
      </c>
      <c r="D130" s="418"/>
      <c r="E130" s="425" t="s">
        <v>13520</v>
      </c>
      <c r="F130" s="426"/>
      <c r="G130" s="427"/>
      <c r="H130" s="313"/>
    </row>
    <row r="131" spans="2:8" s="317" customFormat="1" x14ac:dyDescent="0.25">
      <c r="B131" s="321"/>
      <c r="C131" s="320"/>
      <c r="D131" s="320"/>
      <c r="E131" s="320" t="s">
        <v>165</v>
      </c>
      <c r="F131" s="320"/>
      <c r="G131" s="319"/>
      <c r="H131" s="318"/>
    </row>
    <row r="132" spans="2:8" x14ac:dyDescent="0.25">
      <c r="B132" s="314"/>
      <c r="C132" s="323">
        <v>5</v>
      </c>
      <c r="D132" s="403" t="s">
        <v>13457</v>
      </c>
      <c r="E132" s="404"/>
      <c r="F132" s="404"/>
      <c r="G132" s="405"/>
      <c r="H132" s="313"/>
    </row>
    <row r="133" spans="2:8" x14ac:dyDescent="0.25">
      <c r="B133" s="314"/>
      <c r="C133" s="322" t="s">
        <v>190</v>
      </c>
      <c r="D133" s="407" t="s">
        <v>152</v>
      </c>
      <c r="E133" s="408"/>
      <c r="F133" s="409"/>
      <c r="G133" s="369" t="s">
        <v>13444</v>
      </c>
      <c r="H133" s="313" t="s">
        <v>13508</v>
      </c>
    </row>
    <row r="134" spans="2:8" x14ac:dyDescent="0.25">
      <c r="B134" s="314"/>
      <c r="C134" s="315" t="s">
        <v>191</v>
      </c>
      <c r="D134" s="400" t="s">
        <v>153</v>
      </c>
      <c r="E134" s="401"/>
      <c r="F134" s="402"/>
      <c r="G134" s="367" t="s">
        <v>13412</v>
      </c>
      <c r="H134" s="313" t="s">
        <v>13508</v>
      </c>
    </row>
    <row r="135" spans="2:8" x14ac:dyDescent="0.25">
      <c r="B135" s="314"/>
      <c r="C135" s="315" t="s">
        <v>229</v>
      </c>
      <c r="D135" s="400" t="s">
        <v>154</v>
      </c>
      <c r="E135" s="401"/>
      <c r="F135" s="402"/>
      <c r="G135" s="367" t="s">
        <v>13417</v>
      </c>
      <c r="H135" s="313" t="s">
        <v>13508</v>
      </c>
    </row>
    <row r="136" spans="2:8" x14ac:dyDescent="0.25">
      <c r="B136" s="314"/>
      <c r="C136" s="315" t="s">
        <v>230</v>
      </c>
      <c r="D136" s="400" t="s">
        <v>120</v>
      </c>
      <c r="E136" s="401"/>
      <c r="F136" s="402"/>
      <c r="G136" s="367" t="s">
        <v>114</v>
      </c>
      <c r="H136" s="313"/>
    </row>
    <row r="137" spans="2:8" x14ac:dyDescent="0.25">
      <c r="B137" s="314"/>
      <c r="C137" s="419" t="s">
        <v>13450</v>
      </c>
      <c r="D137" s="406"/>
      <c r="E137" s="391" t="s">
        <v>13512</v>
      </c>
      <c r="F137" s="392"/>
      <c r="G137" s="393"/>
      <c r="H137" s="313"/>
    </row>
    <row r="138" spans="2:8" x14ac:dyDescent="0.25">
      <c r="B138" s="314"/>
      <c r="C138" s="419"/>
      <c r="D138" s="406"/>
      <c r="E138" s="394"/>
      <c r="F138" s="395"/>
      <c r="G138" s="396"/>
      <c r="H138" s="313"/>
    </row>
    <row r="139" spans="2:8" x14ac:dyDescent="0.25">
      <c r="B139" s="314"/>
      <c r="C139" s="420"/>
      <c r="D139" s="421"/>
      <c r="E139" s="394"/>
      <c r="F139" s="395"/>
      <c r="G139" s="396"/>
      <c r="H139" s="313"/>
    </row>
    <row r="140" spans="2:8" x14ac:dyDescent="0.25">
      <c r="B140" s="314"/>
      <c r="C140" s="417" t="s">
        <v>13491</v>
      </c>
      <c r="D140" s="418"/>
      <c r="E140" s="425"/>
      <c r="F140" s="426"/>
      <c r="G140" s="427"/>
      <c r="H140" s="313"/>
    </row>
    <row r="141" spans="2:8" s="317" customFormat="1" x14ac:dyDescent="0.25">
      <c r="B141" s="321"/>
      <c r="C141" s="320"/>
      <c r="D141" s="320"/>
      <c r="E141" s="320" t="s">
        <v>165</v>
      </c>
      <c r="F141" s="320"/>
      <c r="G141" s="319"/>
      <c r="H141" s="318"/>
    </row>
    <row r="142" spans="2:8" x14ac:dyDescent="0.25">
      <c r="B142" s="314"/>
      <c r="C142" s="316">
        <v>6</v>
      </c>
      <c r="D142" s="410" t="s">
        <v>13456</v>
      </c>
      <c r="E142" s="411"/>
      <c r="F142" s="411"/>
      <c r="G142" s="412"/>
      <c r="H142" s="313"/>
    </row>
    <row r="143" spans="2:8" x14ac:dyDescent="0.25">
      <c r="B143" s="314"/>
      <c r="C143" s="315" t="s">
        <v>192</v>
      </c>
      <c r="D143" s="400" t="s">
        <v>22</v>
      </c>
      <c r="E143" s="401"/>
      <c r="F143" s="402"/>
      <c r="G143" s="367" t="s">
        <v>112</v>
      </c>
      <c r="H143" s="313" t="s">
        <v>13508</v>
      </c>
    </row>
    <row r="144" spans="2:8" x14ac:dyDescent="0.25">
      <c r="B144" s="314"/>
      <c r="C144" s="315" t="s">
        <v>193</v>
      </c>
      <c r="D144" s="400" t="s">
        <v>233</v>
      </c>
      <c r="E144" s="401"/>
      <c r="F144" s="402"/>
      <c r="G144" s="367" t="s">
        <v>98</v>
      </c>
      <c r="H144" s="313" t="s">
        <v>13508</v>
      </c>
    </row>
    <row r="145" spans="2:8" x14ac:dyDescent="0.25">
      <c r="B145" s="314"/>
      <c r="C145" s="315" t="s">
        <v>194</v>
      </c>
      <c r="D145" s="400" t="s">
        <v>236</v>
      </c>
      <c r="E145" s="401"/>
      <c r="F145" s="402"/>
      <c r="G145" s="367" t="s">
        <v>76</v>
      </c>
      <c r="H145" s="313"/>
    </row>
    <row r="146" spans="2:8" x14ac:dyDescent="0.25">
      <c r="B146" s="314"/>
      <c r="C146" s="419" t="s">
        <v>13450</v>
      </c>
      <c r="D146" s="406"/>
      <c r="E146" s="391"/>
      <c r="F146" s="392"/>
      <c r="G146" s="393"/>
      <c r="H146" s="313"/>
    </row>
    <row r="147" spans="2:8" x14ac:dyDescent="0.25">
      <c r="B147" s="314"/>
      <c r="C147" s="419"/>
      <c r="D147" s="406"/>
      <c r="E147" s="394"/>
      <c r="F147" s="395"/>
      <c r="G147" s="396"/>
      <c r="H147" s="313"/>
    </row>
    <row r="148" spans="2:8" x14ac:dyDescent="0.25">
      <c r="B148" s="314"/>
      <c r="C148" s="420"/>
      <c r="D148" s="421"/>
      <c r="E148" s="394"/>
      <c r="F148" s="395"/>
      <c r="G148" s="396"/>
      <c r="H148" s="313"/>
    </row>
    <row r="149" spans="2:8" x14ac:dyDescent="0.25">
      <c r="B149" s="314"/>
      <c r="C149" s="417" t="s">
        <v>13491</v>
      </c>
      <c r="D149" s="418"/>
      <c r="E149" s="425" t="s">
        <v>13516</v>
      </c>
      <c r="F149" s="426"/>
      <c r="G149" s="427"/>
      <c r="H149" s="313"/>
    </row>
    <row r="150" spans="2:8" s="317" customFormat="1" x14ac:dyDescent="0.25">
      <c r="B150" s="321"/>
      <c r="C150" s="320"/>
      <c r="D150" s="320"/>
      <c r="E150" s="320" t="s">
        <v>165</v>
      </c>
      <c r="F150" s="320"/>
      <c r="G150" s="319"/>
      <c r="H150" s="318"/>
    </row>
    <row r="151" spans="2:8" x14ac:dyDescent="0.25">
      <c r="B151" s="314"/>
      <c r="C151" s="316">
        <v>7</v>
      </c>
      <c r="D151" s="403" t="s">
        <v>13455</v>
      </c>
      <c r="E151" s="404"/>
      <c r="F151" s="404"/>
      <c r="G151" s="405"/>
      <c r="H151" s="313"/>
    </row>
    <row r="152" spans="2:8" x14ac:dyDescent="0.25">
      <c r="B152" s="314"/>
      <c r="C152" s="315" t="s">
        <v>195</v>
      </c>
      <c r="D152" s="407" t="s">
        <v>13454</v>
      </c>
      <c r="E152" s="408"/>
      <c r="F152" s="409"/>
      <c r="G152" s="368" t="s">
        <v>100</v>
      </c>
      <c r="H152" s="313"/>
    </row>
    <row r="153" spans="2:8" x14ac:dyDescent="0.25">
      <c r="B153" s="314"/>
      <c r="C153" s="315" t="s">
        <v>196</v>
      </c>
      <c r="D153" s="400" t="s">
        <v>13453</v>
      </c>
      <c r="E153" s="401"/>
      <c r="F153" s="402"/>
      <c r="G153" s="367" t="s">
        <v>100</v>
      </c>
      <c r="H153" s="313"/>
    </row>
    <row r="154" spans="2:8" x14ac:dyDescent="0.25">
      <c r="B154" s="314"/>
      <c r="C154" s="315" t="s">
        <v>197</v>
      </c>
      <c r="D154" s="400" t="s">
        <v>24</v>
      </c>
      <c r="E154" s="401"/>
      <c r="F154" s="402"/>
      <c r="G154" s="367" t="s">
        <v>100</v>
      </c>
      <c r="H154" s="313"/>
    </row>
    <row r="155" spans="2:8" x14ac:dyDescent="0.25">
      <c r="B155" s="314"/>
      <c r="C155" s="419" t="s">
        <v>13450</v>
      </c>
      <c r="D155" s="406"/>
      <c r="E155" s="391"/>
      <c r="F155" s="392"/>
      <c r="G155" s="393"/>
      <c r="H155" s="313"/>
    </row>
    <row r="156" spans="2:8" x14ac:dyDescent="0.25">
      <c r="B156" s="314"/>
      <c r="C156" s="419"/>
      <c r="D156" s="406"/>
      <c r="E156" s="394"/>
      <c r="F156" s="395"/>
      <c r="G156" s="396"/>
      <c r="H156" s="313"/>
    </row>
    <row r="157" spans="2:8" x14ac:dyDescent="0.25">
      <c r="B157" s="314"/>
      <c r="C157" s="420"/>
      <c r="D157" s="421"/>
      <c r="E157" s="397"/>
      <c r="F157" s="398"/>
      <c r="G157" s="399"/>
      <c r="H157" s="313"/>
    </row>
    <row r="158" spans="2:8" x14ac:dyDescent="0.25">
      <c r="B158" s="314"/>
      <c r="C158" s="417" t="s">
        <v>13491</v>
      </c>
      <c r="D158" s="418"/>
      <c r="E158" s="413" t="s">
        <v>13517</v>
      </c>
      <c r="F158" s="414"/>
      <c r="G158" s="415"/>
      <c r="H158" s="313"/>
    </row>
    <row r="159" spans="2:8" s="317" customFormat="1" x14ac:dyDescent="0.25">
      <c r="B159" s="321"/>
      <c r="C159" s="320"/>
      <c r="D159" s="320"/>
      <c r="E159" s="320" t="s">
        <v>165</v>
      </c>
      <c r="F159" s="320"/>
      <c r="G159" s="319"/>
      <c r="H159" s="318"/>
    </row>
    <row r="160" spans="2:8" x14ac:dyDescent="0.25">
      <c r="B160" s="314"/>
      <c r="C160" s="316">
        <v>8</v>
      </c>
      <c r="D160" s="403" t="s">
        <v>13452</v>
      </c>
      <c r="E160" s="404"/>
      <c r="F160" s="404"/>
      <c r="G160" s="405"/>
      <c r="H160" s="313"/>
    </row>
    <row r="161" spans="2:8" x14ac:dyDescent="0.25">
      <c r="B161" s="314"/>
      <c r="C161" s="315" t="s">
        <v>198</v>
      </c>
      <c r="D161" s="400" t="s">
        <v>26</v>
      </c>
      <c r="E161" s="401"/>
      <c r="F161" s="402"/>
      <c r="G161" s="367" t="s">
        <v>104</v>
      </c>
      <c r="H161" s="313" t="s">
        <v>13508</v>
      </c>
    </row>
    <row r="162" spans="2:8" x14ac:dyDescent="0.25">
      <c r="B162" s="314"/>
      <c r="C162" s="419" t="s">
        <v>13450</v>
      </c>
      <c r="D162" s="406"/>
      <c r="E162" s="391"/>
      <c r="F162" s="392"/>
      <c r="G162" s="393"/>
      <c r="H162" s="313"/>
    </row>
    <row r="163" spans="2:8" x14ac:dyDescent="0.25">
      <c r="B163" s="314"/>
      <c r="C163" s="419"/>
      <c r="D163" s="406"/>
      <c r="E163" s="394"/>
      <c r="F163" s="395"/>
      <c r="G163" s="396"/>
      <c r="H163" s="313"/>
    </row>
    <row r="164" spans="2:8" x14ac:dyDescent="0.25">
      <c r="B164" s="314"/>
      <c r="C164" s="420"/>
      <c r="D164" s="421"/>
      <c r="E164" s="394"/>
      <c r="F164" s="395"/>
      <c r="G164" s="396"/>
      <c r="H164" s="313"/>
    </row>
    <row r="165" spans="2:8" x14ac:dyDescent="0.25">
      <c r="B165" s="314"/>
      <c r="C165" s="417" t="s">
        <v>13491</v>
      </c>
      <c r="D165" s="418"/>
      <c r="E165" s="425"/>
      <c r="F165" s="426"/>
      <c r="G165" s="427"/>
      <c r="H165" s="313"/>
    </row>
    <row r="166" spans="2:8" s="317" customFormat="1" x14ac:dyDescent="0.25">
      <c r="B166" s="321"/>
      <c r="C166" s="320"/>
      <c r="D166" s="320"/>
      <c r="E166" s="320" t="s">
        <v>165</v>
      </c>
      <c r="F166" s="320"/>
      <c r="G166" s="319"/>
      <c r="H166" s="318"/>
    </row>
    <row r="167" spans="2:8" x14ac:dyDescent="0.25">
      <c r="B167" s="314"/>
      <c r="C167" s="316">
        <v>9</v>
      </c>
      <c r="D167" s="403" t="s">
        <v>13451</v>
      </c>
      <c r="E167" s="404"/>
      <c r="F167" s="404"/>
      <c r="G167" s="405"/>
      <c r="H167" s="313"/>
    </row>
    <row r="168" spans="2:8" x14ac:dyDescent="0.25">
      <c r="B168" s="314"/>
      <c r="C168" s="315" t="s">
        <v>199</v>
      </c>
      <c r="D168" s="400" t="s">
        <v>28</v>
      </c>
      <c r="E168" s="401"/>
      <c r="F168" s="402"/>
      <c r="G168" s="368" t="s">
        <v>99</v>
      </c>
      <c r="H168" s="313"/>
    </row>
    <row r="169" spans="2:8" x14ac:dyDescent="0.25">
      <c r="B169" s="314"/>
      <c r="C169" s="315" t="s">
        <v>231</v>
      </c>
      <c r="D169" s="400" t="s">
        <v>29</v>
      </c>
      <c r="E169" s="401"/>
      <c r="F169" s="402"/>
      <c r="G169" s="367" t="s">
        <v>100</v>
      </c>
      <c r="H169" s="313"/>
    </row>
    <row r="170" spans="2:8" x14ac:dyDescent="0.25">
      <c r="B170" s="314"/>
      <c r="C170" s="419" t="s">
        <v>13450</v>
      </c>
      <c r="D170" s="406"/>
      <c r="E170" s="391"/>
      <c r="F170" s="392"/>
      <c r="G170" s="393"/>
      <c r="H170" s="313"/>
    </row>
    <row r="171" spans="2:8" x14ac:dyDescent="0.25">
      <c r="B171" s="314"/>
      <c r="C171" s="419"/>
      <c r="D171" s="406"/>
      <c r="E171" s="394"/>
      <c r="F171" s="395"/>
      <c r="G171" s="396"/>
      <c r="H171" s="313"/>
    </row>
    <row r="172" spans="2:8" x14ac:dyDescent="0.25">
      <c r="B172" s="314"/>
      <c r="C172" s="419"/>
      <c r="D172" s="406"/>
      <c r="E172" s="397"/>
      <c r="F172" s="398"/>
      <c r="G172" s="399"/>
      <c r="H172" s="313"/>
    </row>
    <row r="173" spans="2:8" x14ac:dyDescent="0.25">
      <c r="B173" s="314"/>
      <c r="C173" s="473" t="s">
        <v>13491</v>
      </c>
      <c r="D173" s="474"/>
      <c r="E173" s="413"/>
      <c r="F173" s="414"/>
      <c r="G173" s="415"/>
      <c r="H173" s="313"/>
    </row>
    <row r="174" spans="2:8" ht="6" customHeight="1" thickBot="1" x14ac:dyDescent="0.3">
      <c r="B174" s="312"/>
      <c r="C174" s="311"/>
      <c r="D174" s="311"/>
      <c r="E174" s="311"/>
      <c r="F174" s="311"/>
      <c r="G174" s="311"/>
      <c r="H174" s="310"/>
    </row>
  </sheetData>
  <mergeCells count="146">
    <mergeCell ref="C96:D96"/>
    <mergeCell ref="E96:G96"/>
    <mergeCell ref="E130:G130"/>
    <mergeCell ref="C140:D140"/>
    <mergeCell ref="E140:G140"/>
    <mergeCell ref="C158:D158"/>
    <mergeCell ref="E158:G158"/>
    <mergeCell ref="D101:F101"/>
    <mergeCell ref="D102:F102"/>
    <mergeCell ref="D103:F103"/>
    <mergeCell ref="C116:D118"/>
    <mergeCell ref="E116:G118"/>
    <mergeCell ref="C130:D130"/>
    <mergeCell ref="D136:F136"/>
    <mergeCell ref="D135:F135"/>
    <mergeCell ref="E155:G157"/>
    <mergeCell ref="C165:D165"/>
    <mergeCell ref="E165:G165"/>
    <mergeCell ref="C173:D173"/>
    <mergeCell ref="E173:G173"/>
    <mergeCell ref="C149:D149"/>
    <mergeCell ref="E149:G149"/>
    <mergeCell ref="D88:F88"/>
    <mergeCell ref="D89:F89"/>
    <mergeCell ref="D92:F92"/>
    <mergeCell ref="C93:D95"/>
    <mergeCell ref="C155:D157"/>
    <mergeCell ref="C162:D164"/>
    <mergeCell ref="C170:D172"/>
    <mergeCell ref="D114:F114"/>
    <mergeCell ref="D115:F115"/>
    <mergeCell ref="D122:F122"/>
    <mergeCell ref="D123:F123"/>
    <mergeCell ref="C127:D129"/>
    <mergeCell ref="C137:D139"/>
    <mergeCell ref="C146:D148"/>
    <mergeCell ref="E146:G148"/>
    <mergeCell ref="C83:C89"/>
    <mergeCell ref="C111:C114"/>
    <mergeCell ref="D83:F83"/>
    <mergeCell ref="C2:G2"/>
    <mergeCell ref="D43:G43"/>
    <mergeCell ref="D44:F44"/>
    <mergeCell ref="D45:F45"/>
    <mergeCell ref="C24:D25"/>
    <mergeCell ref="C5:E5"/>
    <mergeCell ref="C6:E6"/>
    <mergeCell ref="C7:E7"/>
    <mergeCell ref="C76:D78"/>
    <mergeCell ref="E76:G78"/>
    <mergeCell ref="D46:F46"/>
    <mergeCell ref="D47:F47"/>
    <mergeCell ref="D48:F48"/>
    <mergeCell ref="D49:F49"/>
    <mergeCell ref="D50:F50"/>
    <mergeCell ref="D51:F51"/>
    <mergeCell ref="D52:F52"/>
    <mergeCell ref="D53:F53"/>
    <mergeCell ref="D55:F55"/>
    <mergeCell ref="C56:D59"/>
    <mergeCell ref="F5:G5"/>
    <mergeCell ref="F6:G6"/>
    <mergeCell ref="F7:G7"/>
    <mergeCell ref="F8:G8"/>
    <mergeCell ref="C4:G4"/>
    <mergeCell ref="C11:G11"/>
    <mergeCell ref="C12:G12"/>
    <mergeCell ref="C17:G17"/>
    <mergeCell ref="C27:G27"/>
    <mergeCell ref="C18:F18"/>
    <mergeCell ref="C19:F19"/>
    <mergeCell ref="C21:F21"/>
    <mergeCell ref="C22:F22"/>
    <mergeCell ref="E24:G25"/>
    <mergeCell ref="C8:E8"/>
    <mergeCell ref="C32:D33"/>
    <mergeCell ref="C38:D39"/>
    <mergeCell ref="E32:G33"/>
    <mergeCell ref="C42:G42"/>
    <mergeCell ref="C23:F23"/>
    <mergeCell ref="C20:F20"/>
    <mergeCell ref="D54:F54"/>
    <mergeCell ref="E38:G39"/>
    <mergeCell ref="C28:G28"/>
    <mergeCell ref="C34:G34"/>
    <mergeCell ref="E56:G59"/>
    <mergeCell ref="D70:F70"/>
    <mergeCell ref="D71:F71"/>
    <mergeCell ref="D72:F72"/>
    <mergeCell ref="D73:F73"/>
    <mergeCell ref="D74:F74"/>
    <mergeCell ref="C65:D67"/>
    <mergeCell ref="E65:G67"/>
    <mergeCell ref="D62:F62"/>
    <mergeCell ref="D63:F63"/>
    <mergeCell ref="D61:G61"/>
    <mergeCell ref="D64:F64"/>
    <mergeCell ref="D69:G69"/>
    <mergeCell ref="D82:G82"/>
    <mergeCell ref="E127:G129"/>
    <mergeCell ref="E137:G139"/>
    <mergeCell ref="D134:F134"/>
    <mergeCell ref="D133:F133"/>
    <mergeCell ref="D132:G132"/>
    <mergeCell ref="C119:D119"/>
    <mergeCell ref="C104:D106"/>
    <mergeCell ref="D111:F111"/>
    <mergeCell ref="D112:F112"/>
    <mergeCell ref="D113:F113"/>
    <mergeCell ref="D99:F99"/>
    <mergeCell ref="D100:F100"/>
    <mergeCell ref="D91:F91"/>
    <mergeCell ref="D85:F85"/>
    <mergeCell ref="D86:F86"/>
    <mergeCell ref="D87:F87"/>
    <mergeCell ref="C122:C125"/>
    <mergeCell ref="D124:F124"/>
    <mergeCell ref="D125:F125"/>
    <mergeCell ref="D84:F84"/>
    <mergeCell ref="D90:F90"/>
    <mergeCell ref="C107:D107"/>
    <mergeCell ref="E107:G107"/>
    <mergeCell ref="D75:F75"/>
    <mergeCell ref="E170:G172"/>
    <mergeCell ref="D169:F169"/>
    <mergeCell ref="D168:F168"/>
    <mergeCell ref="D161:F161"/>
    <mergeCell ref="D167:G167"/>
    <mergeCell ref="D160:G160"/>
    <mergeCell ref="D126:F126"/>
    <mergeCell ref="E162:G164"/>
    <mergeCell ref="D154:F154"/>
    <mergeCell ref="D153:F153"/>
    <mergeCell ref="D152:F152"/>
    <mergeCell ref="D151:G151"/>
    <mergeCell ref="D145:F145"/>
    <mergeCell ref="D98:G98"/>
    <mergeCell ref="E104:G106"/>
    <mergeCell ref="E119:G119"/>
    <mergeCell ref="D109:G109"/>
    <mergeCell ref="D144:F144"/>
    <mergeCell ref="D143:F143"/>
    <mergeCell ref="D142:G142"/>
    <mergeCell ref="D121:G121"/>
    <mergeCell ref="C81:G81"/>
    <mergeCell ref="E93:G95"/>
  </mergeCells>
  <dataValidations count="11">
    <dataValidation type="list" allowBlank="1" showInputMessage="1" showErrorMessage="1" sqref="G64">
      <formula1>"přístupný,obtížně přístupný,nepřístupný"</formula1>
    </dataValidation>
    <dataValidation type="list" allowBlank="1" showInputMessage="1" showErrorMessage="1" sqref="G63">
      <formula1>"přehledný,obtížně přehledný,nepřehledný"</formula1>
    </dataValidation>
    <dataValidation type="list" allowBlank="1" showInputMessage="1" showErrorMessage="1" sqref="G18:G23 G62 G73 G52 G122:G125 G111:G114 G83:G91">
      <formula1>"ano,ne"</formula1>
    </dataValidation>
    <dataValidation type="whole" operator="greaterThanOrEqual" allowBlank="1" showInputMessage="1" showErrorMessage="1" sqref="G70:G71 G46">
      <formula1>0</formula1>
    </dataValidation>
    <dataValidation type="decimal" operator="greaterThanOrEqual" allowBlank="1" showInputMessage="1" showErrorMessage="1" sqref="G72">
      <formula1>0</formula1>
    </dataValidation>
    <dataValidation type="whole" allowBlank="1" showInputMessage="1" showErrorMessage="1" error="Je třeba zadat celé číslo v rozmezí 0-100" sqref="G54 G74">
      <formula1>0</formula1>
      <formula2>100</formula2>
    </dataValidation>
    <dataValidation type="whole" operator="greaterThanOrEqual" allowBlank="1" showInputMessage="1" showErrorMessage="1" error="Je třeba zadat celé číslo &gt;= 0" sqref="G75">
      <formula1>0</formula1>
    </dataValidation>
    <dataValidation type="whole" operator="greaterThanOrEqual" allowBlank="1" showInputMessage="1" showErrorMessage="1" error="Zadejte celé číslo &gt;0" sqref="G55">
      <formula1>1</formula1>
    </dataValidation>
    <dataValidation type="whole" operator="greaterThanOrEqual" allowBlank="1" showInputMessage="1" showErrorMessage="1" error="Zadejte celé číslo &gt;= 0" sqref="G53 G48">
      <formula1>0</formula1>
    </dataValidation>
    <dataValidation type="decimal" operator="greaterThanOrEqual" allowBlank="1" showInputMessage="1" showErrorMessage="1" error="Zadejte kladné číslo" sqref="G51 G50">
      <formula1>0</formula1>
    </dataValidation>
    <dataValidation type="whole" operator="greaterThanOrEqual" allowBlank="1" showInputMessage="1" showErrorMessage="1" error="Zadejte celé číslo &gt; 0" sqref="G47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G169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G144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G136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G135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G115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G92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G110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G103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G100</xm:sqref>
        </x14:dataValidation>
        <x14:dataValidation type="list" allowBlank="1" showInputMessage="1">
          <x14:formula1>
            <xm:f>'kritéria - základní zájmy'!$B$2:$B$6</xm:f>
          </x14:formula1>
          <xm:sqref>G44</xm:sqref>
        </x14:dataValidation>
        <x14:dataValidation type="list" allowBlank="1" showInputMessage="1">
          <x14:formula1>
            <xm:f>'kritéria - základní zájmy'!$B$9:$B$11</xm:f>
          </x14:formula1>
          <xm:sqref>G45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G99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G102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G133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G134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G154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G145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G126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E25" sqref="E2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IF(Pasport!G13&lt;&gt;"",Pasport!G13,"")</f>
        <v>Řevnov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32.36</v>
      </c>
      <c r="K7" s="131"/>
      <c r="L7" s="132"/>
      <c r="M7" s="133"/>
      <c r="N7" s="477">
        <f>SUM(O14:O85)</f>
        <v>5.52</v>
      </c>
      <c r="O7" s="478"/>
      <c r="P7" s="477">
        <f>SUM(Q14:Q85)</f>
        <v>2.0733333333333337</v>
      </c>
      <c r="Q7" s="478"/>
      <c r="R7" s="485">
        <f>SUM(S14:S85)</f>
        <v>3.024</v>
      </c>
      <c r="S7" s="478"/>
      <c r="T7" s="477">
        <f>SUM(U14:U85)</f>
        <v>2.6880000000000002</v>
      </c>
      <c r="U7" s="478"/>
      <c r="V7" s="485">
        <f>SUM(W14:W85)</f>
        <v>1.28</v>
      </c>
      <c r="W7" s="478"/>
      <c r="X7" s="477">
        <f>SUM(Y14:Y85)</f>
        <v>5.48</v>
      </c>
      <c r="Y7" s="478"/>
      <c r="Z7" s="477">
        <f>SUM(AA14:AA85)</f>
        <v>2.8666666666666671</v>
      </c>
      <c r="AA7" s="478"/>
      <c r="AB7" s="477">
        <f>SUM(AC14:AC85)</f>
        <v>7.4780000000000015</v>
      </c>
      <c r="AC7" s="478"/>
      <c r="AD7" s="477">
        <f>SUM(AE14:AE85)</f>
        <v>1.5899999999999999</v>
      </c>
      <c r="AE7" s="478"/>
      <c r="AF7" s="477">
        <f>SUM(AG10:AG85)</f>
        <v>0.36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20.16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Pasport!G44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Pasport!G45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IF(Pasport!G46&lt;=800,'kritéria - základní zájmy'!B14,IF(Pasport!G46&gt;1600,'kritéria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IF(Pasport!G47&lt;=150,'kritéria - základní zájmy'!B19,IF(Pasport!G47&gt;600,'kritéria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IF(Pasport!G48&lt;=2,'kritéria - základní zájmy'!B24,IF(Pasport!G48&gt;5,'kritéria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IF(ISTEXT(Pasport!G49),'kritéria - základní zájmy'!B29,IF(Pasport!G49&lt;1,'kritéria - základní zájmy'!B29,IF(Pasport!G49&lt;=4,'kritéria - základní zájmy'!B30,IF(Pasport!G49&lt;=10,'kritéria - základní zájmy'!B31,IF(Pasport!G49&gt;10,'kritéria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IF(Pasport!G50&lt;=5,'kritéria - základní zájmy'!B35,IF(Pasport!G50&gt;10,'kritéria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IF(Pasport!G51=0,'kritéria - základní zájmy'!B40,IF(Pasport!G51&lt;=5,'kritéria - základní zájmy'!B41,IF(Pasport!G51&lt;=15,'kritéria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Pasport!G52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IF(Pasport!G53&lt;=10,'kritéria - základní zájmy'!B50,IF(Pasport!G53&lt;=50,'kritéria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IF(Pasport!G54="",'kritéria - základní zájmy'!B55,IF(Pasport!G54&lt;=20,'kritéria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IF(AND(Pasport!E29&lt;&gt;"",Pasport!E30&lt;&gt;Pasport!E14,Pasport!E29&lt;&gt;Pasport!E13),'kritéria - základní zájmy'!B62,IF(AND(Pasport!E29&lt;&gt;"",Pasport!E29&lt;&gt;Pasport!E13,Pasport!E30=Pasport!E14),'kritéria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Pasport!G62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Pasport!G63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Pasport!G64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IF(Pasport!G70&lt;=100,'kritéria - základní zájmy'!B79,IF(Pasport!G70&lt;=300,'kritéria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IF(Pasport!G71&lt;=150,'kritéria - základní zájmy'!B84,IF(Pasport!G71&lt;=450,'kritéria - základní zájmy'!B85,'kritéria - základní zájmy'!B86))</f>
        <v>do 450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50</v>
      </c>
      <c r="G34" s="381">
        <v>100</v>
      </c>
      <c r="H34" s="384">
        <f t="shared" si="29"/>
        <v>50</v>
      </c>
      <c r="I34" s="387">
        <v>0.09</v>
      </c>
      <c r="J34" s="388">
        <f t="shared" si="30"/>
        <v>2.6999999999999997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1.3499999999999999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1.3499999999999999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IF(Pasport!G72&lt;=0.4,'kritéria - základní zájmy'!B89,IF(Pasport!G72&lt;=0.9,'kritéria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Pasport!G73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IF(Pasport!G74&gt;20,'kritéria - základní zájmy'!B98,IF(Pasport!G74&gt;10,'kritéria - základní zájmy'!B99,IF(Pasport!G74&gt;=5,'kritéria - základní zájmy'!B100,'kritéria - základní zájmy'!B101)))</f>
        <v>pod 5%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381">
        <v>100</v>
      </c>
      <c r="H37" s="384">
        <f t="shared" si="29"/>
        <v>100</v>
      </c>
      <c r="I37" s="387">
        <v>0.08</v>
      </c>
      <c r="J37" s="388">
        <f t="shared" si="30"/>
        <v>4.8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0.96</v>
      </c>
      <c r="X37" s="116">
        <v>0.2</v>
      </c>
      <c r="Y37" s="110">
        <f t="shared" si="7"/>
        <v>0.96</v>
      </c>
      <c r="Z37" s="116">
        <v>0.2</v>
      </c>
      <c r="AA37" s="110">
        <f t="shared" si="8"/>
        <v>0.96</v>
      </c>
      <c r="AB37" s="116">
        <v>0.4</v>
      </c>
      <c r="AC37" s="110">
        <f t="shared" si="9"/>
        <v>1.92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Pasport!C75</f>
        <v>3F</v>
      </c>
      <c r="D38" s="371" t="str">
        <f>Pasport!D75</f>
        <v>Počet věcných břemen</v>
      </c>
      <c r="E38" s="374" t="str">
        <f>IF(Pasport!G75&lt;100,'kritéria - základní zájmy'!B104,IF(Pasport!G75&lt;300,'kritéria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12.200000000000003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IF(Pasport!G83="ne",'kritéria - společenské zájmy'!B2,IF(Pasport!G84="ano",'kritéria - společenské zájmy'!B3,IF(OR(Pasport!G85="ano",Pasport!G88="ano",Pasport!G89="ano"),'kritéria - společenské zájmy'!B6,IF(OR(Pasport!G90="ano",Pasport!G86="ano"),'kritéria - společenské zájmy'!B5,IF(OR(Pasport!G87="ano",Pasport!G91="ano"),'kritéria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Pasport!G92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Pasport!G99</f>
        <v>ano, ale nedostatečný</v>
      </c>
      <c r="F49" s="184">
        <f>IF(Pasport!G99='kritéria - společenské zájmy'!B19,'kritéria - společenské zájmy'!C19,IF(Pasport!G99='kritéria - společenské zájmy'!B20,'kritéria - společenské zájmy'!C20,IF(Pasport!G99='kritéria - společenské zájmy'!B21,'kritéria - společenské zájmy'!C21,IF(Pasport!G99='kritéria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Pasport!G100</f>
        <v>ano, dostatečný</v>
      </c>
      <c r="F50" s="62">
        <f>IF(Pasport!G100='kritéria - společenské zájmy'!B25,'kritéria - společenské zájmy'!C25,IF(Pasport!G100='kritéria - společenské zájmy'!B26,'kritéria - společenské zájmy'!C26,IF(Pasport!G100='kritéria - společenské zájmy'!B27,'kritéria - společenské zájmy'!C27,IF(Pasport!G100='kritéria - společenské zájmy'!B28,'kritéria - společenské zájmy'!C28,"upravte pasport"))))</f>
        <v>1</v>
      </c>
      <c r="G50" s="8">
        <v>3</v>
      </c>
      <c r="H50" s="68">
        <f t="shared" si="42"/>
        <v>33.333333333333336</v>
      </c>
      <c r="I50" s="153">
        <v>0.04</v>
      </c>
      <c r="J50" s="28">
        <f t="shared" si="43"/>
        <v>0.53333333333333344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5.3333333333333344E-2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0.37333333333333341</v>
      </c>
      <c r="AB50" s="118">
        <v>0.2</v>
      </c>
      <c r="AC50" s="123">
        <f t="shared" si="9"/>
        <v>0.10666666666666669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Pasport!G101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Pasport!G102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Pasport!G103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Pasport!G110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IF(AND(Pasport!G112="ano",Pasport!G113="ano",Pasport!G114="ano"),'kritéria - společenské zájmy'!B53,IF(OR(AND(Pasport!G112="ano",Pasport!G113="ano"),AND(Pasport!G112="ano",Pasport!G114="ano"),AND(Pasport!G113="ano",Pasport!G114="ano")),'kritéria - společenské zájmy'!B52,IF(AND(Pasport!G112="ne",Pasport!G113="ne",Pasport!G114="ne"),'kritéria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Pasport!G115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IF(AND(Pasport!G125="ano",Pasport!G124="ano"),'kritéria - společenské zájmy'!B65,IF(Pasport!G125="ano",'kritéria - společenské zájmy'!B64,IF(Pasport!G124="ano",'kritéria - společenské zájmy'!B63,IF(Pasport!G123="ano",'kritéria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Pasport!G126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Pasport!G133</f>
        <v>50 a více ha vybraných kultur a 5,1-25,0 %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8">
        <f t="shared" ref="H65:H66" si="68">(100/G65)*F65</f>
        <v>33.333333333333336</v>
      </c>
      <c r="I65" s="153">
        <v>0.08</v>
      </c>
      <c r="J65" s="28">
        <f t="shared" ref="J65:J68" si="69">H65*I65*$I$43</f>
        <v>1.0666666666666669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0.21333333333333337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0.64000000000000012</v>
      </c>
      <c r="Z65" s="118"/>
      <c r="AA65" s="123" t="str">
        <f t="shared" si="64"/>
        <v/>
      </c>
      <c r="AB65" s="118">
        <v>0.2</v>
      </c>
      <c r="AC65" s="123">
        <f t="shared" si="65"/>
        <v>0.21333333333333337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Pasport!G134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Pasport!G135</f>
        <v>1,1 - 5,0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8">
        <f>(100/G67)*F67</f>
        <v>33.333333333333336</v>
      </c>
      <c r="I67" s="153">
        <v>0.02</v>
      </c>
      <c r="J67" s="28">
        <f t="shared" si="69"/>
        <v>0.26666666666666672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5.3333333333333344E-2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0.16000000000000003</v>
      </c>
      <c r="Z67" s="118"/>
      <c r="AA67" s="123" t="str">
        <f t="shared" si="64"/>
        <v/>
      </c>
      <c r="AB67" s="118">
        <v>0.2</v>
      </c>
      <c r="AC67" s="123">
        <f t="shared" si="65"/>
        <v>5.3333333333333344E-2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Pasport!G136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Pasport!G143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Pasport!G144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Pasport!G145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Pasport!G152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Pasport!G153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Pasport!G154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Pasport!G161</f>
        <v>nadprůměrný (0 – 0,5)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0.2</v>
      </c>
      <c r="G81" s="32">
        <v>1</v>
      </c>
      <c r="H81" s="69">
        <f t="shared" ref="H81" si="90">(100/G81)*F81</f>
        <v>20</v>
      </c>
      <c r="I81" s="154">
        <v>0.05</v>
      </c>
      <c r="J81" s="30">
        <f>H81*I81*$I$43</f>
        <v>0.4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8.0000000000000016E-2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8.0000000000000016E-2</v>
      </c>
      <c r="X81" s="118">
        <v>0.2</v>
      </c>
      <c r="Y81" s="123">
        <f t="shared" si="63"/>
        <v>8.0000000000000016E-2</v>
      </c>
      <c r="Z81" s="118">
        <v>0.2</v>
      </c>
      <c r="AA81" s="123">
        <f t="shared" si="64"/>
        <v>8.0000000000000016E-2</v>
      </c>
      <c r="AB81" s="118">
        <v>0.2</v>
      </c>
      <c r="AC81" s="123">
        <f t="shared" si="65"/>
        <v>8.0000000000000016E-2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Pasport!G168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Pasport!G169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76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ANO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ne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ne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ne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ANO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ne</v>
      </c>
      <c r="H20" s="296" t="s">
        <v>12</v>
      </c>
      <c r="I20" s="299" t="s">
        <v>89</v>
      </c>
      <c r="J20" s="296" t="str">
        <f t="shared" si="1"/>
        <v>ANO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ANO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11144" activePane="bottomLeft" state="frozen"/>
      <selection activeCell="D48" sqref="D48"/>
      <selection pane="bottomLeft" activeCell="J11162" sqref="J11162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http://portal.pfcr.cz/weby/eKnihovna/TypologiePU/_layouts/15/DocIdRedir.aspx?ID=WFVJAWPRES2C-846854866-104</Url>
      <Description>WFVJAWPRES2C-846854866-104</Description>
    </_dlc_DocIdUrl>
  </documentManagement>
</p:properties>
</file>

<file path=customXml/itemProps1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2AD86F-B93A-4C42-A595-C64546111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dff50-6f42-4cd5-b28b-79fbb482a3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creator>Jan Ausficír</dc:creator>
  <cp:keywords>typologie území</cp:keywords>
  <cp:lastModifiedBy>Nousková Hana Ing.</cp:lastModifiedBy>
  <dcterms:created xsi:type="dcterms:W3CDTF">2016-03-16T10:01:33Z</dcterms:created>
  <dcterms:modified xsi:type="dcterms:W3CDTF">2018-04-04T11:43:31Z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