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VEŘEJNÉ ZAKÁZKY\Podlimitní\Kumpolec\01) Zadávací dokumetnace\"/>
    </mc:Choice>
  </mc:AlternateContent>
  <bookViews>
    <workbookView xWindow="14508" yWindow="288" windowWidth="14316" windowHeight="12756"/>
  </bookViews>
  <sheets>
    <sheet name="Podklad pro výběr dodavatele" sheetId="7" r:id="rId1"/>
  </sheets>
  <definedNames>
    <definedName name="_xlnm.Print_Titles" localSheetId="0">'Podklad pro výběr dodavatele'!$1:$5</definedName>
    <definedName name="_xlnm.Print_Area" localSheetId="0">'Podklad pro výběr dodavatele'!$A$1:$K$1197</definedName>
  </definedNames>
  <calcPr calcId="162913"/>
</workbook>
</file>

<file path=xl/calcChain.xml><?xml version="1.0" encoding="utf-8"?>
<calcChain xmlns="http://schemas.openxmlformats.org/spreadsheetml/2006/main">
  <c r="O1158" i="7" l="1"/>
  <c r="M1158" i="7"/>
  <c r="O945" i="7" l="1"/>
  <c r="M945" i="7" l="1"/>
  <c r="M756" i="7"/>
  <c r="O756" i="7" l="1"/>
  <c r="K1158" i="7" l="1"/>
  <c r="K756" i="7"/>
  <c r="K945" i="7" l="1"/>
  <c r="O89" i="7" l="1"/>
  <c r="M89" i="7"/>
  <c r="K89" i="7" l="1"/>
  <c r="O1121" i="7" l="1"/>
  <c r="M1037" i="7"/>
  <c r="O1037" i="7"/>
  <c r="M1121" i="7" l="1"/>
  <c r="K1121" i="7" l="1"/>
  <c r="K1037" i="7" l="1"/>
  <c r="O792" i="7" l="1"/>
  <c r="M792" i="7"/>
  <c r="M692" i="7"/>
  <c r="O692" i="7"/>
  <c r="K792" i="7" l="1"/>
  <c r="K692" i="7" l="1"/>
  <c r="M670" i="7" l="1"/>
  <c r="O670" i="7"/>
  <c r="O1140" i="7" l="1"/>
  <c r="M1140" i="7"/>
  <c r="K670" i="7" l="1"/>
  <c r="K1140" i="7"/>
  <c r="O114" i="7" l="1"/>
  <c r="M114" i="7"/>
  <c r="K114" i="7" l="1"/>
  <c r="O25" i="7" l="1"/>
  <c r="O904" i="7" l="1"/>
  <c r="M904" i="7"/>
  <c r="M906" i="7" l="1"/>
  <c r="O906" i="7"/>
  <c r="M909" i="7" l="1"/>
  <c r="M885" i="7"/>
  <c r="O885" i="7"/>
  <c r="O863" i="7"/>
  <c r="M863" i="7"/>
  <c r="O909" i="7" l="1"/>
  <c r="M890" i="7"/>
  <c r="O890" i="7"/>
  <c r="O887" i="7"/>
  <c r="M865" i="7"/>
  <c r="O865" i="7"/>
  <c r="M887" i="7"/>
  <c r="M868" i="7" l="1"/>
  <c r="O868" i="7"/>
  <c r="K909" i="7" l="1"/>
  <c r="K904" i="7"/>
  <c r="K890" i="7"/>
  <c r="K885" i="7"/>
  <c r="K887" i="7"/>
  <c r="K868" i="7"/>
  <c r="K863" i="7"/>
  <c r="K865" i="7"/>
  <c r="K906" i="7" l="1"/>
  <c r="M1078" i="7" l="1"/>
  <c r="O1078" i="7"/>
  <c r="K1078" i="7" l="1"/>
  <c r="O798" i="7" l="1"/>
  <c r="M798" i="7"/>
  <c r="K798" i="7" l="1"/>
  <c r="K158" i="7" l="1"/>
  <c r="O158" i="7" l="1"/>
  <c r="M158" i="7"/>
  <c r="O784" i="7" l="1"/>
  <c r="M784" i="7"/>
  <c r="K784" i="7" l="1"/>
  <c r="K766" i="7" l="1"/>
  <c r="M766" i="7" l="1"/>
  <c r="O766" i="7"/>
  <c r="O710" i="7" l="1"/>
  <c r="M710" i="7"/>
  <c r="K710" i="7"/>
  <c r="O705" i="7" l="1"/>
  <c r="K705" i="7"/>
  <c r="M705" i="7"/>
  <c r="K700" i="7" l="1"/>
  <c r="O700" i="7"/>
  <c r="K698" i="7"/>
  <c r="M698" i="7"/>
  <c r="O699" i="7"/>
  <c r="M699" i="7"/>
  <c r="K699" i="7"/>
  <c r="M700" i="7"/>
  <c r="O698" i="7"/>
  <c r="M696" i="7" l="1"/>
  <c r="O696" i="7"/>
  <c r="K696" i="7"/>
  <c r="M676" i="7"/>
  <c r="O676" i="7" l="1"/>
  <c r="K676" i="7" l="1"/>
  <c r="M165" i="7" l="1"/>
  <c r="O165" i="7" l="1"/>
  <c r="K165" i="7" l="1"/>
  <c r="O164" i="7" l="1"/>
  <c r="O305" i="7"/>
  <c r="O245" i="7"/>
  <c r="M275" i="7"/>
  <c r="O275" i="7"/>
  <c r="M255" i="7"/>
  <c r="O372" i="7"/>
  <c r="O597" i="7"/>
  <c r="M305" i="7"/>
  <c r="O255" i="7"/>
  <c r="M164" i="7"/>
  <c r="M245" i="7"/>
  <c r="O324" i="7" l="1"/>
  <c r="M524" i="7"/>
  <c r="O524" i="7"/>
  <c r="O239" i="7"/>
  <c r="O451" i="7"/>
  <c r="M239" i="7"/>
  <c r="M291" i="7"/>
  <c r="M597" i="7"/>
  <c r="M451" i="7"/>
  <c r="O291" i="7"/>
  <c r="M298" i="7"/>
  <c r="M372" i="7"/>
  <c r="O298" i="7"/>
  <c r="M250" i="7"/>
  <c r="M278" i="7"/>
  <c r="O352" i="7"/>
  <c r="O285" i="7"/>
  <c r="O301" i="7"/>
  <c r="O343" i="7"/>
  <c r="O362" i="7"/>
  <c r="O319" i="7"/>
  <c r="M346" i="7"/>
  <c r="O375" i="7"/>
  <c r="M444" i="7"/>
  <c r="M312" i="7"/>
  <c r="O346" i="7"/>
  <c r="O250" i="7"/>
  <c r="O288" i="7"/>
  <c r="M288" i="7"/>
  <c r="O357" i="7"/>
  <c r="O312" i="7"/>
  <c r="O272" i="7"/>
  <c r="M272" i="7"/>
  <c r="M301" i="7"/>
  <c r="M362" i="7"/>
  <c r="M375" i="7"/>
  <c r="M357" i="7"/>
  <c r="O260" i="7"/>
  <c r="M285" i="7"/>
  <c r="M343" i="7"/>
  <c r="O278" i="7"/>
  <c r="M265" i="7"/>
  <c r="O265" i="7"/>
  <c r="O367" i="7"/>
  <c r="M367" i="7"/>
  <c r="M352" i="7"/>
  <c r="M260" i="7"/>
  <c r="O444" i="7"/>
  <c r="M319" i="7"/>
  <c r="M324" i="7" l="1"/>
  <c r="M381" i="7"/>
  <c r="O381" i="7"/>
  <c r="M378" i="7"/>
  <c r="O308" i="7"/>
  <c r="O349" i="7"/>
  <c r="M365" i="7"/>
  <c r="O365" i="7"/>
  <c r="M355" i="7"/>
  <c r="O263" i="7"/>
  <c r="M341" i="7"/>
  <c r="M248" i="7"/>
  <c r="O355" i="7"/>
  <c r="M258" i="7"/>
  <c r="M446" i="7"/>
  <c r="O317" i="7"/>
  <c r="M322" i="7"/>
  <c r="O341" i="7"/>
  <c r="O248" i="7"/>
  <c r="O253" i="7"/>
  <c r="O270" i="7"/>
  <c r="M308" i="7"/>
  <c r="M317" i="7"/>
  <c r="O322" i="7"/>
  <c r="O446" i="7"/>
  <c r="M360" i="7"/>
  <c r="M253" i="7"/>
  <c r="M270" i="7"/>
  <c r="O258" i="7"/>
  <c r="M263" i="7"/>
  <c r="M370" i="7"/>
  <c r="O370" i="7"/>
  <c r="O360" i="7"/>
  <c r="O294" i="7" l="1"/>
  <c r="M294" i="7"/>
  <c r="O386" i="7"/>
  <c r="M386" i="7"/>
  <c r="O378" i="7"/>
  <c r="M349" i="7"/>
  <c r="M281" i="7"/>
  <c r="M243" i="7"/>
  <c r="O281" i="7"/>
  <c r="O243" i="7" l="1"/>
  <c r="M413" i="7" l="1"/>
  <c r="K413" i="7"/>
  <c r="O413" i="7"/>
  <c r="M388" i="7"/>
  <c r="K388" i="7"/>
  <c r="O388" i="7"/>
  <c r="K375" i="7"/>
  <c r="K341" i="7"/>
  <c r="K291" i="7" l="1"/>
  <c r="K250" i="7"/>
  <c r="K372" i="7"/>
  <c r="M440" i="7"/>
  <c r="K440" i="7"/>
  <c r="O440" i="7"/>
  <c r="K435" i="7"/>
  <c r="O435" i="7"/>
  <c r="M435" i="7"/>
  <c r="K248" i="7"/>
  <c r="K255" i="7"/>
  <c r="K312" i="7"/>
  <c r="K275" i="7"/>
  <c r="K272" i="7"/>
  <c r="K357" i="7"/>
  <c r="K355" i="7"/>
  <c r="K308" i="7"/>
  <c r="K260" i="7"/>
  <c r="K285" i="7"/>
  <c r="K294" i="7"/>
  <c r="K278" i="7"/>
  <c r="K301" i="7"/>
  <c r="K288" i="7"/>
  <c r="K270" i="7"/>
  <c r="K352" i="7"/>
  <c r="K298" i="7"/>
  <c r="K258" i="7"/>
  <c r="K381" i="7"/>
  <c r="K305" i="7"/>
  <c r="K346" i="7"/>
  <c r="O442" i="7" l="1"/>
  <c r="K442" i="7"/>
  <c r="M442" i="7"/>
  <c r="K370" i="7"/>
  <c r="K349" i="7"/>
  <c r="K365" i="7"/>
  <c r="K317" i="7"/>
  <c r="K386" i="7"/>
  <c r="K239" i="7"/>
  <c r="K446" i="7"/>
  <c r="K378" i="7"/>
  <c r="K319" i="7"/>
  <c r="K444" i="7"/>
  <c r="K253" i="7"/>
  <c r="K322" i="7"/>
  <c r="K281" i="7"/>
  <c r="K324" i="7"/>
  <c r="K343" i="7"/>
  <c r="K409" i="7"/>
  <c r="K360" i="7"/>
  <c r="K362" i="7"/>
  <c r="K367" i="7"/>
  <c r="K263" i="7" l="1"/>
  <c r="K265" i="7"/>
  <c r="K245" i="7"/>
  <c r="M409" i="7"/>
  <c r="K243" i="7"/>
  <c r="O409" i="7"/>
  <c r="O681" i="7" l="1"/>
  <c r="K681" i="7"/>
  <c r="M688" i="7"/>
  <c r="O688" i="7"/>
  <c r="M683" i="7"/>
  <c r="O683" i="7"/>
  <c r="M681" i="7" l="1"/>
  <c r="O685" i="7" l="1"/>
  <c r="O674" i="7" s="1"/>
  <c r="M685" i="7"/>
  <c r="M674" i="7" s="1"/>
  <c r="K685" i="7" l="1"/>
  <c r="K688" i="7" l="1"/>
  <c r="K683" i="7" l="1"/>
  <c r="K674" i="7" s="1"/>
  <c r="M1127" i="7" l="1"/>
  <c r="O1127" i="7"/>
  <c r="K1127" i="7"/>
  <c r="K1130" i="7" l="1"/>
  <c r="K1133" i="7"/>
  <c r="M1133" i="7"/>
  <c r="O1133" i="7"/>
  <c r="O1130" i="7"/>
  <c r="M1130" i="7"/>
  <c r="O1125" i="7" l="1"/>
  <c r="K1125" i="7"/>
  <c r="M1125" i="7"/>
  <c r="M732" i="7" l="1"/>
  <c r="O732" i="7"/>
  <c r="K732" i="7"/>
  <c r="M123" i="7" l="1"/>
  <c r="O123" i="7"/>
  <c r="K123" i="7" l="1"/>
  <c r="K713" i="7" l="1"/>
  <c r="O789" i="7" l="1"/>
  <c r="O744" i="7"/>
  <c r="O713" i="7"/>
  <c r="M741" i="7"/>
  <c r="O741" i="7"/>
  <c r="O738" i="7"/>
  <c r="M713" i="7"/>
  <c r="M744" i="7"/>
  <c r="M789" i="7"/>
  <c r="K738" i="7"/>
  <c r="M738" i="7"/>
  <c r="K777" i="7" l="1"/>
  <c r="M777" i="7"/>
  <c r="M787" i="7"/>
  <c r="O787" i="7"/>
  <c r="O777" i="7"/>
  <c r="K780" i="7" l="1"/>
  <c r="K775" i="7"/>
  <c r="M775" i="7"/>
  <c r="O775" i="7"/>
  <c r="O734" i="7"/>
  <c r="K734" i="7"/>
  <c r="M734" i="7"/>
  <c r="M753" i="7"/>
  <c r="O753" i="7"/>
  <c r="O780" i="7" l="1"/>
  <c r="M780" i="7"/>
  <c r="O772" i="7"/>
  <c r="K772" i="7"/>
  <c r="M772" i="7"/>
  <c r="K761" i="7"/>
  <c r="O761" i="7"/>
  <c r="M761" i="7"/>
  <c r="O759" i="7"/>
  <c r="O703" i="7" l="1"/>
  <c r="M759" i="7"/>
  <c r="M703" i="7" s="1"/>
  <c r="K753" i="7" l="1"/>
  <c r="K744" i="7" l="1"/>
  <c r="K789" i="7" l="1"/>
  <c r="K787" i="7"/>
  <c r="K759" i="7"/>
  <c r="K741" i="7" l="1"/>
  <c r="K703" i="7" s="1"/>
  <c r="M1110" i="7" l="1"/>
  <c r="K1110" i="7"/>
  <c r="O1110" i="7"/>
  <c r="K1107" i="7" l="1"/>
  <c r="O1093" i="7"/>
  <c r="K1093" i="7"/>
  <c r="M1093" i="7"/>
  <c r="O1098" i="7" l="1"/>
  <c r="O1107" i="7"/>
  <c r="M1107" i="7"/>
  <c r="K1098" i="7" l="1"/>
  <c r="M1098" i="7"/>
  <c r="O1091" i="7" l="1"/>
  <c r="O1088" i="7"/>
  <c r="M1091" i="7"/>
  <c r="K1091" i="7"/>
  <c r="M1088" i="7" l="1"/>
  <c r="K1088" i="7"/>
  <c r="K1095" i="7"/>
  <c r="O1095" i="7" l="1"/>
  <c r="M1095" i="7"/>
  <c r="M1086" i="7"/>
  <c r="O1086" i="7"/>
  <c r="K1086" i="7"/>
  <c r="K1084" i="7" s="1"/>
  <c r="O1084" i="7" l="1"/>
  <c r="M1084" i="7"/>
  <c r="M1080" i="7" l="1"/>
  <c r="O1080" i="7"/>
  <c r="K1080" i="7" l="1"/>
  <c r="M107" i="7" l="1"/>
  <c r="O107" i="7"/>
  <c r="K107" i="7" l="1"/>
  <c r="A19" i="7" l="1"/>
  <c r="A22" i="7" l="1"/>
  <c r="A25" i="7" s="1"/>
  <c r="A30" i="7" l="1"/>
  <c r="O19" i="7"/>
  <c r="M19" i="7"/>
  <c r="O87" i="7" l="1"/>
  <c r="M87" i="7"/>
  <c r="K87" i="7"/>
  <c r="O72" i="7"/>
  <c r="M72" i="7" l="1"/>
  <c r="K72" i="7"/>
  <c r="K112" i="7"/>
  <c r="K109" i="7"/>
  <c r="K105" i="7"/>
  <c r="O41" i="7"/>
  <c r="K41" i="7"/>
  <c r="M41" i="7"/>
  <c r="O100" i="7"/>
  <c r="M100" i="7"/>
  <c r="O103" i="7"/>
  <c r="K103" i="7"/>
  <c r="K100" i="7"/>
  <c r="M103" i="7"/>
  <c r="M112" i="7" l="1"/>
  <c r="O112" i="7"/>
  <c r="M109" i="7"/>
  <c r="M105" i="7"/>
  <c r="O109" i="7"/>
  <c r="O105" i="7"/>
  <c r="K38" i="7"/>
  <c r="O38" i="7"/>
  <c r="M38" i="7"/>
  <c r="K43" i="7" l="1"/>
  <c r="M43" i="7"/>
  <c r="O43" i="7"/>
  <c r="K25" i="7" l="1"/>
  <c r="A32" i="7"/>
  <c r="A36" i="7" s="1"/>
  <c r="A38" i="7" s="1"/>
  <c r="A41" i="7" s="1"/>
  <c r="K95" i="7"/>
  <c r="K93" i="7" s="1"/>
  <c r="O95" i="7"/>
  <c r="O93" i="7" s="1"/>
  <c r="M95" i="7"/>
  <c r="M93" i="7" s="1"/>
  <c r="A43" i="7" l="1"/>
  <c r="O36" i="7"/>
  <c r="O32" i="7"/>
  <c r="M36" i="7"/>
  <c r="M32" i="7"/>
  <c r="K32" i="7"/>
  <c r="O30" i="7"/>
  <c r="K36" i="7"/>
  <c r="M30" i="7"/>
  <c r="O22" i="7" l="1"/>
  <c r="K30" i="7"/>
  <c r="M22" i="7"/>
  <c r="M25" i="7"/>
  <c r="A46" i="7"/>
  <c r="K22" i="7" l="1"/>
  <c r="M46" i="7"/>
  <c r="O46" i="7"/>
  <c r="K46" i="7"/>
  <c r="O80" i="7"/>
  <c r="M80" i="7"/>
  <c r="K80" i="7"/>
  <c r="A72" i="7"/>
  <c r="M17" i="7" l="1"/>
  <c r="O17" i="7"/>
  <c r="K17" i="7"/>
  <c r="A80" i="7"/>
  <c r="A87" i="7" l="1"/>
  <c r="A89" i="7" s="1"/>
  <c r="A95" i="7" l="1"/>
  <c r="A100" i="7" l="1"/>
  <c r="A103" i="7" l="1"/>
  <c r="A105" i="7" l="1"/>
  <c r="A107" i="7" l="1"/>
  <c r="A109" i="7" l="1"/>
  <c r="A112" i="7" l="1"/>
  <c r="A114" i="7" l="1"/>
  <c r="O846" i="7" l="1"/>
  <c r="M846" i="7"/>
  <c r="K846" i="7" l="1"/>
  <c r="M824" i="7" l="1"/>
  <c r="O824" i="7"/>
  <c r="M822" i="7" l="1"/>
  <c r="O822" i="7"/>
  <c r="K824" i="7" l="1"/>
  <c r="K822" i="7"/>
  <c r="M830" i="7" l="1"/>
  <c r="O832" i="7"/>
  <c r="K830" i="7"/>
  <c r="O819" i="7"/>
  <c r="K816" i="7"/>
  <c r="M819" i="7"/>
  <c r="K826" i="7"/>
  <c r="M832" i="7"/>
  <c r="O828" i="7"/>
  <c r="O830" i="7"/>
  <c r="M828" i="7"/>
  <c r="K832" i="7"/>
  <c r="K828" i="7"/>
  <c r="M826" i="7"/>
  <c r="O826" i="7"/>
  <c r="K819" i="7"/>
  <c r="O816" i="7"/>
  <c r="M816" i="7"/>
  <c r="O838" i="7" l="1"/>
  <c r="M838" i="7"/>
  <c r="K838" i="7"/>
  <c r="K841" i="7"/>
  <c r="M841" i="7"/>
  <c r="O841" i="7"/>
  <c r="M1073" i="7"/>
  <c r="K1073" i="7"/>
  <c r="O1073" i="7"/>
  <c r="O843" i="7"/>
  <c r="K843" i="7"/>
  <c r="M843" i="7"/>
  <c r="O836" i="7" l="1"/>
  <c r="K836" i="7"/>
  <c r="M836" i="7"/>
  <c r="M804" i="7"/>
  <c r="O804" i="7"/>
  <c r="K804" i="7"/>
  <c r="O1076" i="7" l="1"/>
  <c r="O1071" i="7" s="1"/>
  <c r="M1076" i="7"/>
  <c r="M1071" i="7" s="1"/>
  <c r="K1076" i="7"/>
  <c r="K1071" i="7" s="1"/>
  <c r="K811" i="7" l="1"/>
  <c r="O811" i="7" l="1"/>
  <c r="M811" i="7"/>
  <c r="M448" i="7" l="1"/>
  <c r="M162" i="7" s="1"/>
  <c r="O448" i="7"/>
  <c r="O162" i="7" s="1"/>
  <c r="K448" i="7"/>
  <c r="K162" i="7" s="1"/>
  <c r="A120" i="7" l="1"/>
  <c r="A123" i="7" s="1"/>
  <c r="A129" i="7" l="1"/>
  <c r="A136" i="7" s="1"/>
  <c r="A139" i="7" l="1"/>
  <c r="O120" i="7" l="1"/>
  <c r="K120" i="7"/>
  <c r="M120" i="7"/>
  <c r="O155" i="7"/>
  <c r="O153" i="7"/>
  <c r="O145" i="7"/>
  <c r="O150" i="7"/>
  <c r="O147" i="7"/>
  <c r="M150" i="7"/>
  <c r="K150" i="7"/>
  <c r="M147" i="7"/>
  <c r="K147" i="7"/>
  <c r="K136" i="7"/>
  <c r="A142" i="7"/>
  <c r="O136" i="7" l="1"/>
  <c r="M136" i="7"/>
  <c r="M155" i="7"/>
  <c r="M153" i="7"/>
  <c r="K155" i="7"/>
  <c r="K145" i="7"/>
  <c r="M145" i="7"/>
  <c r="K153" i="7"/>
  <c r="A145" i="7"/>
  <c r="A147" i="7" s="1"/>
  <c r="M139" i="7" l="1"/>
  <c r="O139" i="7"/>
  <c r="K139" i="7"/>
  <c r="M1160" i="7" l="1"/>
  <c r="O142" i="7"/>
  <c r="M142" i="7"/>
  <c r="K142" i="7"/>
  <c r="M1156" i="7" l="1"/>
  <c r="K1156" i="7"/>
  <c r="M1154" i="7"/>
  <c r="K1152" i="7"/>
  <c r="O1146" i="7"/>
  <c r="O129" i="7"/>
  <c r="K129" i="7"/>
  <c r="M129" i="7"/>
  <c r="M118" i="7" s="1"/>
  <c r="A150" i="7"/>
  <c r="K1154" i="7" l="1"/>
  <c r="O1154" i="7"/>
  <c r="K1146" i="7"/>
  <c r="O1156" i="7"/>
  <c r="M1146" i="7"/>
  <c r="K118" i="7"/>
  <c r="O1160" i="7"/>
  <c r="K1160" i="7"/>
  <c r="M1152" i="7"/>
  <c r="M1150" i="7" s="1"/>
  <c r="O1152" i="7"/>
  <c r="M1142" i="7"/>
  <c r="O1142" i="7"/>
  <c r="O1138" i="7" s="1"/>
  <c r="M796" i="7"/>
  <c r="O796" i="7"/>
  <c r="K796" i="7"/>
  <c r="O118" i="7"/>
  <c r="A153" i="7"/>
  <c r="K1150" i="7" l="1"/>
  <c r="M1138" i="7"/>
  <c r="K1142" i="7"/>
  <c r="K1138" i="7" s="1"/>
  <c r="O1150" i="7"/>
  <c r="A155" i="7"/>
  <c r="A158" i="7" s="1"/>
  <c r="A164" i="7" l="1"/>
  <c r="K968" i="7" l="1"/>
  <c r="M968" i="7" l="1"/>
  <c r="O968" i="7"/>
  <c r="A165" i="7" l="1"/>
  <c r="A239" i="7" l="1"/>
  <c r="A243" i="7" s="1"/>
  <c r="A245" i="7" s="1"/>
  <c r="A248" i="7" l="1"/>
  <c r="A250" i="7" l="1"/>
  <c r="A253" i="7" l="1"/>
  <c r="A255" i="7" l="1"/>
  <c r="A258" i="7" l="1"/>
  <c r="A260" i="7" l="1"/>
  <c r="A263" i="7" l="1"/>
  <c r="A265" i="7" l="1"/>
  <c r="A270" i="7" l="1"/>
  <c r="A272" i="7" l="1"/>
  <c r="A275" i="7" l="1"/>
  <c r="A278" i="7" l="1"/>
  <c r="A281" i="7" l="1"/>
  <c r="A285" i="7" l="1"/>
  <c r="A288" i="7" l="1"/>
  <c r="A291" i="7" l="1"/>
  <c r="K1010" i="7"/>
  <c r="O1010" i="7"/>
  <c r="M1010" i="7"/>
  <c r="A294" i="7" l="1"/>
  <c r="A298" i="7" l="1"/>
  <c r="A301" i="7" l="1"/>
  <c r="A305" i="7" l="1"/>
  <c r="A308" i="7" l="1"/>
  <c r="A312" i="7" l="1"/>
  <c r="A317" i="7" l="1"/>
  <c r="A319" i="7" l="1"/>
  <c r="A322" i="7" l="1"/>
  <c r="A324" i="7" l="1"/>
  <c r="O1007" i="7"/>
  <c r="K1007" i="7"/>
  <c r="M1007" i="7"/>
  <c r="A341" i="7" l="1"/>
  <c r="O1015" i="7"/>
  <c r="M1015" i="7"/>
  <c r="K1015" i="7"/>
  <c r="A343" i="7" l="1"/>
  <c r="A346" i="7" l="1"/>
  <c r="A349" i="7" l="1"/>
  <c r="A352" i="7" l="1"/>
  <c r="A355" i="7" l="1"/>
  <c r="A357" i="7" l="1"/>
  <c r="O1004" i="7"/>
  <c r="M1004" i="7"/>
  <c r="A360" i="7" l="1"/>
  <c r="A362" i="7" l="1"/>
  <c r="A365" i="7" l="1"/>
  <c r="A367" i="7" l="1"/>
  <c r="K1004" i="7"/>
  <c r="A370" i="7" l="1"/>
  <c r="A372" i="7" l="1"/>
  <c r="A375" i="7" l="1"/>
  <c r="A378" i="7" l="1"/>
  <c r="A381" i="7" l="1"/>
  <c r="A386" i="7" l="1"/>
  <c r="A388" i="7" l="1"/>
  <c r="A409" i="7" l="1"/>
  <c r="A413" i="7" s="1"/>
  <c r="A435" i="7" s="1"/>
  <c r="A440" i="7" l="1"/>
  <c r="A442" i="7" l="1"/>
  <c r="A444" i="7" l="1"/>
  <c r="A446" i="7" l="1"/>
  <c r="A448" i="7" l="1"/>
  <c r="A451" i="7" l="1"/>
  <c r="M852" i="7"/>
  <c r="A524" i="7" l="1"/>
  <c r="O852" i="7"/>
  <c r="A597" i="7" l="1"/>
  <c r="A670" i="7" s="1"/>
  <c r="A676" i="7" l="1"/>
  <c r="A681" i="7" l="1"/>
  <c r="A683" i="7" l="1"/>
  <c r="A685" i="7" l="1"/>
  <c r="A688" i="7" s="1"/>
  <c r="A692" i="7" s="1"/>
  <c r="A698" i="7" l="1"/>
  <c r="K852" i="7"/>
  <c r="A699" i="7" l="1"/>
  <c r="A700" i="7" l="1"/>
  <c r="A705" i="7" s="1"/>
  <c r="A710" i="7" l="1"/>
  <c r="A713" i="7" l="1"/>
  <c r="A732" i="7" l="1"/>
  <c r="A734" i="7" l="1"/>
  <c r="A738" i="7" l="1"/>
  <c r="A741" i="7" l="1"/>
  <c r="A744" i="7" l="1"/>
  <c r="A753" i="7" s="1"/>
  <c r="A756" i="7" l="1"/>
  <c r="A759" i="7" l="1"/>
  <c r="A761" i="7" l="1"/>
  <c r="A766" i="7" l="1"/>
  <c r="A772" i="7" l="1"/>
  <c r="A775" i="7" l="1"/>
  <c r="A777" i="7" s="1"/>
  <c r="A780" i="7" s="1"/>
  <c r="A784" i="7" l="1"/>
  <c r="A787" i="7" s="1"/>
  <c r="A789" i="7" l="1"/>
  <c r="A792" i="7" l="1"/>
  <c r="A798" i="7" l="1"/>
  <c r="A804" i="7" l="1"/>
  <c r="A811" i="7" s="1"/>
  <c r="A816" i="7" l="1"/>
  <c r="A819" i="7" l="1"/>
  <c r="A822" i="7" l="1"/>
  <c r="A824" i="7" l="1"/>
  <c r="A826" i="7" l="1"/>
  <c r="A828" i="7" l="1"/>
  <c r="A830" i="7" l="1"/>
  <c r="A832" i="7" l="1"/>
  <c r="A836" i="7" l="1"/>
  <c r="A838" i="7" l="1"/>
  <c r="A841" i="7" l="1"/>
  <c r="A843" i="7" l="1"/>
  <c r="A846" i="7" l="1"/>
  <c r="A852" i="7" s="1"/>
  <c r="A854" i="7" l="1"/>
  <c r="A863" i="7" s="1"/>
  <c r="A865" i="7" l="1"/>
  <c r="A868" i="7" l="1"/>
  <c r="A870" i="7" l="1"/>
  <c r="A885" i="7" s="1"/>
  <c r="A887" i="7" l="1"/>
  <c r="A890" i="7" l="1"/>
  <c r="A892" i="7" l="1"/>
  <c r="K948" i="7" l="1"/>
  <c r="M948" i="7" l="1"/>
  <c r="O948" i="7"/>
  <c r="K974" i="7" l="1"/>
  <c r="M989" i="7" l="1"/>
  <c r="K989" i="7"/>
  <c r="O972" i="7"/>
  <c r="M972" i="7"/>
  <c r="M970" i="7"/>
  <c r="O974" i="7"/>
  <c r="K970" i="7"/>
  <c r="M974" i="7"/>
  <c r="O970" i="7"/>
  <c r="K972" i="7"/>
  <c r="O989" i="7" l="1"/>
  <c r="O961" i="7"/>
  <c r="M961" i="7"/>
  <c r="K961" i="7"/>
  <c r="O934" i="7" l="1"/>
  <c r="M936" i="7"/>
  <c r="O936" i="7"/>
  <c r="K936" i="7"/>
  <c r="K934" i="7"/>
  <c r="M934" i="7"/>
  <c r="K938" i="7" l="1"/>
  <c r="O951" i="7"/>
  <c r="K951" i="7"/>
  <c r="M951" i="7"/>
  <c r="O938" i="7" l="1"/>
  <c r="M938" i="7"/>
  <c r="M995" i="7" l="1"/>
  <c r="O995" i="7"/>
  <c r="K995" i="7" l="1"/>
  <c r="M895" i="7" l="1"/>
  <c r="K870" i="7"/>
  <c r="M870" i="7"/>
  <c r="O895" i="7"/>
  <c r="K895" i="7"/>
  <c r="O870" i="7"/>
  <c r="K1001" i="7" l="1"/>
  <c r="M1001" i="7"/>
  <c r="O1001" i="7"/>
  <c r="K930" i="7"/>
  <c r="K915" i="7"/>
  <c r="K928" i="7"/>
  <c r="O928" i="7"/>
  <c r="M915" i="7"/>
  <c r="M928" i="7"/>
  <c r="M925" i="7"/>
  <c r="O915" i="7"/>
  <c r="K925" i="7"/>
  <c r="O925" i="7"/>
  <c r="K992" i="7"/>
  <c r="M992" i="7"/>
  <c r="O992" i="7"/>
  <c r="O854" i="7"/>
  <c r="M854" i="7"/>
  <c r="K854" i="7"/>
  <c r="A895" i="7"/>
  <c r="A904" i="7" s="1"/>
  <c r="A906" i="7" l="1"/>
  <c r="M1032" i="7"/>
  <c r="M930" i="7"/>
  <c r="O930" i="7"/>
  <c r="O932" i="7"/>
  <c r="K913" i="7"/>
  <c r="M913" i="7"/>
  <c r="K932" i="7"/>
  <c r="M932" i="7"/>
  <c r="O913" i="7"/>
  <c r="M923" i="7"/>
  <c r="K923" i="7"/>
  <c r="O923" i="7"/>
  <c r="O911" i="7"/>
  <c r="K911" i="7"/>
  <c r="M911" i="7"/>
  <c r="O998" i="7"/>
  <c r="M998" i="7"/>
  <c r="K998" i="7"/>
  <c r="K892" i="7"/>
  <c r="M892" i="7"/>
  <c r="O892" i="7"/>
  <c r="O1032" i="7" l="1"/>
  <c r="A909" i="7"/>
  <c r="M1027" i="7"/>
  <c r="K1027" i="7"/>
  <c r="O1027" i="7"/>
  <c r="K1032" i="7" l="1"/>
  <c r="K1034" i="7"/>
  <c r="A911" i="7"/>
  <c r="M1034" i="7"/>
  <c r="O1034" i="7"/>
  <c r="A913" i="7" l="1"/>
  <c r="A915" i="7" l="1"/>
  <c r="A923" i="7" l="1"/>
  <c r="A925" i="7" l="1"/>
  <c r="A928" i="7" l="1"/>
  <c r="A930" i="7" l="1"/>
  <c r="A932" i="7" l="1"/>
  <c r="A934" i="7" l="1"/>
  <c r="A936" i="7" l="1"/>
  <c r="A938" i="7" l="1"/>
  <c r="A945" i="7" s="1"/>
  <c r="A948" i="7" l="1"/>
  <c r="A951" i="7" l="1"/>
  <c r="A961" i="7" l="1"/>
  <c r="A968" i="7" l="1"/>
  <c r="A970" i="7" l="1"/>
  <c r="A972" i="7" s="1"/>
  <c r="A974" i="7" l="1"/>
  <c r="A989" i="7" l="1"/>
  <c r="A992" i="7" l="1"/>
  <c r="A995" i="7" l="1"/>
  <c r="A998" i="7" s="1"/>
  <c r="A1001" i="7" l="1"/>
  <c r="A1004" i="7" l="1"/>
  <c r="A1007" i="7" l="1"/>
  <c r="A1010" i="7" l="1"/>
  <c r="A1015" i="7" s="1"/>
  <c r="A1027" i="7" l="1"/>
  <c r="A1032" i="7" l="1"/>
  <c r="A1034" i="7" s="1"/>
  <c r="M1067" i="7" l="1"/>
  <c r="O1067" i="7"/>
  <c r="A1037" i="7" l="1"/>
  <c r="K1067" i="7" l="1"/>
  <c r="O1051" i="7" l="1"/>
  <c r="M1051" i="7"/>
  <c r="K1051" i="7" l="1"/>
  <c r="A1043" i="7" l="1"/>
  <c r="A1046" i="7" s="1"/>
  <c r="A1049" i="7" s="1"/>
  <c r="A1051" i="7" l="1"/>
  <c r="A1053" i="7" l="1"/>
  <c r="O1061" i="7"/>
  <c r="M1059" i="7"/>
  <c r="K1063" i="7"/>
  <c r="O1055" i="7"/>
  <c r="M1049" i="7"/>
  <c r="M1046" i="7"/>
  <c r="M1043" i="7"/>
  <c r="M1055" i="7"/>
  <c r="O1057" i="7"/>
  <c r="K1055" i="7"/>
  <c r="M1061" i="7"/>
  <c r="M1057" i="7"/>
  <c r="K1061" i="7"/>
  <c r="K1057" i="7"/>
  <c r="O1059" i="7" l="1"/>
  <c r="A1055" i="7"/>
  <c r="K1059" i="7"/>
  <c r="M1063" i="7"/>
  <c r="K1053" i="7"/>
  <c r="M1053" i="7"/>
  <c r="M1065" i="7"/>
  <c r="O1053" i="7"/>
  <c r="K1065" i="7"/>
  <c r="O1065" i="7"/>
  <c r="O1043" i="7"/>
  <c r="O1063" i="7"/>
  <c r="K1046" i="7"/>
  <c r="K1049" i="7"/>
  <c r="O1049" i="7"/>
  <c r="O1046" i="7"/>
  <c r="K1043" i="7"/>
  <c r="A1057" i="7" l="1"/>
  <c r="A1059" i="7" l="1"/>
  <c r="A1061" i="7" l="1"/>
  <c r="A1063" i="7" l="1"/>
  <c r="A1065" i="7" l="1"/>
  <c r="A1067" i="7" s="1"/>
  <c r="A1073" i="7" l="1"/>
  <c r="A1076" i="7" l="1"/>
  <c r="A1078" i="7" l="1"/>
  <c r="A1080" i="7" l="1"/>
  <c r="A1086" i="7" s="1"/>
  <c r="A1088" i="7" l="1"/>
  <c r="A1091" i="7" l="1"/>
  <c r="A1093" i="7" s="1"/>
  <c r="O1167" i="7"/>
  <c r="O1168" i="7"/>
  <c r="K1167" i="7"/>
  <c r="K1168" i="7"/>
  <c r="M1168" i="7"/>
  <c r="M1167" i="7"/>
  <c r="A1095" i="7" l="1"/>
  <c r="H2" i="7"/>
  <c r="H1" i="7"/>
  <c r="K1180" i="7"/>
  <c r="O1041" i="7"/>
  <c r="M1041" i="7"/>
  <c r="K1041" i="7"/>
  <c r="A1098" i="7" l="1"/>
  <c r="A1107" i="7" l="1"/>
  <c r="K1165" i="7"/>
  <c r="M1165" i="7"/>
  <c r="A1110" i="7" l="1"/>
  <c r="A1121" i="7" s="1"/>
  <c r="M850" i="7"/>
  <c r="K850" i="7"/>
  <c r="K1171" i="7" s="1"/>
  <c r="O850" i="7"/>
  <c r="O1165" i="7"/>
  <c r="M1171" i="7" l="1"/>
  <c r="M1177" i="7" s="1"/>
  <c r="M1182" i="7" s="1"/>
  <c r="A1127" i="7"/>
  <c r="O1171" i="7"/>
  <c r="J1173" i="7"/>
  <c r="O1177" i="7" l="1"/>
  <c r="O1182" i="7" s="1"/>
  <c r="J1174" i="7"/>
  <c r="J1175" i="7" s="1"/>
  <c r="K1175" i="7" s="1"/>
  <c r="K1173" i="7"/>
  <c r="A1130" i="7" l="1"/>
  <c r="K1174" i="7"/>
  <c r="A1133" i="7" l="1"/>
  <c r="A1140" i="7" s="1"/>
  <c r="A1142" i="7" l="1"/>
  <c r="K1177" i="7"/>
  <c r="J1179" i="7" s="1"/>
  <c r="A1146" i="7" l="1"/>
  <c r="K1179" i="7"/>
  <c r="K1182" i="7" s="1"/>
  <c r="A1152" i="7" l="1"/>
  <c r="A1154" i="7" l="1"/>
  <c r="A1156" i="7" l="1"/>
  <c r="A1158" i="7" l="1"/>
  <c r="A1160" i="7" l="1"/>
  <c r="A1167" i="7" l="1"/>
  <c r="A1168" i="7" l="1"/>
</calcChain>
</file>

<file path=xl/sharedStrings.xml><?xml version="1.0" encoding="utf-8"?>
<sst xmlns="http://schemas.openxmlformats.org/spreadsheetml/2006/main" count="2080" uniqueCount="1122">
  <si>
    <t>CELKEM BEZ PŘIRÁŽEK :</t>
  </si>
  <si>
    <t>Uvedená výše DPH je pouze orientační a bude upřesněna ve smyslu zákona č.588/92 Sb. v platném znění v době dokončení díla.</t>
  </si>
  <si>
    <t>CELKOVÝ SOUČET VČETNĚ DPH :</t>
  </si>
  <si>
    <t>DPH - snížená sazba :</t>
  </si>
  <si>
    <t>DPH - základní sazba :</t>
  </si>
  <si>
    <t>CELKOVÝ SOUČET BEZ DPH :</t>
  </si>
  <si>
    <t>Kompletační činnost</t>
  </si>
  <si>
    <t>Náklady související s umístěním stavby  (vedlejší náklady)</t>
  </si>
  <si>
    <t>Zařízení staveniště</t>
  </si>
  <si>
    <t>Ostatní náklady výše nezahrnuté.
Podrobný rozpis uveďte zde vložením řádků či v příloze.
&gt;
Počet stran...................;</t>
  </si>
  <si>
    <t>C</t>
  </si>
  <si>
    <t>Konstrukce a práce výše neuvedené.
Specifikované položky, které podle dodavatele nejsou výše uvedeny a je nutno je doplnit, aby dodávka a montáž byly kompletní a případná zařízení funkční.
Podrobný rozpis uveďte zde vložením řádků či v příloze.
&gt;
Počet stran...................;</t>
  </si>
  <si>
    <t>t</t>
  </si>
  <si>
    <t>Celkem (Kč)</t>
  </si>
  <si>
    <t>Jed.cena (Kč)</t>
  </si>
  <si>
    <t>Výměra</t>
  </si>
  <si>
    <t>Zaokr.</t>
  </si>
  <si>
    <t>Suť (t)</t>
  </si>
  <si>
    <t>Celkem suť (t)</t>
  </si>
  <si>
    <t>Celk.hmotnost (t)</t>
  </si>
  <si>
    <t>Hmotnost (t)</t>
  </si>
  <si>
    <t>Měr.j..</t>
  </si>
  <si>
    <t>Text položky</t>
  </si>
  <si>
    <t>VV</t>
  </si>
  <si>
    <t>Kod</t>
  </si>
  <si>
    <t>Č.rozp.pol.</t>
  </si>
  <si>
    <t>Kód položky</t>
  </si>
  <si>
    <t>Poř.</t>
  </si>
  <si>
    <t>Všechny výše uvedené položky musí být dodány s kompletním montážním materiálem.</t>
  </si>
  <si>
    <t>POZNÁMKA :</t>
  </si>
  <si>
    <t>Kč</t>
  </si>
  <si>
    <t>Konst rukce</t>
  </si>
  <si>
    <t>Nákla dy</t>
  </si>
  <si>
    <t>Přep.hodn.</t>
  </si>
  <si>
    <t>Návrh udržovacích prací objektu zámku Tisová</t>
  </si>
  <si>
    <t>76413-1405-00</t>
  </si>
  <si>
    <t>m2</t>
  </si>
  <si>
    <t>m</t>
  </si>
  <si>
    <t>76423-2437-00</t>
  </si>
  <si>
    <t>kus</t>
  </si>
  <si>
    <t>76453-1404-00</t>
  </si>
  <si>
    <t>bm</t>
  </si>
  <si>
    <t>K01 - Oplechování okapové hrany střechy, plech měď tl.0,55mm, rš 505mm. Provedení dle ČSN 733610, před výrobou nutné zaměřit (nenahrazuje výrobní dokumentaci);</t>
  </si>
  <si>
    <t>K02 - Půlkruhový žlab D150mm včetně žlabových vnějších rohů (4x), žlabových spojek, žlabových háků, plech měď tl.0,55mm, rš 360mm. Provedení dle ČSN 733610, před výrobou nutné zaměřit (nenahrazuje výrobní dokumentaci);</t>
  </si>
  <si>
    <t>K03 - žlabový kotlík dešťového svodu D100mm a žlabu D150mm, plech měď tl.0,55mm. Provedení dle ČSN 733610, před výrobou nutné zaměřit (nenahrazuje výrobní dokumentaci);</t>
  </si>
  <si>
    <t>76453-1444-00</t>
  </si>
  <si>
    <t>76453-8422-00</t>
  </si>
  <si>
    <t>K03 - Svod D100mm plech měď tl.0,55mm včetně, kolen (8x), výtokových kolen (4x) a kruhových objímek. Provedení dle ČSN 733610, před výrobou nutné zaměřit (nenahrazuje výrobní dokumentaci);</t>
  </si>
  <si>
    <t>K09 - Přípojovací dilatační lišta kotvená do zdiva komínu plech, měď tl.0,55mm, rš 80mm. Provedení dle ČSN 733610, před výrobou nutné zaměřit (nenahrazuje výrobní dokumentaci);</t>
  </si>
  <si>
    <t>76403-1420-00</t>
  </si>
  <si>
    <t>K10 - Oplechování věžičky na hřebeni střechy (sanktusník), plech měď tl.0,55mm. Provedení dle ČSN 733610, před výrobou nutné zaměřit (nenahrazuje výrobní dokumentaci);</t>
  </si>
  <si>
    <t>K04 - Oplechování  střešních oken (6x), boční díl, plech měď tl.0,55mm, rš 545mm. Provedení dle ČSN 733610, před výrobou nutné zaměřit (nenahrazuje výrobní dokumentaci);</t>
  </si>
  <si>
    <t>K05 - Oplechování střešních oken (6x), spodní díl, plech měď tl.0,55mm, rš 385. Provedení dle ČSN 733610, před výrobou nutné zaměřit (nenahrazuje výrobní dokumentaci);</t>
  </si>
  <si>
    <t>K06 - Oplechování střešních oken (6x), horní díl, plech měď tl.0,55mm, rš 600mm. Provedení dle ČSN 733610, před výrobou nutné zaměřit (nenahrazuje výrobní dokumentaci);</t>
  </si>
  <si>
    <t>K07 – Oplechování komínu (1x) ve hřebeni střechy, boční díl, plech měď tl.0,55mm, rš 460. Provedení dle ČSN 733610, před výrobou nutné zaměřit (nenahrazuje výrobní dokumentaci);</t>
  </si>
  <si>
    <t>K08 - Oplechování komínu (1x) ve hřebeni střechy, spodní díl, plech měď tl.0,55mm, rš 300mm. Provedení dle ČSN 733610, před výrobou nutné zaměřit (nenahrazuje výrobní dokumentaci);</t>
  </si>
  <si>
    <t>76433-2416-00</t>
  </si>
  <si>
    <t>76433-2417-00</t>
  </si>
  <si>
    <t>76433-2415-00</t>
  </si>
  <si>
    <t>76433-2414-00</t>
  </si>
  <si>
    <t>Vnitrostaveništní přesun hmot;</t>
  </si>
  <si>
    <t>Rozpočtová hmotnost</t>
  </si>
  <si>
    <t>99876-4103-00</t>
  </si>
  <si>
    <t xml:space="preserve"> =(0,75+0,40/2)*(0,30+29,44+0,15)*0,40</t>
  </si>
  <si>
    <t xml:space="preserve"> =(0,75+0,40/2)*(0,30+29,44+0,00)*0,40</t>
  </si>
  <si>
    <t xml:space="preserve"> =23,00-22,659</t>
  </si>
  <si>
    <t>m3</t>
  </si>
  <si>
    <t xml:space="preserve"> =-0,75*(0,30+29,44+0,15-0,40)</t>
  </si>
  <si>
    <t>FiG: půdorysné plocha svahu</t>
  </si>
  <si>
    <t xml:space="preserve"> =(0,75+0,40)*(0,40+0,30+29,44+0,15)</t>
  </si>
  <si>
    <t xml:space="preserve"> =(0,75+0,40)*(0,40+0,30+29,44)</t>
  </si>
  <si>
    <t xml:space="preserve"> =26,00-25,26</t>
  </si>
  <si>
    <t xml:space="preserve"> =COS((PI()/180)*45)</t>
  </si>
  <si>
    <t>Přepočet na šikmou plochu ve sklonu 45st.</t>
  </si>
  <si>
    <t xml:space="preserve"> =(0,45+0,15)*(0,30+29,44+0,15-0,40)*1,10</t>
  </si>
  <si>
    <t xml:space="preserve"> =(0,45+0,15)*(0,30+29,44-0,40)*1,10</t>
  </si>
  <si>
    <t xml:space="preserve"> =(0,45+0,15)*(14,75+2*0,60+2*0,40)*1,50</t>
  </si>
  <si>
    <t>případné rozšíření základového pasu řešeno při realizaci</t>
  </si>
  <si>
    <t>plus napojení na vsakování cca</t>
  </si>
  <si>
    <t xml:space="preserve"> =0,60*1,00*1,50</t>
  </si>
  <si>
    <t xml:space="preserve"> =14,75+2*0,60+2*1,00</t>
  </si>
  <si>
    <t xml:space="preserve"> =18,00-17,95</t>
  </si>
  <si>
    <t>rozšíření pro obrubník cca</t>
  </si>
  <si>
    <t xml:space="preserve"> =0,20*18,00*0,30</t>
  </si>
  <si>
    <t xml:space="preserve"> =56,00-55,883</t>
  </si>
  <si>
    <t>M</t>
  </si>
  <si>
    <t>91613-1213-00</t>
  </si>
  <si>
    <t>91699-1121-00</t>
  </si>
  <si>
    <t xml:space="preserve">Lože pod obrubníky z betonu prostého tř.C16/20 nXF1 v tl.nad 100mm; </t>
  </si>
  <si>
    <t xml:space="preserve"> =0,30*18,00*0,05</t>
  </si>
  <si>
    <t xml:space="preserve"> =0,30-0,27</t>
  </si>
  <si>
    <t>592-175040-00</t>
  </si>
  <si>
    <t>zaokr</t>
  </si>
  <si>
    <t>Obrubník betonový silniční 250x120/150mm přírodní šedý;</t>
  </si>
  <si>
    <t xml:space="preserve"> =32,00-31,80</t>
  </si>
  <si>
    <t>Svislé přemístění výkopku do 2,5m</t>
  </si>
  <si>
    <t>Svislé přemístění výkopku přes 2,5m</t>
  </si>
  <si>
    <t>15110-1101-00</t>
  </si>
  <si>
    <t xml:space="preserve">Zřízení příložného pažení a rozepření stěn rýh hl do 2 m   </t>
  </si>
  <si>
    <t>15110-1201-00</t>
  </si>
  <si>
    <t xml:space="preserve">Zřízení příložného pažení stěn výkopu hl do 4 m   </t>
  </si>
  <si>
    <t>15110-1111-00</t>
  </si>
  <si>
    <t xml:space="preserve">Odstranění příložného pažení a rozepření stěn rýh hl do 2 m   </t>
  </si>
  <si>
    <t>15110-1211-00</t>
  </si>
  <si>
    <t xml:space="preserve">Odstranění příložného pažení stěn hl do 4 m   </t>
  </si>
  <si>
    <t>15110-1301-00</t>
  </si>
  <si>
    <t xml:space="preserve">Zřízení rozepření stěn při pažení příložném hl do 4 m   </t>
  </si>
  <si>
    <t>15110-1311-00</t>
  </si>
  <si>
    <t xml:space="preserve">Odstranění rozepření stěn při pažení příložném hl do 4 m   </t>
  </si>
  <si>
    <t>16110-1101-00</t>
  </si>
  <si>
    <t>16110-1102-00</t>
  </si>
  <si>
    <t xml:space="preserve"> =(0,45+0,15+0,30+29,44+0,15-0,40)*1,10</t>
  </si>
  <si>
    <t xml:space="preserve"> =(0,45+0,15+0,30+29,44-0,40)*1,10</t>
  </si>
  <si>
    <t xml:space="preserve"> =(0,40+0,45+0,15)*1,50*2</t>
  </si>
  <si>
    <t xml:space="preserve"> =(14,75+2*0,60)*1,50</t>
  </si>
  <si>
    <t xml:space="preserve"> =2*1,00*1,50</t>
  </si>
  <si>
    <t xml:space="preserve"> =96,00-95,958</t>
  </si>
  <si>
    <t>13000-1101-00</t>
  </si>
  <si>
    <t xml:space="preserve"> =(0,15+29,44+0,15)*(1,10+0,10)</t>
  </si>
  <si>
    <t xml:space="preserve"> =(0,15+29,44)*(1,10+0,10)</t>
  </si>
  <si>
    <t xml:space="preserve"> =(14,75+0,15)*(1,50+0,10)</t>
  </si>
  <si>
    <t>plus případné rozšíření základu</t>
  </si>
  <si>
    <t xml:space="preserve"> =(2*0,15+2*29,44+2*0,15+14,75+2*0,15)*0,15</t>
  </si>
  <si>
    <t xml:space="preserve"> =107,00-106,216</t>
  </si>
  <si>
    <t xml:space="preserve"> =(0,30+29,44+0,15-0,40)*2*(0,45+0,15+1,10)</t>
  </si>
  <si>
    <t xml:space="preserve"> =(0,30+29,44-0,40)*2*(0,45+0,15+1,10)</t>
  </si>
  <si>
    <t xml:space="preserve"> =(14,75+2*0,60+2*0,40)*2*(0,45+0,15+1,50)</t>
  </si>
  <si>
    <t xml:space="preserve"> =1,00*2*(0,60+1,50)</t>
  </si>
  <si>
    <t>jáma pro vsakování</t>
  </si>
  <si>
    <t xml:space="preserve"> =2*(3,00+4,00)*1,00</t>
  </si>
  <si>
    <t xml:space="preserve"> =2*3,00*4,00</t>
  </si>
  <si>
    <t xml:space="preserve"> =320,00-312,572</t>
  </si>
  <si>
    <t>31920-1321-00</t>
  </si>
  <si>
    <t>62999-5101-00</t>
  </si>
  <si>
    <t xml:space="preserve"> =(14,75+2*0,60+2*1,00)*0,60</t>
  </si>
  <si>
    <t xml:space="preserve"> =11,00-10,77</t>
  </si>
  <si>
    <t>95331-2125-00</t>
  </si>
  <si>
    <t>hod</t>
  </si>
  <si>
    <t xml:space="preserve"> =29,44+0,15+0,30</t>
  </si>
  <si>
    <t xml:space="preserve"> =14,75+2*0,30</t>
  </si>
  <si>
    <t xml:space="preserve"> =2,00+4,00*3</t>
  </si>
  <si>
    <t xml:space="preserve"> =90,00-89,13</t>
  </si>
  <si>
    <t>89481-1111-00</t>
  </si>
  <si>
    <t>89481-1212-00</t>
  </si>
  <si>
    <t>rýha</t>
  </si>
  <si>
    <t>vsakovací jáma</t>
  </si>
  <si>
    <t>ne</t>
  </si>
  <si>
    <t>Očištění obnaženého základového ze smíšeného zdiva před pokládkou nopové fólie;</t>
  </si>
  <si>
    <t xml:space="preserve">Vyrovnání nerovného povrchu základového smíšeného zdiva maltou v předběžné tl.do 30mm;  </t>
  </si>
  <si>
    <t xml:space="preserve"> =3,00*4,00*1,00</t>
  </si>
  <si>
    <t xml:space="preserve"> =67,00-66,04</t>
  </si>
  <si>
    <t>HZS42-2100-</t>
  </si>
  <si>
    <t>59681-1220-00</t>
  </si>
  <si>
    <t>592-456000-00</t>
  </si>
  <si>
    <t>31*0,50+30*0,05=17,00</t>
  </si>
  <si>
    <t xml:space="preserve"> =17,00*(0,05*2+0,50)</t>
  </si>
  <si>
    <t xml:space="preserve"> =31,00*0,50*0,50</t>
  </si>
  <si>
    <t>zaokr.</t>
  </si>
  <si>
    <t>56975-1111-00</t>
  </si>
  <si>
    <t xml:space="preserve">Zpevnění krajnice podél osazeného obrubníku kamenivem drceným tl.150mm;  </t>
  </si>
  <si>
    <t xml:space="preserve"> =(14,75+2*0,60+2*1,00)*0,50</t>
  </si>
  <si>
    <t xml:space="preserve"> =9,00-8,975</t>
  </si>
  <si>
    <t>18111-1111-00</t>
  </si>
  <si>
    <t>Plošná úprava terénu zeminou tř.1 až 4 nerovnosti do +/- 100mm;</t>
  </si>
  <si>
    <t xml:space="preserve"> =3,00*4,00</t>
  </si>
  <si>
    <t>18210-1101-00</t>
  </si>
  <si>
    <t>16710-1101-00</t>
  </si>
  <si>
    <t xml:space="preserve">Nakládání výkopku z hornin tř.1 až 4 do 100m3;   </t>
  </si>
  <si>
    <t>16270-1105-00</t>
  </si>
  <si>
    <t>17120-1211-00</t>
  </si>
  <si>
    <t xml:space="preserve">Poplatek za uložení odpadu ze sypaniny na skládce (skládkovné);  </t>
  </si>
  <si>
    <t>Vyspádování sníženého terénu kolem objektu (ze dvou podélných stran) směrem ke stávajícímu terénu svahováním výkopu 1:1;</t>
  </si>
  <si>
    <t xml:space="preserve">Osazení silničního obrubníku betonového stojatého s boční opěrou do lože z betonu prostého tř.C16/20 nXF1 ve vzdálenosti 600mm od objektu;   </t>
  </si>
  <si>
    <t>Tepelně izolační desky XPS tl.80mm vložené svisle nad dno výkopu směrem k předpokládanému vodovodnímu potrubí (na straně štítové zdi);</t>
  </si>
  <si>
    <t xml:space="preserve">Ochrana základového zdiva objektu (ze tří stran) nopovou folií HDPE tl.0,8mm s výškou kopulek 20mm. Nopová folie vytažena 100mm nad okapový chodník či štěrkový zásyp; </t>
  </si>
  <si>
    <t>napojení do štěrkového akumulačního prostoru drenáže</t>
  </si>
  <si>
    <t>Odstranění nánosu, mechu a vegetace ze střešního pláště převážně na obvodě střechy;</t>
  </si>
  <si>
    <t>76400-2812-00</t>
  </si>
  <si>
    <t xml:space="preserve">Demontáž případného okapového plechu do suti v krytině skládané;  </t>
  </si>
  <si>
    <t>76400-2821-00</t>
  </si>
  <si>
    <t>76400-4801-00</t>
  </si>
  <si>
    <t>76400-4861-00</t>
  </si>
  <si>
    <t>K03</t>
  </si>
  <si>
    <t xml:space="preserve">Demontáž devastovaného žlabu podokapního do suti;  </t>
  </si>
  <si>
    <t xml:space="preserve">Demontáž devastovaného dešťového svodu do suti;  </t>
  </si>
  <si>
    <t>76400-2881-00</t>
  </si>
  <si>
    <t xml:space="preserve"> =3,20*0,500+0,90*0,400+3,50*0,100+2*4,20*0,600</t>
  </si>
  <si>
    <t xml:space="preserve"> </t>
  </si>
  <si>
    <t xml:space="preserve">Demontáž lemování střešních prostupů do suti;  </t>
  </si>
  <si>
    <t xml:space="preserve"> =8,00-7,35</t>
  </si>
  <si>
    <t>76511-1101-00</t>
  </si>
  <si>
    <t>76511-1121-00</t>
  </si>
  <si>
    <t>76511-1401-00</t>
  </si>
  <si>
    <t>76511-1402-00</t>
  </si>
  <si>
    <t>76511-1403-00</t>
  </si>
  <si>
    <t>76511-1404-00</t>
  </si>
  <si>
    <t>(0,60^2+0,60^2)^(1/2)=0,85</t>
  </si>
  <si>
    <t xml:space="preserve"> =2*0,60+4*0,85</t>
  </si>
  <si>
    <t xml:space="preserve"> =5,00-4,60</t>
  </si>
  <si>
    <t>Komín v hřebeni ze dvou stran</t>
  </si>
  <si>
    <t>střešní okna cca 700x700mm</t>
  </si>
  <si>
    <t>76511-5111-00</t>
  </si>
  <si>
    <t>76511-5251-00</t>
  </si>
  <si>
    <t>76511-5252-00</t>
  </si>
  <si>
    <t>76511-5302-00</t>
  </si>
  <si>
    <t xml:space="preserve">Opracování střešních tašek keramických v místě prostupu přes 1,0m2 (santusník), zabarvení řezu;  </t>
  </si>
  <si>
    <t>76511-4251-00</t>
  </si>
  <si>
    <t>76511-4351-00</t>
  </si>
  <si>
    <t>596-600100-00</t>
  </si>
  <si>
    <t>99876-5103-00</t>
  </si>
  <si>
    <t>76511-1821-00</t>
  </si>
  <si>
    <t>76511-1823-00</t>
  </si>
  <si>
    <t>76511-1825-00</t>
  </si>
  <si>
    <t>76511-1865-00</t>
  </si>
  <si>
    <t>76511-2901-00</t>
  </si>
  <si>
    <t xml:space="preserve">Nouzové (provizorní) zakrytí střechy plachtou;  </t>
  </si>
  <si>
    <t>76519-2001-00</t>
  </si>
  <si>
    <t>Nároží pro keramickou krytinu bobrovku z hřebenáčů kladených do malty;</t>
  </si>
  <si>
    <t>Hřeben pro keramickou krytinu bobrovku z hřebenáčů kladených do malty;</t>
  </si>
  <si>
    <t>Rozdělovací hřebenáč pro keramickou krytinu bobrovku kladený do malty;</t>
  </si>
  <si>
    <t>76511-5121-00</t>
  </si>
  <si>
    <t>předběžně</t>
  </si>
  <si>
    <t>Kladení betonové dlažby okapového chodníku na sucho na separační geotextilii s mezerou 50mm vyplněnou štěrkem;</t>
  </si>
  <si>
    <t>Dlažba desková betonová 50x50x5cm přírodní šedá hladká;</t>
  </si>
  <si>
    <t xml:space="preserve"> =2*(15,45+34,34)</t>
  </si>
  <si>
    <t xml:space="preserve"> =100,00-99,58</t>
  </si>
  <si>
    <t>délka nároží cca =((2,65+8,25)^2+(15,45/2)^2)^(1/2)=13,36=13,50</t>
  </si>
  <si>
    <t xml:space="preserve"> =4*13,50</t>
  </si>
  <si>
    <t xml:space="preserve"> =(30,34-2*15,45/2)-1,20-0,65</t>
  </si>
  <si>
    <t xml:space="preserve"> =2*(15,45+34,34+4*0,15)</t>
  </si>
  <si>
    <t xml:space="preserve"> =101,00-100,78</t>
  </si>
  <si>
    <t xml:space="preserve">Ukončení hřebenáče pro keramickou krytinu;  </t>
  </si>
  <si>
    <t>Námětek 180/160; 288cm2</t>
  </si>
  <si>
    <t>COS((PI()/180)*46)=0,695</t>
  </si>
  <si>
    <t>6,825/0,695=9,82</t>
  </si>
  <si>
    <t xml:space="preserve"> =9,90*(17+17+2)</t>
  </si>
  <si>
    <t>6,475/0,695=9,317</t>
  </si>
  <si>
    <t xml:space="preserve"> =9,40*4</t>
  </si>
  <si>
    <t>4,325/0,695=6,223</t>
  </si>
  <si>
    <t xml:space="preserve"> =6,30*4</t>
  </si>
  <si>
    <t>3,075/0,695=4,424</t>
  </si>
  <si>
    <t xml:space="preserve"> =4,50*4</t>
  </si>
  <si>
    <t>1,825/0,695=2,626</t>
  </si>
  <si>
    <t xml:space="preserve"> =2,70*4</t>
  </si>
  <si>
    <t>0,575/0,695=0,827</t>
  </si>
  <si>
    <t xml:space="preserve"> =0,90*4</t>
  </si>
  <si>
    <t>9,655/0,695=13,892</t>
  </si>
  <si>
    <t xml:space="preserve"> =13,90*4</t>
  </si>
  <si>
    <t>Krokev 180/200; 360cm2</t>
  </si>
  <si>
    <t>Pozednice 250/160; 400cm2</t>
  </si>
  <si>
    <t xml:space="preserve"> =2*(28,60+13,90)</t>
  </si>
  <si>
    <t xml:space="preserve"> =2*(28,60+13,90-4*0,45)</t>
  </si>
  <si>
    <t>Vazný trám 300/220; 660cm2</t>
  </si>
  <si>
    <t>Vazný trám 270/200; 540cm2</t>
  </si>
  <si>
    <t xml:space="preserve"> =14,60*7</t>
  </si>
  <si>
    <t xml:space="preserve"> =14,60*(27-7)</t>
  </si>
  <si>
    <t>Vaznice 280/200; 560cm2</t>
  </si>
  <si>
    <t>Vaznice 160/180; 288cm2</t>
  </si>
  <si>
    <t>Vaznice 300/220; 660cm2</t>
  </si>
  <si>
    <t>Vaznice 220/250; 550cm2</t>
  </si>
  <si>
    <t>Vaznice 180/220; 396cm2</t>
  </si>
  <si>
    <t>Vaznice vazby 200/160; 320cm2</t>
  </si>
  <si>
    <t>Vaznice vazby 180/160; 288cm2</t>
  </si>
  <si>
    <t xml:space="preserve"> =4,10*(27-8)</t>
  </si>
  <si>
    <t xml:space="preserve"> =4,40*5</t>
  </si>
  <si>
    <t>Sloupek 180/200; 360cm2</t>
  </si>
  <si>
    <t>Sloupek 160/140; 224cm2</t>
  </si>
  <si>
    <t>Vaznice podélná středová 220/180; 396cm2</t>
  </si>
  <si>
    <t xml:space="preserve"> =(28,60-2*1,70)</t>
  </si>
  <si>
    <t>Vazba šikmá 170/320; 544cm2</t>
  </si>
  <si>
    <t>Vzpěra vazby 180/170; 306cm2</t>
  </si>
  <si>
    <t xml:space="preserve"> =2,10*(2*5)</t>
  </si>
  <si>
    <t>Ztužení krovu cca 180/170; 306cm2</t>
  </si>
  <si>
    <t xml:space="preserve"> =4*3,40</t>
  </si>
  <si>
    <t>2,23/0,695=3,209</t>
  </si>
  <si>
    <t>2,34/0,695=3,367</t>
  </si>
  <si>
    <t>3,935/0,695=5,662</t>
  </si>
  <si>
    <t>3,470/0,695=4,993</t>
  </si>
  <si>
    <t>2,67/0,695=3,842</t>
  </si>
  <si>
    <t>4,065/0,695=5,849</t>
  </si>
  <si>
    <t xml:space="preserve"> =2*(28,60+13,90)*0,25*0,16</t>
  </si>
  <si>
    <t xml:space="preserve"> =2*(28,60+13,90-4*0,45)*0,25*0,16</t>
  </si>
  <si>
    <t xml:space="preserve"> =14,60*7*0,30*0,22</t>
  </si>
  <si>
    <t xml:space="preserve"> =14,60*(27-7)*0,27*0,20</t>
  </si>
  <si>
    <t xml:space="preserve"> =9,90*(17+17+2)*0,18*0,20</t>
  </si>
  <si>
    <t xml:space="preserve"> =9,40*4*0,18*0,20</t>
  </si>
  <si>
    <t xml:space="preserve"> =6,30*4*0,18*0,20</t>
  </si>
  <si>
    <t xml:space="preserve"> =4,50*4*0,18*0,20</t>
  </si>
  <si>
    <t xml:space="preserve"> =2,70*4*0,18*0,20</t>
  </si>
  <si>
    <t xml:space="preserve"> =0,90*4*0,18*0,20</t>
  </si>
  <si>
    <t xml:space="preserve"> =13,90*4*0,18*0,20</t>
  </si>
  <si>
    <t xml:space="preserve"> =4,10*(27-8)*0,18*0,16</t>
  </si>
  <si>
    <t xml:space="preserve"> =4,40*5*0,18*0,16</t>
  </si>
  <si>
    <t xml:space="preserve"> =(28,60-2*1,70)*0,22*0,18</t>
  </si>
  <si>
    <t xml:space="preserve"> =2,10*(2*5)*0,18*0,17</t>
  </si>
  <si>
    <t xml:space="preserve"> =4*3,40*0,18*0,17</t>
  </si>
  <si>
    <t>Konstrukčně technologické členění</t>
  </si>
  <si>
    <t xml:space="preserve">Zámek Tisová, obec Tisová, část Lhotka k.ú. Kumpolec </t>
  </si>
  <si>
    <t>m1.02</t>
  </si>
  <si>
    <t xml:space="preserve"> =4,05*5,20</t>
  </si>
  <si>
    <t xml:space="preserve"> =-0,5*(3,90+2,70)*2,00</t>
  </si>
  <si>
    <t xml:space="preserve"> =15,00-14,46</t>
  </si>
  <si>
    <t xml:space="preserve"> =1,80*6,30</t>
  </si>
  <si>
    <t xml:space="preserve"> =12,00-11,34</t>
  </si>
  <si>
    <t>Šikmé liniové podepření paty prolomené klenby m1.14 u stěny s místností m1.15 k zachycení horizontálního tlaku od klenby místnosti m1.15. Šikmé podepření lehce aktivováno vyklínováním;</t>
  </si>
  <si>
    <t>Rozepření stěn m1.16 v místě propadlé klenby, aby byly zachyceny horizontální tlaky od sousedících kleneb. Rozepření bude lehce aktivováno vyklínováním;</t>
  </si>
  <si>
    <t xml:space="preserve"> =2,65*5,40+0,15*1,65</t>
  </si>
  <si>
    <t xml:space="preserve"> =15,00-14,558</t>
  </si>
  <si>
    <t xml:space="preserve"> =1,75*3,30+4,30*(2,00+0,40)</t>
  </si>
  <si>
    <t>m1.03</t>
  </si>
  <si>
    <t xml:space="preserve"> =6,05*3,45</t>
  </si>
  <si>
    <t>m1.04</t>
  </si>
  <si>
    <t xml:space="preserve"> =6,05*3,20</t>
  </si>
  <si>
    <t>m1.05</t>
  </si>
  <si>
    <t xml:space="preserve"> =2,80*3,05</t>
  </si>
  <si>
    <t xml:space="preserve"> =3,10*3,05</t>
  </si>
  <si>
    <t>m1.06</t>
  </si>
  <si>
    <t>m1.07</t>
  </si>
  <si>
    <t xml:space="preserve"> =2,90*2,30</t>
  </si>
  <si>
    <t>m1.08</t>
  </si>
  <si>
    <t xml:space="preserve"> =3,00*2,30</t>
  </si>
  <si>
    <t>m1.09</t>
  </si>
  <si>
    <t xml:space="preserve"> =3,00*3,95-0,65*1,85</t>
  </si>
  <si>
    <t>m1.10</t>
  </si>
  <si>
    <t xml:space="preserve"> =2,90*3,95-0,60*1,85</t>
  </si>
  <si>
    <t>m1.11</t>
  </si>
  <si>
    <t xml:space="preserve"> =1,10*1,75</t>
  </si>
  <si>
    <t>m1.12</t>
  </si>
  <si>
    <t xml:space="preserve"> =5,75*2,25</t>
  </si>
  <si>
    <t>m1.13</t>
  </si>
  <si>
    <t xml:space="preserve"> =5,75*3,20</t>
  </si>
  <si>
    <t xml:space="preserve"> =143,00-142,148</t>
  </si>
  <si>
    <t xml:space="preserve">Podepření plošné "typu 1" klenby nad dosud nepropadlou částí stropu m1.14 (půdorysná plocha) dřevěnými ramenáty. Bednění bude respektovat stávající geometrii, klenby nebudou narovnávány ani aktivovány; </t>
  </si>
  <si>
    <t xml:space="preserve">Podepření plošné "typu 1" klenby m1.16 (půdorysná plocha) dřevěnými ramenáty. Bednění bude respektovat stávající geometrii, klenby nebudou narovnávány ani aktivovány; </t>
  </si>
  <si>
    <t xml:space="preserve">Podepření plošné "typu 1" klenby m1.15 (půdorysná plocha) dřevěnými ramenáty. Bednění bude respektovat stávající geometrii, klenby nebudou narovnávány ani aktivovány; </t>
  </si>
  <si>
    <t xml:space="preserve">Podepření plošné "typu 2" kleneb místností 1.NP (půdorysná plocha) dřevěnými ramenáty. Bednění bude respektovat stávající geometrii, klenby nebudou narovnávány ani aktivovány; </t>
  </si>
  <si>
    <t>Pozn.</t>
  </si>
  <si>
    <t>Pozná-mka</t>
  </si>
  <si>
    <t>m2.04</t>
  </si>
  <si>
    <t xml:space="preserve"> =6,20*4,10</t>
  </si>
  <si>
    <t xml:space="preserve"> =6,20*2,25</t>
  </si>
  <si>
    <t>m2.05</t>
  </si>
  <si>
    <t>m2.06</t>
  </si>
  <si>
    <t xml:space="preserve"> =5,90*6,55</t>
  </si>
  <si>
    <t xml:space="preserve"> =79,00-78,015</t>
  </si>
  <si>
    <r>
      <rPr>
        <b/>
        <sz val="10"/>
        <rFont val="Arial"/>
        <family val="2"/>
        <charset val="238"/>
      </rPr>
      <t>1.NP</t>
    </r>
    <r>
      <rPr>
        <sz val="10"/>
        <rFont val="Arial"/>
        <family val="2"/>
        <charset val="238"/>
      </rPr>
      <t xml:space="preserve"> - podepření bude založeno na botkách 20/20 dl. 1,0m nebo roznášecích trámech 16/16 dl. min. 2,0m v rastru cca 1,0m. Podlahové trámy a botky uloženy na srovnanou hrubou podlahu 1.NP o únosnosti min.50kPa a podloženy hydroizolačním pásem (IPA apod.). Na stojky o vzdálenosti max.1,0m může být použito profilu 12/12, na stojky o větších rozestupech (max. 2,0m) pak profilu 16/16. Ramenáty provedeny z pospojovaných profilů do hodnoty průřezu 8/16, liniové nosníkové podpory dtto. Maximální vzdálenost ramenátů 0,6m. V místě lokálních rohových sekcí, křížení kleneb apod. budou provedeny i diagonální ramenáty podpírající úžlabní hrany;</t>
    </r>
  </si>
  <si>
    <r>
      <rPr>
        <b/>
        <sz val="10"/>
        <rFont val="Arial"/>
        <family val="2"/>
        <charset val="238"/>
      </rPr>
      <t xml:space="preserve">2.NP </t>
    </r>
    <r>
      <rPr>
        <sz val="10"/>
        <rFont val="Arial"/>
        <family val="2"/>
        <charset val="238"/>
      </rPr>
      <t>- zajištění provedeno jako bednění z 2x OSB tl.16mm kladené vystřídaným spárořezem tvarované dle stropní roviny s méně tuhou dosedací plochou z minerálních izolačních desek tl. 50-100mm provedenou na bednění k zachování celistvosti štukových omítek i v případě ohrožení nenadálým ohybem nebo pádem stavebního materiálu shora na podhled (referenční výrobek např. Isover Orsik). Konstrukce bednění s izolací následně vyzdvižena do polohy těsně pod podhled (aby došlo ke kontaktu izolace s podhledem) a zajištěna provedením podstojkování (např. trubkové lešenářské stojky nebo tesařská konstrukce) v hustotě min.1,0ks/m2. Stojky rozepřeny o podlahu přes roznášecí fošny dl.min.0,5m. Horizontálně konstrukce zajištění ztužena rozepřením bednící roviny mezi stěny jednotlivých místností (např. vyklínováním nebo natlučením rozpíracích latí);</t>
    </r>
  </si>
  <si>
    <t>Podepření/zajištění realizováno z rostlého dřeva třídy min.C22 (dříve SI), bez zjevných vad, zejména četné sukovitosti ošetřené proti biokorozi. Dočasné dřevěné konstrukce nejsou časově definovány a budou ponechány v objektu do jeho celkové opravy. Z tohoto důvodu je nutná jejich statická kontrola v četnosti minimálně jednou za rok. Za tím účelem bude u správce objektu veden kontrolní deník, do kterého bude zapisován stav objektu v čase včetně pořizované průběžné fotodokumentace;</t>
  </si>
  <si>
    <t>kg</t>
  </si>
  <si>
    <t xml:space="preserve">Hmotnost: 25,30 kg/m   </t>
  </si>
  <si>
    <t xml:space="preserve"> =7,00*25,30*2</t>
  </si>
  <si>
    <t>plus 5%</t>
  </si>
  <si>
    <t xml:space="preserve"> =370,00-371,91</t>
  </si>
  <si>
    <t>76799-5116-00</t>
  </si>
  <si>
    <t>98562-2311-00</t>
  </si>
  <si>
    <t>97715-1111-00</t>
  </si>
  <si>
    <t xml:space="preserve">Prorážení otvorů pro táhla v místě prostupu závitových tyčí M16 či táhel D16 kamenným (smíšeným) zdivem;  </t>
  </si>
  <si>
    <t>98562-2211-00</t>
  </si>
  <si>
    <t xml:space="preserve"> =5*5,70</t>
  </si>
  <si>
    <t xml:space="preserve"> =5*2</t>
  </si>
  <si>
    <t>78322-1121-00</t>
  </si>
  <si>
    <t>78342-5421-00</t>
  </si>
  <si>
    <t xml:space="preserve">Výplň spáry mezi zdivem a stojinou profilu UPN 200 expanzní maltou (např. Sika Grout 314 nebo jiný alternativní materiál stejných vlastností). </t>
  </si>
  <si>
    <t>98542-1141-00</t>
  </si>
  <si>
    <t xml:space="preserve"> =2*7,00</t>
  </si>
  <si>
    <t>98522-3110-00</t>
  </si>
  <si>
    <t>41736-1821-00</t>
  </si>
  <si>
    <t>41735-1115-00</t>
  </si>
  <si>
    <t>27831-1164-00</t>
  </si>
  <si>
    <t xml:space="preserve"> =14,60*3</t>
  </si>
  <si>
    <t xml:space="preserve"> =44,00-43,80</t>
  </si>
  <si>
    <t xml:space="preserve">vyztužený podélnou vázanou výztuží 10xR16 (3x levá a pravá strana, čtyři vnitřní položky) </t>
  </si>
  <si>
    <t xml:space="preserve">jednostřižnými třmínky R8 á 200mm. </t>
  </si>
  <si>
    <t>minimální délka přesahu včetně míst zalomeného stykování v rozích budovy je 900mm.</t>
  </si>
  <si>
    <t xml:space="preserve">Táhla ze závitových tyčí D16mm (S235) délky do 1,5m pro spínání objektu s vyvrtáním otvoru v UPN200 a vložené do stěny;  </t>
  </si>
  <si>
    <t>Propojení závitových tyčí hladkou tyčí Ø16 (S235) se svařovaným spojem (napojení pomocí pásku P10-50x210 (oboustranný koutový svar a=4mm, dl. 2x100mm), vyvěšení za vazné trámy. Sepnutí aktivováno dotažením matic v hlavách táhel (závitové tyče, matice přes podložky). Po vytvrzení expanzní malty (min.7denní pevnost) matice dotaženy a našroubovány a dotaženy kontramatice. Závitová tyč zkrácena s rezervou 50mm;</t>
  </si>
  <si>
    <t>Táhla z tyčoviny Ø16 (3ks, S235) ke stažení svislých nosných konstrukcí opatřené koncovými háky, zavlečené za vnější část podélné výztuže ztužujícího věnce a ve své délce zavěšené na vazné trámy proti jejich průvěsu;</t>
  </si>
  <si>
    <t>Vybourání komínového tělesa až do výše cca 1,5m pod krytinu;</t>
  </si>
  <si>
    <t>31423-1521-00</t>
  </si>
  <si>
    <t>31623-1211-00</t>
  </si>
  <si>
    <t>HZS22-2100-</t>
  </si>
  <si>
    <t>21-M</t>
  </si>
  <si>
    <t>HZS42-1200-</t>
  </si>
  <si>
    <t>Revize hromosvodu;</t>
  </si>
  <si>
    <t>76252-1812-00</t>
  </si>
  <si>
    <t>76259-1100-00</t>
  </si>
  <si>
    <t>605-111300-00</t>
  </si>
  <si>
    <t>78378-3321-00</t>
  </si>
  <si>
    <t>78372-6100-00</t>
  </si>
  <si>
    <t>78378-3311-00</t>
  </si>
  <si>
    <t>Inventární sepsání a označení okenních a dveřních křídel;</t>
  </si>
  <si>
    <t>HZS42-3200-</t>
  </si>
  <si>
    <t>Neomítaná vyzdívka otvorů 1.NP v tl.150mm (bez zavázání) z pálených plných cihel na vápennou maltu MV4 na přesah (vazbu) ¼ cihly s volným prostorem mezi cihlami (1/2 cihly) pro provětrávání vnitřního prostoru;</t>
  </si>
  <si>
    <t>Neomítaná vyzdívka otvorů 2.NP v tl.75mm (bez zavázání) z pálených plných cihel na vápennou maltu MV4 na přesah (vazbu) ¼ cihly s volným prostorem mezi cihlami (1/2 cihly) pro provětrávání vnitřního prostoru;</t>
  </si>
  <si>
    <t>95333-1121-00</t>
  </si>
  <si>
    <t>71260-0841-00</t>
  </si>
  <si>
    <t>76234-2812-00</t>
  </si>
  <si>
    <t xml:space="preserve">Demontáž keramického nároží střechy se zvětralou maltou do suti; </t>
  </si>
  <si>
    <t>Demontáž keramického hřebene střechy se zvětralou maltou do suti;</t>
  </si>
  <si>
    <t>76234-2314-00</t>
  </si>
  <si>
    <t>76239-5000-00</t>
  </si>
  <si>
    <t>svisle 0,06+0,065+0,175+0,15+0,09=0,54</t>
  </si>
  <si>
    <t>vodorovně 0,06+0,065+0,175+0,065+0,085=0,45</t>
  </si>
  <si>
    <t xml:space="preserve"> =0,06*0,06</t>
  </si>
  <si>
    <t xml:space="preserve"> =(0,06+0,065)*0,065</t>
  </si>
  <si>
    <t xml:space="preserve"> =(0,06+0,065+0,175)*0,175</t>
  </si>
  <si>
    <t xml:space="preserve"> =(0,06+0,065+0,175+0,065)*0,15</t>
  </si>
  <si>
    <t xml:space="preserve"> =(0,06+0,065+0,175+0,065+0,085)*0,09</t>
  </si>
  <si>
    <t xml:space="preserve"> =2*(29,44+14,75)*0,20</t>
  </si>
  <si>
    <t xml:space="preserve"> =2*(29,44+14,75-2*1,15)*1,15</t>
  </si>
  <si>
    <t xml:space="preserve"> =97,00-96,347</t>
  </si>
  <si>
    <t>63245-0124-00</t>
  </si>
  <si>
    <t xml:space="preserve"> =(29,45-2*0,125)*(14,75-2*0,125)</t>
  </si>
  <si>
    <t xml:space="preserve"> =5,625*12,26</t>
  </si>
  <si>
    <t>1.NP</t>
  </si>
  <si>
    <t>2.NP</t>
  </si>
  <si>
    <t xml:space="preserve"> =(29,45+2*2,00+14,75+2*2,00)*(4*2,00)</t>
  </si>
  <si>
    <t>94112-1111-00</t>
  </si>
  <si>
    <t>94112-2111-00</t>
  </si>
  <si>
    <t>94921-1111-00</t>
  </si>
  <si>
    <t xml:space="preserve">Lešení provedené pro přezdění komínového tělesa. Montáž, demontáž, použití a doprava; </t>
  </si>
  <si>
    <t>Vnitrostaveništní doprava suti a vybouraných hmot;</t>
  </si>
  <si>
    <t>98513-1311-00</t>
  </si>
  <si>
    <t>Labor.Zkouška</t>
  </si>
  <si>
    <t>99701-3501-00</t>
  </si>
  <si>
    <t xml:space="preserve">Poplatek za uložení stavebního směsného odpadu na skládce (skládkovné). Je nutno doložit doklady o způsobu zneškodňování jednotlivých druhů odpadů vznikajících během realizace udržovacích prací;  </t>
  </si>
  <si>
    <t>99701-3831-00</t>
  </si>
  <si>
    <t>99701-3214-00</t>
  </si>
  <si>
    <t>99701-3114-00</t>
  </si>
  <si>
    <t>Laboratorní zkouška životnosti a funkčnosti taškové pálené krytiny po jejím očištění provedená na zkušebním vzorku;</t>
  </si>
  <si>
    <t>78360-1816-00</t>
  </si>
  <si>
    <t>95290-2601-00</t>
  </si>
  <si>
    <t>78378-3203-00</t>
  </si>
  <si>
    <t>605-121400-00</t>
  </si>
  <si>
    <t>V průběhu stavby je nezbytné za účasti zástupce památkové péče provádět kontrolu rozsahu poškození a na základě společné dohody stavby a zástupce památkové péče případně upravit rozsah výměn při rekonstrukci krovu.</t>
  </si>
  <si>
    <t xml:space="preserve"> =2*(28,60+13,90-4*0,40)</t>
  </si>
  <si>
    <t xml:space="preserve"> =2*(28,60+13,90-4*1,60)</t>
  </si>
  <si>
    <t xml:space="preserve"> =2*(28,60+13,90-4*2,60)</t>
  </si>
  <si>
    <t xml:space="preserve"> =2*(28,60+13,90-4*2,90)</t>
  </si>
  <si>
    <t xml:space="preserve"> =2*(28,60+13,90-4*4,90)</t>
  </si>
  <si>
    <t xml:space="preserve"> =2,70*(27*2+11*2+4)</t>
  </si>
  <si>
    <t xml:space="preserve"> =9,60*(27-4)</t>
  </si>
  <si>
    <t xml:space="preserve"> =9,70*5</t>
  </si>
  <si>
    <t xml:space="preserve"> =2,60*5</t>
  </si>
  <si>
    <t xml:space="preserve"> =2,00*(2*5)</t>
  </si>
  <si>
    <t xml:space="preserve"> =3,50*(2*5)</t>
  </si>
  <si>
    <t>Vazba šikmá 160/260; 416cm2</t>
  </si>
  <si>
    <t>Výměr-a</t>
  </si>
  <si>
    <t xml:space="preserve"> =4*3,50</t>
  </si>
  <si>
    <t xml:space="preserve"> =4*5,80</t>
  </si>
  <si>
    <t xml:space="preserve"> =2*4*5,10</t>
  </si>
  <si>
    <t xml:space="preserve"> =4*4,00</t>
  </si>
  <si>
    <t xml:space="preserve"> =4*6,00</t>
  </si>
  <si>
    <t>výměny u vikýřů</t>
  </si>
  <si>
    <t xml:space="preserve"> =2,50*(5+2)</t>
  </si>
  <si>
    <t>výměny pod věžičkou a u vikýřů cca 160/140; 224cm2</t>
  </si>
  <si>
    <t xml:space="preserve"> =2*2,40</t>
  </si>
  <si>
    <t xml:space="preserve"> =2*1,00</t>
  </si>
  <si>
    <t xml:space="preserve"> =6*1,00*2</t>
  </si>
  <si>
    <t>Orientační soupis délek jednotlivých identifikovaných dřevěných prvků krovu;</t>
  </si>
  <si>
    <t xml:space="preserve"> =2*(28,60+13,90)*(0,25+0,16)*2</t>
  </si>
  <si>
    <t xml:space="preserve"> =2*(28,60+13,90-4*0,45)*(0,25+0,16)*2</t>
  </si>
  <si>
    <t xml:space="preserve"> =14,60*7*(0,30+0,22)*2</t>
  </si>
  <si>
    <t xml:space="preserve"> =14,60*(27-7)*(0,27+0,20)*2</t>
  </si>
  <si>
    <t xml:space="preserve"> =2*(28,60+13,90-4*0,40)*0,28*0,20</t>
  </si>
  <si>
    <t xml:space="preserve"> =2*(28,60+13,90-4*1,60)*0,16*0,18</t>
  </si>
  <si>
    <t xml:space="preserve"> =2*(28,60+13,90-4*2,60)*0,30*0,22</t>
  </si>
  <si>
    <t xml:space="preserve"> =2*(28,60+13,90-4*2,90)*0,22*0,25</t>
  </si>
  <si>
    <t xml:space="preserve"> =2*(28,60+13,90-4*4,90)*0,18*0,22</t>
  </si>
  <si>
    <t xml:space="preserve"> =2,70*(27*2+11*2+4)*0,18*0,16</t>
  </si>
  <si>
    <t xml:space="preserve"> =2,50*(5+2)*0,18*0,20</t>
  </si>
  <si>
    <t xml:space="preserve"> =9,60*(27-4)*0,20*0,16</t>
  </si>
  <si>
    <t xml:space="preserve"> =9,70*5*0,20*0,16</t>
  </si>
  <si>
    <t xml:space="preserve"> =2,60*5*0,16*0,14</t>
  </si>
  <si>
    <t xml:space="preserve"> =3,50*(2*5)*0,17*0,32</t>
  </si>
  <si>
    <t xml:space="preserve"> =3,50*(2*5)*0,16*0,26</t>
  </si>
  <si>
    <t xml:space="preserve"> =2,00*(2*5)*0,18*0,17</t>
  </si>
  <si>
    <t xml:space="preserve"> =4*3,50*0,18*0,17</t>
  </si>
  <si>
    <t xml:space="preserve"> =4*5,80*0,18*0,17</t>
  </si>
  <si>
    <t xml:space="preserve"> =2*4*5,10*0,18*0,17</t>
  </si>
  <si>
    <t xml:space="preserve"> =4*4,00*0,18*0,17</t>
  </si>
  <si>
    <t xml:space="preserve"> =4*6,00*0,18*0,17</t>
  </si>
  <si>
    <t xml:space="preserve"> =2*2,40*0,16*0,14</t>
  </si>
  <si>
    <t xml:space="preserve"> =2*1,00*0,16*0,14</t>
  </si>
  <si>
    <t xml:space="preserve"> =6*1,00*2*0,12*0,14</t>
  </si>
  <si>
    <t>výměny u vikýřů cca 120/140; 168cm2</t>
  </si>
  <si>
    <t>Orientační soupis objemů jednotlivých identifikovaných dřevěných prvků krovu;</t>
  </si>
  <si>
    <t>Orientační soupis povrchu jednotlivých identifikovaných dřevěných prvků krovu;</t>
  </si>
  <si>
    <t xml:space="preserve"> =2*(28,60+13,90-4*0,40)*(0,28+0,20)*2</t>
  </si>
  <si>
    <t xml:space="preserve"> =2*(28,60+13,90-4*1,60)*(0,16+0,18)*2</t>
  </si>
  <si>
    <t xml:space="preserve"> =2*(28,60+13,90-4*2,60)*(0,30+0,22)*2</t>
  </si>
  <si>
    <t xml:space="preserve"> =2*(28,60+13,90-4*2,90)*(0,22+0,25)*2</t>
  </si>
  <si>
    <t xml:space="preserve"> =2*(28,60+13,90-4*4,90)*(0,18+0,22)*2</t>
  </si>
  <si>
    <t xml:space="preserve"> =2,70*(27*2+11*2+4)*(0,18+0,16)*2</t>
  </si>
  <si>
    <t xml:space="preserve"> =9,90*(17+17+2)*(0,18+0,20)*2</t>
  </si>
  <si>
    <t xml:space="preserve"> =9,40*4*(0,18+0,20)*2</t>
  </si>
  <si>
    <t xml:space="preserve"> =6,30*4*(0,18+0,20)*2</t>
  </si>
  <si>
    <t xml:space="preserve"> =4,50*4*(0,18+0,20)*2</t>
  </si>
  <si>
    <t xml:space="preserve"> =2,70*4*(0,18+0,20)*2</t>
  </si>
  <si>
    <t xml:space="preserve"> =0,90*4*(0,18+0,20)*2</t>
  </si>
  <si>
    <t xml:space="preserve"> =13,90*4*(0,18+0,20)*2</t>
  </si>
  <si>
    <t xml:space="preserve"> =9,60*(27-4)*(0,20+0,16)*2</t>
  </si>
  <si>
    <t xml:space="preserve"> =9,70*5*(0,20+0,16)*2</t>
  </si>
  <si>
    <t xml:space="preserve"> =4,10*(27-8)*(0,18+0,16)*2</t>
  </si>
  <si>
    <t xml:space="preserve"> =4,40*5*(0,18+0,16)*2</t>
  </si>
  <si>
    <t xml:space="preserve"> =2,50*(5+2)*(0,18+0,20)*2</t>
  </si>
  <si>
    <t xml:space="preserve"> =2,60*5*(0,16+0,14)*2</t>
  </si>
  <si>
    <t xml:space="preserve"> =(28,60-2*1,70)*(0,22+0,18)*2</t>
  </si>
  <si>
    <t xml:space="preserve"> =3,50*(2*5)*(0,17+0,32)*2</t>
  </si>
  <si>
    <t xml:space="preserve"> =3,50*(2*5)*(0,16+0,26)*2</t>
  </si>
  <si>
    <t xml:space="preserve"> =2,00*(2*5)*(0,18+0,17)*2</t>
  </si>
  <si>
    <t xml:space="preserve"> =2,10*(2*5)*(0,18+0,17)*2</t>
  </si>
  <si>
    <t xml:space="preserve"> =4*3,40*(0,18+0,17)*2</t>
  </si>
  <si>
    <t xml:space="preserve"> =4*3,50*(0,18+0,17)*2</t>
  </si>
  <si>
    <t xml:space="preserve"> =4*5,80*(0,18+0,17)*2</t>
  </si>
  <si>
    <t xml:space="preserve"> =2*4*5,10*(0,18+0,17)*2</t>
  </si>
  <si>
    <t xml:space="preserve"> =4*4,00*(0,18+0,17)*2</t>
  </si>
  <si>
    <t xml:space="preserve"> =4*6,00*(0,18+0,17)*2</t>
  </si>
  <si>
    <t xml:space="preserve"> =2*2,40*(0,16+0,14)*2</t>
  </si>
  <si>
    <t xml:space="preserve"> =2*1,00*(0,16+0,14)*2</t>
  </si>
  <si>
    <t xml:space="preserve"> =6*1,00*2*(0,12+0,14)*2</t>
  </si>
  <si>
    <t>76233-1941-00</t>
  </si>
  <si>
    <t>76233-1942-00</t>
  </si>
  <si>
    <t>76233-2934-00</t>
  </si>
  <si>
    <t>Montáž doplnění pozednic 150/190mm nad přezdívanou římsou;</t>
  </si>
  <si>
    <t>76271-1840-00</t>
  </si>
  <si>
    <t>76232-1911-00</t>
  </si>
  <si>
    <t>76233-1921-00</t>
  </si>
  <si>
    <t>76233-1931-00</t>
  </si>
  <si>
    <t>76233-1951-00</t>
  </si>
  <si>
    <t>76233-1952-00</t>
  </si>
  <si>
    <t>76233-1954-00</t>
  </si>
  <si>
    <t>76233-2932-00</t>
  </si>
  <si>
    <t>76233-2933-00</t>
  </si>
  <si>
    <t>76233-2935-00</t>
  </si>
  <si>
    <t>Vyřezání zhlaví vazných trámu 300/220mm plné vazby (12ks) do 3,0m;</t>
  </si>
  <si>
    <t xml:space="preserve"> =(7-1)*2*3,00</t>
  </si>
  <si>
    <t>Montáž doplnění zhlaví vazných trámu 300/220mm plné vazby (12ks) do 3,0m;</t>
  </si>
  <si>
    <t>76233-2134-00</t>
  </si>
  <si>
    <t>76233-2133-00</t>
  </si>
  <si>
    <t>Montáž celého vazného trámu 300/220mm plné vazby (1ks);</t>
  </si>
  <si>
    <t xml:space="preserve"> =14,60*2</t>
  </si>
  <si>
    <t>Demontáž celého vazného trámu 270/200mm jalové vazby (2ks);</t>
  </si>
  <si>
    <t>Montáž celého vazného trámu 270/200mm jalové vazby (2ks);</t>
  </si>
  <si>
    <t>Vyřezání zhlaví vazných trámu 270/200mm jalové vazby (36ks) do 3,0m;</t>
  </si>
  <si>
    <t xml:space="preserve"> =(27-7-2)*2*3,00</t>
  </si>
  <si>
    <t>Montáž doplnění zhlaví vazných trámu 270/200mm jalové vazby (36ks) do 3,0m;</t>
  </si>
  <si>
    <t>Montáž doplnění vaznice 280/200mm nad pozednicí;</t>
  </si>
  <si>
    <t>Vyřezání střední vaznice 300/220mm (1ks) nad 8,0m;</t>
  </si>
  <si>
    <t>odpočet ponechané části cca 60%</t>
  </si>
  <si>
    <t>Postupné vyřezání vaznice 280/200mm nad pozednicí cca ze 40%;</t>
  </si>
  <si>
    <t>Vyřezání střední vaznice 300/220mm (1ks) do 5,0m;</t>
  </si>
  <si>
    <t xml:space="preserve"> =1*5,00</t>
  </si>
  <si>
    <t>Vyřezání střední vaznice 300/220mm (2ks) do 3,0m;</t>
  </si>
  <si>
    <t xml:space="preserve"> =2*3,00</t>
  </si>
  <si>
    <t>Montáž doplnění střední vaznice 300/220mm;</t>
  </si>
  <si>
    <t xml:space="preserve"> =(13,90-2*2,60+0,30)</t>
  </si>
  <si>
    <t>Vyřezání střední vaznice 220/250mm (1ks) nad 8,0m;</t>
  </si>
  <si>
    <t>Vyřezání střední vaznice 220/250mm (1ks) do 5,0m;</t>
  </si>
  <si>
    <t>Vyřezání střední vaznice 220/250mm (2ks) do 3,0m;</t>
  </si>
  <si>
    <t>Montáž doplnění střední vaznice 220/250mm;</t>
  </si>
  <si>
    <t xml:space="preserve"> =(13,90-2*4,90)</t>
  </si>
  <si>
    <t>Vyřezání horní vaznice 180/220mm (1ks) nad 5,0m;</t>
  </si>
  <si>
    <t>Vyřezání horní vaznice 180/220mm (2ks) do 5,0m;</t>
  </si>
  <si>
    <t xml:space="preserve"> =4,90</t>
  </si>
  <si>
    <t xml:space="preserve"> =6,00</t>
  </si>
  <si>
    <t>Vyřezání horní vaznice 180/220mm (3ks) do 3,0m;</t>
  </si>
  <si>
    <t xml:space="preserve"> =2*3,00+2,00</t>
  </si>
  <si>
    <t>Montáž doplnění horní vaznice 180/220mm;</t>
  </si>
  <si>
    <t>Montáž doplnění mezilehlé dolní vaznice 160/180mm;</t>
  </si>
  <si>
    <t>Montáž doplnění námětků 180/160mm;</t>
  </si>
  <si>
    <t>Demontáž celých krokví 180/200mm;</t>
  </si>
  <si>
    <t xml:space="preserve"> =13,90*2</t>
  </si>
  <si>
    <t xml:space="preserve"> =9,90*10</t>
  </si>
  <si>
    <t xml:space="preserve"> =9,40*2</t>
  </si>
  <si>
    <t xml:space="preserve"> =6,30*2</t>
  </si>
  <si>
    <t xml:space="preserve"> =4,50*2</t>
  </si>
  <si>
    <t xml:space="preserve"> =2,70*2</t>
  </si>
  <si>
    <t xml:space="preserve"> =0,90*2</t>
  </si>
  <si>
    <t xml:space="preserve"> =175,00-174,40</t>
  </si>
  <si>
    <t>Montáž celých krokví 180/200mm;</t>
  </si>
  <si>
    <t xml:space="preserve"> =8*5,00</t>
  </si>
  <si>
    <t>Montáž doplnění krokví 180/200mm;</t>
  </si>
  <si>
    <t>Vyřezání krokví 180/200mm (8ks) do 5,0m;</t>
  </si>
  <si>
    <t>Vyřezání námětků 180/160mm (80ks) ze 100%;</t>
  </si>
  <si>
    <t xml:space="preserve"> =3,50*3</t>
  </si>
  <si>
    <t xml:space="preserve"> =(4*6+5+2)*3,00</t>
  </si>
  <si>
    <t>Vyřezání krokví 180/200mm (31ks) do 3,0m;</t>
  </si>
  <si>
    <t>Vyřezání vzpěr vazby 180/170mm (6ks) do 3,0m;</t>
  </si>
  <si>
    <t xml:space="preserve"> =2,00*(2*3)</t>
  </si>
  <si>
    <t>Montáž doplnění vzpěr vazby 180/170mm;</t>
  </si>
  <si>
    <t>Vyřezání vaznice podélné středové 220/180mm (4ks) do 3,0m;</t>
  </si>
  <si>
    <t xml:space="preserve"> =3,00*4</t>
  </si>
  <si>
    <t>Montáž doplnění vaznice podélné středové 220/180mm;</t>
  </si>
  <si>
    <t>Vyřezání ztužení krovu 180/170mm (3ks) do 5,0m;</t>
  </si>
  <si>
    <t xml:space="preserve"> =3*5,00</t>
  </si>
  <si>
    <t>Vyřezání ztužení krovu 180/170mm (5ks) do 3,0m;</t>
  </si>
  <si>
    <t xml:space="preserve"> =5*3,00</t>
  </si>
  <si>
    <t>Montáž doplnění ztužení krovu 180/170mm;</t>
  </si>
  <si>
    <t>výměny pod věžičkou cca 160/140; 224cm2</t>
  </si>
  <si>
    <t>Vyřezání výměn pod věžičkou cca 160/140mm (4ks) do 3,0m;</t>
  </si>
  <si>
    <t>Montáž doplnění výměn pod věžičkou cca 160/140mm;</t>
  </si>
  <si>
    <t xml:space="preserve">Spojovací prostředky nad rozsah uvedený v cenách montáže. Nastavení krokví a stropních trámů bude provedeno šikmým plátováním doplněné svorníky; </t>
  </si>
  <si>
    <t>Postupné vyřezání pozednic 150/190mm nad přezdívanou římsou po částech od jedné plné vazby k druhé;</t>
  </si>
  <si>
    <t>Řezivo stavební rostlé smrkové třídy min.C22 (dříve SI) speciálně vybírané pro krov bez optických vad, zejména bez četné sukovitosti. Hrany sraženy 2/2mm, u trámů větších dimenzí 10/10mm;</t>
  </si>
  <si>
    <t xml:space="preserve"> =5</t>
  </si>
  <si>
    <t xml:space="preserve"> =27-5</t>
  </si>
  <si>
    <t xml:space="preserve"> =1850,00-1836,62</t>
  </si>
  <si>
    <t>Hrubé očištění dřevěných prvků celého krovu ometením před vyřezáním poškozených částí;</t>
  </si>
  <si>
    <t>Dokonale a odborně provedené mechanické očistění veškerých nevyřezených dřevěných prvků krovu ručně kartáči a stěrkami tak, aby byl „citlivý“ k povrchu památkově chráněného dřeva (zachování patiny starého dřeva). Ponechaný degradovaný povrch starých trámů je nebezpečím pro jeho další životnost. Bez dokonalého očistění povrchu dřeva, není možno předpokládat, že dojde k průniku chemického ochranného prostředku do dřeva;</t>
  </si>
  <si>
    <t>Vysátí po mechanickém očištění nevyřezených dřevěných prvků krovu;</t>
  </si>
  <si>
    <t>78913-2220-00</t>
  </si>
  <si>
    <t>odpočet prostupu stěn, komínu a schodiště</t>
  </si>
  <si>
    <t xml:space="preserve"> =-(5,50+1,00+9,50)</t>
  </si>
  <si>
    <t xml:space="preserve"> =408,00-407,40</t>
  </si>
  <si>
    <t>Demontáž podlahy (bednění) půdy z fošen kladených na vazné trámy;</t>
  </si>
  <si>
    <t xml:space="preserve"> =3+6+6+3+2</t>
  </si>
  <si>
    <t>Prořez 8,0%</t>
  </si>
  <si>
    <t>plus boky =35/250=0,14</t>
  </si>
  <si>
    <t>1 strana</t>
  </si>
  <si>
    <t>2.strana</t>
  </si>
  <si>
    <t>Nátěry dvojnásobné tesařských konstrukcí proti dřevokazným houbám, hmyzu a plísním;</t>
  </si>
  <si>
    <t xml:space="preserve">Dokonale a odborně provedená chemická ochrana celého krovu před laťováním k zajištění další dlouhodobé životnosti všech konstrukcí střechy; </t>
  </si>
  <si>
    <t>přípočet prořezu 10%</t>
  </si>
  <si>
    <t xml:space="preserve"> =1010,00-1007,346</t>
  </si>
  <si>
    <t>96406-1141-00</t>
  </si>
  <si>
    <t xml:space="preserve"> =7-1</t>
  </si>
  <si>
    <t xml:space="preserve"> =(27-7-4)</t>
  </si>
  <si>
    <t xml:space="preserve"> =0,40*0,65*22</t>
  </si>
  <si>
    <t xml:space="preserve"> =6,00-5,72</t>
  </si>
  <si>
    <t>Uvolnění vazných trámů procházejících střední zdí v tl.cca 650mm;</t>
  </si>
  <si>
    <t>41138-8631-00</t>
  </si>
  <si>
    <t>FiG: průřezová plocha vyložení římsy</t>
  </si>
  <si>
    <t xml:space="preserve"> =0,20-0,159</t>
  </si>
  <si>
    <t xml:space="preserve"> =2*(29,44+14,75-2*1,15)*0,54</t>
  </si>
  <si>
    <t xml:space="preserve"> =-2*(29,44+14,75-4*1,15+2*1,02)*0,16</t>
  </si>
  <si>
    <t xml:space="preserve"> =2*(29,44+14,75-2*1,15)*0,10</t>
  </si>
  <si>
    <t>plus vyložení</t>
  </si>
  <si>
    <t xml:space="preserve"> =58,00-57,974</t>
  </si>
  <si>
    <t>plus lehce pod uložení rákosníkových trámů (možné kamené zdivo)</t>
  </si>
  <si>
    <t>Vyrovnání podkladu pod novou cihelno vyzdívku římsy v případě smíšeného zdiva potěrem předběžné tl.do 50mm, ve vnějším líci nepřiznaným;</t>
  </si>
  <si>
    <t xml:space="preserve"> =2*(29,44+14,75-2*1,15)*(1,15+2*0,50)</t>
  </si>
  <si>
    <t xml:space="preserve"> =(29,44-2*1,15-5,70)*(0,65+2*0,50)</t>
  </si>
  <si>
    <t xml:space="preserve"> =220,00-215,503</t>
  </si>
  <si>
    <t>596-100120-00</t>
  </si>
  <si>
    <t>Dodávka nových cihel plných 29x14x6,5cm P20 na obnovené zdivo římsy v případě nevhodných stávajících cihel v předběžném rozsahu 50%;</t>
  </si>
  <si>
    <t xml:space="preserve"> =0,615*2*(29,44+14,75-4*0,30-2*0,615)*0,275</t>
  </si>
  <si>
    <t xml:space="preserve"> =14,20-14,125</t>
  </si>
  <si>
    <t>Výztuž ztužujících pásů a věnců betonářskou ocelí 10 505 prováděná postupně. Oprava pozednic a krokví se bude provádět po částech od jedné plné vazby k druhé. V místě nastavování vložek musí být dodrženy minimální délky překrytí dle ČSN je 900mm, krytí výztuže jednotné 25mm;</t>
  </si>
  <si>
    <t>ØR16 = 1,58 kg/bm</t>
  </si>
  <si>
    <t>ØR8 = 0,395 kg/bm</t>
  </si>
  <si>
    <t xml:space="preserve"> =2*(29,44+14,75-4*0,30-2*0,615)*10*0,00158*1,05</t>
  </si>
  <si>
    <t xml:space="preserve"> =24*0,90*10*0,00158*1,05</t>
  </si>
  <si>
    <t xml:space="preserve"> =2*(29,44+14,75-4*0,30-2*0,615)*5*2*(0,615+0,275+0,10)*0,000395</t>
  </si>
  <si>
    <t>Separace s oddilatováním pozednic v místě možného kontaktu se zdivem vhodným nenasákavým nekondenzačním materiálem (např.mirelon tl.5mm a extrudovaným polystyrenem min.tl.10mm);</t>
  </si>
  <si>
    <t>Nátěry syntetické ocelových táhel 2x základ a 1x vrchní (nepoužívat vodou ředitelné nátěry);</t>
  </si>
  <si>
    <t>Separace s oddilatováním zhlaví stropních trámů v místě možného kontaktu se zdivem vhodným nenasákavým nekondenzačním materiálem (např.mirelon tl.5mm a extrudovaným polystyrenem min.tl.10mm);</t>
  </si>
  <si>
    <t xml:space="preserve"> =2*7</t>
  </si>
  <si>
    <t xml:space="preserve"> =2*(27-7)</t>
  </si>
  <si>
    <t>Separace s oddilatováním stropních trámů v místě možného kontaktu se zdivem (střední zeď tl.cca 650mm) vhodným nenasákavým nekondenzačním materiálem (např.mirelon tl.5mm a extrudovaným polystyrenem min.tl.10mm);</t>
  </si>
  <si>
    <t xml:space="preserve"> =(7-1)*0,70</t>
  </si>
  <si>
    <t xml:space="preserve"> =(27-7-3)*0,70</t>
  </si>
  <si>
    <t xml:space="preserve"> =16,00-16,10</t>
  </si>
  <si>
    <t>Lože pod vazné trámy procházející střední zdí tl.cca 650mm s nezbytným vyspravením zdiva tak, aby tato místa odolávala působícímu zatížení. Jako výztuž odstřižek KARI sítě KY81 (Ø8,0-100) nebo adekvátní výztuž vázaná. Pod vlastní trám vloženy dubové podkladky;</t>
  </si>
  <si>
    <t xml:space="preserve">Kotvení pozednice do nového žb věnce provedené přes dubové podkladky pomocí závitových tyčí (např.M12/vazbu krovu) buď předem zabetonovaných, nebo vlepených pomocí chemického kotvení HILTI HIT HY200-A; </t>
  </si>
  <si>
    <t>Položení podlahy z hrubých fošen tl.35mm volně kladenými na sraz s vyřezáním pro prostupy;</t>
  </si>
  <si>
    <t xml:space="preserve"> =0,60*1,20*(0,90+1,50)</t>
  </si>
  <si>
    <t xml:space="preserve"> =1,80-1,728</t>
  </si>
  <si>
    <t>96203-2631-00</t>
  </si>
  <si>
    <t xml:space="preserve"> =2*(0,60+1,20)*(7,50-1,50)</t>
  </si>
  <si>
    <t xml:space="preserve"> =(2*0,90/2+0,60)*1,50</t>
  </si>
  <si>
    <t xml:space="preserve"> =25,00-23,85</t>
  </si>
  <si>
    <t>Zarovnání komínového zdiva v ploše ubourání komínu s úpravou pro založení nadezdívky;</t>
  </si>
  <si>
    <t xml:space="preserve"> =0,60*1,20</t>
  </si>
  <si>
    <t xml:space="preserve"> =0,80-0,72</t>
  </si>
  <si>
    <t>96703-1132-00</t>
  </si>
  <si>
    <t xml:space="preserve">Zdivo komínů na MC včetně spárování z cihel Klinker dl.290mm;  </t>
  </si>
  <si>
    <t>Ukončení komínu z cihel plných Klinker naplocho včetně spárování;</t>
  </si>
  <si>
    <t xml:space="preserve"> =(0,60+2*0,8)*(1,20+2*0,08)</t>
  </si>
  <si>
    <t xml:space="preserve"> =3,00-2,992</t>
  </si>
  <si>
    <t xml:space="preserve"> =420,00-417,60</t>
  </si>
  <si>
    <t xml:space="preserve">Provizorní pracovní plošina předběžně zřízená nad celým objektem (jinak dle návrhu dodavatele). Montáž, demontáž, použití a doprava; </t>
  </si>
  <si>
    <t xml:space="preserve"> =(29,45+2*2,00)*(14,75+2*2,00)</t>
  </si>
  <si>
    <t xml:space="preserve"> =630,00-627,188</t>
  </si>
  <si>
    <t xml:space="preserve"> =(1,20+2*1,50)*(4*2,00)*2</t>
  </si>
  <si>
    <t xml:space="preserve"> =68,00-67,20</t>
  </si>
  <si>
    <t>Šetrné sejmutí z vrcholu střechy konstrukce sanktusníku pro její následnou opravu;</t>
  </si>
  <si>
    <t>Celkové očištění konstrukce sanktusníku (dřevo a plech Cu) s výměnou poškozených dřevěných prvků s následnou celkovou povrchovou úpravou sanačním nátěrem. Jedná se o tesařskou konstrukci zvoničky plně oplechovanou;</t>
  </si>
  <si>
    <t>Uchycení trámů rákosníkového podhledu vyvěšením na pomocnou dočasnou konstrukci s následným převěšením na nové či opravené vazné trámy. Podhled z rákosníků není součástí krovu a lze jej kdykoliv zhotovit. Proto jeho rekonstrukce není předmětem statického zajištění krovu;</t>
  </si>
  <si>
    <t xml:space="preserve">Montáž konstrukce sanktusníku s osazení na vrchol střechy po celkové opravě; </t>
  </si>
  <si>
    <t xml:space="preserve">Lešení provedené kolem objektu na přezdění římsy a případné vynesení lešeňové podlahy zřízené nad objektem. Montáž, demontáž, použití a doprava. Sousední objekt bývalého pivovaru se předpokládá být odstraněn; </t>
  </si>
  <si>
    <t>Podchycení vazných trámů dle postupu prací a provizorní zajištění polohy plných vazeb krovu se ztužením;</t>
  </si>
  <si>
    <t>Podchycení vazných trámů dle postupu prací a provizorní zajištění polohy jalových vazeb krovu se ztužením;</t>
  </si>
  <si>
    <t xml:space="preserve"> =70,00-68,963</t>
  </si>
  <si>
    <t>95290-1411-00</t>
  </si>
  <si>
    <t>Vysazení dřevěných okenních křídel 1.NP a jejich uložení na dřevěné kozy nebo podkladky do místnosti m1.01 v přízemí objektu pro další upotřebení v budoucnosti užívaném objektu. Výměra: pohledová plocha oken dvojitých převážně členěných do osmi tabulek;</t>
  </si>
  <si>
    <t>Vysazení dřevěných okenních křídel 2.NP a jejich uložení na dřevěné kozy nebo podkladky do místnosti m1.01 v přízemí objektu pro další upotřebení v budoucnosti užívaném objektu. Výměra: pohledová plocha oken dvojitých převážně členěných do osmi tabulek;</t>
  </si>
  <si>
    <t>Vysazení vnitřních dveřních křídel objektu a jejich uložení na dřevěné kozy nebo podkladky do místnosti m1.01 v přízemí objektu pro další upotřebení v budoucnosti užívaném objektu;</t>
  </si>
  <si>
    <t>1.NP cca</t>
  </si>
  <si>
    <t>2.NP cca</t>
  </si>
  <si>
    <t>34224-1162-00</t>
  </si>
  <si>
    <t>34224-1161-00</t>
  </si>
  <si>
    <t xml:space="preserve"> =0,95*1,60*5</t>
  </si>
  <si>
    <t xml:space="preserve"> =0,45*0,60*1</t>
  </si>
  <si>
    <t xml:space="preserve"> =0,35*0,45*2</t>
  </si>
  <si>
    <t xml:space="preserve"> =0,55*0,75*2</t>
  </si>
  <si>
    <t xml:space="preserve"> =1,40*1,45*2</t>
  </si>
  <si>
    <t xml:space="preserve"> =0,80*1,25*2</t>
  </si>
  <si>
    <t xml:space="preserve"> =0,95*1,60*2</t>
  </si>
  <si>
    <t xml:space="preserve"> =19,00-18,11</t>
  </si>
  <si>
    <t xml:space="preserve"> =1,00*1,80*(7+4+6)</t>
  </si>
  <si>
    <t xml:space="preserve"> =31,00-30,60</t>
  </si>
  <si>
    <t>Uvolnění prostoru v místnosti m1.01 v přízemí objektu pro uložení výplní otvorů s umístěním dřevěných koz či podkladek. Suť možno pouze přemístit (odsunout) v rámci místnosti, nikoliv přemísťovat do jiných prostor objektu;</t>
  </si>
  <si>
    <t>78399-1910-00</t>
  </si>
  <si>
    <t>Dilatační vložka (např.IPA A400H) kladená na sucho po obvodě vyzdívky. Na svislých stranách otvoru a na nadpraží zaříznuta se zdivem, na spodní hraně ponechán přibližně 5cm přesah jako okapnička;</t>
  </si>
  <si>
    <t xml:space="preserve"> =2*(0,35+0,45)*2</t>
  </si>
  <si>
    <t xml:space="preserve"> =2*(0,95+1,60)*5</t>
  </si>
  <si>
    <t xml:space="preserve"> =2*(0,45+0,60)*1</t>
  </si>
  <si>
    <t xml:space="preserve"> =2*(0,55+0,75)*2</t>
  </si>
  <si>
    <t xml:space="preserve"> =2*(1,40+1,45)*2</t>
  </si>
  <si>
    <t xml:space="preserve"> =2*(0,80+1,25)*2</t>
  </si>
  <si>
    <t xml:space="preserve"> =2*(0,95+1,60)*2</t>
  </si>
  <si>
    <t xml:space="preserve"> =2*(1,00+1,80)*(7+4+6)</t>
  </si>
  <si>
    <t xml:space="preserve"> =(30,34-2,10)*2,65</t>
  </si>
  <si>
    <t xml:space="preserve"> =(15,45-2,10)*2,65</t>
  </si>
  <si>
    <t xml:space="preserve"> =224,00-220,427</t>
  </si>
  <si>
    <t xml:space="preserve"> =0,5*(30,34+(30,34-15,45))*(2,65+8,30)</t>
  </si>
  <si>
    <t xml:space="preserve"> =15,45*(2,65+8,30)*0,5</t>
  </si>
  <si>
    <t xml:space="preserve"> =665,00-664,446</t>
  </si>
  <si>
    <t>Sejmutí devastované části střešní krytiny sklonu cca 37 stupňů (námětek) z pálených tašek bobrovek přímo do suti. Stávající krytina je dvojitá na husté laťování v přírodní barvě pálených tašek se zvětralou maltou;</t>
  </si>
  <si>
    <t>Sejmutí všech střešních latí krytiny z bobrovek (korunové krytí - řídké laťování) do suti;</t>
  </si>
  <si>
    <t>Demontáž střešních oken (výlezů) do suti;</t>
  </si>
  <si>
    <t>Příplatek za snesení sejmutých tašek bobrovek určených k vytřídění na meziskládku. Pozemek po bývalém lihovaru u zadního štítu zámku kat.č.26/11;</t>
  </si>
  <si>
    <t>Vyřezání a odstranění nežádoucích technologických prvků lihovaru, které byly do stavby přidány v průběhu druhé poloviny 20.století;</t>
  </si>
  <si>
    <t>76799-6805-00</t>
  </si>
  <si>
    <t>Přípočet předpokládaných ztrát během čištění a manipulace = 41m2</t>
  </si>
  <si>
    <t>Prořez až 5%</t>
  </si>
  <si>
    <t>Montáž střešní krytiny keramické hladké z bobrovek korunově na řídké laťování do malty. Sklon střechy cca 37 stupňů v ploše námětku;</t>
  </si>
  <si>
    <t>Ztráta při čištění</t>
  </si>
  <si>
    <t>Opracování střešních tašek keramických v místě prostupu do 0,25m2, předběžně;</t>
  </si>
  <si>
    <t xml:space="preserve">Opracování střešních tašek keramických v místě prostupu do 0,50m2 (střešní okna cca 700x700mm);  </t>
  </si>
  <si>
    <t xml:space="preserve">Opracování střešních tašek keramických v místě prostupu do 1,0m2 (1x komín v hřebeni);  </t>
  </si>
  <si>
    <t>Sejmutí hromosvodu v rozsahu střešního a obvodového pláště s likvidací demontovaného materiálu, odvozem a nezbytnou manipulací. Výměra: plocha střešního pláště;</t>
  </si>
  <si>
    <t>Instalace hromosvodu do keramické hladké krytiny z bobrovek, na santusník a do fasády;</t>
  </si>
  <si>
    <t>21022-0351-00</t>
  </si>
  <si>
    <t>Uzemnění hromosvodu provedené na základě negativních výsledků revize. Zemnící desky včetně nezbytných zemních prací;</t>
  </si>
  <si>
    <t xml:space="preserve"> =1,10*5+0,50*2+0,60*5</t>
  </si>
  <si>
    <t xml:space="preserve"> =10,00-9,50</t>
  </si>
  <si>
    <t xml:space="preserve"> =5*(5,70-0,70)</t>
  </si>
  <si>
    <t>Nátěry syntetické ocelových válcovaných profilů UPN 200mm 2x základ a 1x vrchní (nepoužívat vodou ředitelné nátěry);</t>
  </si>
  <si>
    <t xml:space="preserve">Střešní okna (výlez) cca 700x700mm, referenční typ Luminex UNI osazená do krytiny skládané;  </t>
  </si>
  <si>
    <t>Věnec železobetonový pod vyměňované dřevěné pozednice z betonu tř.min.C25/30-X0 betonovaný po částech. Oprava pozednic a krokví se bude provádět po částech od jedné plné vazby k druhé. Zhotovitel zpracuje schematický způsob provádění železobetonového věnce s ohledem na technologický postup stavby krovu;</t>
  </si>
  <si>
    <t>Dodávka, montáž a osazení horizontálních ocelových válcovaných profilů UPN200 dl.7,0m (S235) 1x nad podlahou 2.NP (osou 20mm nad výškou čisté podlahy) a 1x za hranou schodišťové vnitřní nosné stěny v úrovni hrubé podlahy. Případné nastavení nosníků UPN200 provedeno přepásáním stojin plechovou příložkou P10-165x250 ovařenou koutovým svarem a=4mm. Maximální mezera mezi napojovanými prvky 30mm. Veškeré rozměry je nutno ověřit před krácením prvků přímo na stavbě. Zhotovitel zpracuje dílenskou dokumentaci ocelových konstrukcí zajištění (minimálně směrné detaily);</t>
  </si>
  <si>
    <t xml:space="preserve">KONTROLY PO DOBU STAVBY: </t>
  </si>
  <si>
    <t xml:space="preserve">KONTROLY PO DOKONČENÍ STAVBY: </t>
  </si>
  <si>
    <t>Po dokončení stavby bude v objektu prováděna kontrola statického zajištění v intervalu min.1x ročně, přičemž důraz bude kladen na dostatečné utažení zkracovacích matic táhel. Dále bude kontrolován stav kleneb a nosného zdiva obecně, zejména s ohledem na případnou degradaci vazby zdiva, jeho nadměrnou vlhkost a lokální přetížení. Kontroly budou zapisovány do protokolu a pořizována fotodokumentace aktuálního vývoje stavu konstrukcí.</t>
  </si>
  <si>
    <t>13221-2202-00</t>
  </si>
  <si>
    <t>13221-2209-00</t>
  </si>
  <si>
    <t>13231-2202-00</t>
  </si>
  <si>
    <t>13231-2209-00</t>
  </si>
  <si>
    <t xml:space="preserve">FiG: Snížení terénu kolem objektu (ze tří stran) o cca 400mm </t>
  </si>
  <si>
    <t>Předběžně 70%</t>
  </si>
  <si>
    <t>Snížení terénu kolem objektu (ze tří stran) o cca 400mm výkopem v nesoudržné hornině tř.3 (předpoklad cca 70%). Základovou půdu tvoří neúnosný písčitý jíl měkké konzistence;</t>
  </si>
  <si>
    <t>Snížení terénu kolem objektu (ze tří stran) o cca 400mm výkopem v nesoudržné hornině tř.4 (předpoklad cca 30%). Základovou půdu tvoří neúnosný písčitý jíl měkké konzistence;</t>
  </si>
  <si>
    <t xml:space="preserve">Příplatek za lepivost v hornině tř.3, předběžně 25%;   </t>
  </si>
  <si>
    <t xml:space="preserve">Příplatek za lepivost v hornině tř.4, předběžně 25%;   </t>
  </si>
  <si>
    <t>Výkop rýhy šířky cca 600mm pro drenáž a obrubník kolem objektu výkopem v nesoudržné hornině tř.3 (předpoklad cca 70%) do hloubky těsně nad úroveň hladiny podzemní vody (cca 1,0 m pod stávající podlahu). Základovou půdu tvoří neúnosný písčitý jíl měkké konzistence;</t>
  </si>
  <si>
    <t>13221-2102-00</t>
  </si>
  <si>
    <t>13221-2109-00</t>
  </si>
  <si>
    <t>13231-2102-00</t>
  </si>
  <si>
    <t>13231-2109-00</t>
  </si>
  <si>
    <t>FiG: Výkop rýhy šířky cca 600mm pro drenáž a obrubník kolem objektu</t>
  </si>
  <si>
    <t>Výkop rýhy šířky cca 600mm pro drenáž a obrubník kolem objektu výkopem v nesoudržné hornině tř.4 (předpoklad cca 30%) do hloubky těsně nad úroveň hladiny podzemní vody (cca 1,0 m pod stávající podlahu). Základovou půdu tvoří neúnosný písčitý jíl měkké konzistence;</t>
  </si>
  <si>
    <t>487,90-485,20=2,70</t>
  </si>
  <si>
    <t xml:space="preserve"> =3,00*4,00*2,70</t>
  </si>
  <si>
    <t>13120-1201-00</t>
  </si>
  <si>
    <t>13120-1209-00</t>
  </si>
  <si>
    <t>13130-1201-00</t>
  </si>
  <si>
    <t>13130-1209-00</t>
  </si>
  <si>
    <t>FiG: Objem jamy pro vsakovací objekt</t>
  </si>
  <si>
    <t>Hloubení jamy pod zapažením pro vsakovací objekt podzemní štěrkový výkopem v nesoudržné hornině tř.3 (předpoklad cca 70%). Základovou půdu tvoří neúnosný písčitý jíl měkké konzistence;</t>
  </si>
  <si>
    <t>Hloubení jamy pod zapažením pro vsakovací objekt podzemní štěrkový výkopem v nesoudržné hornině tř.4 (předpoklad cca 30%). Základovou půdu tvoří neúnosný písčitý jíl měkké konzistence;</t>
  </si>
  <si>
    <t xml:space="preserve"> =2*(3,00+4,00)*2,70</t>
  </si>
  <si>
    <t xml:space="preserve"> =38,00-37,80</t>
  </si>
  <si>
    <t>Drenážní potrubí PE-HD DN200 s částečnou perforací 120° (např.ACO Korusil SN8 DN 200 MP) uložené ve štěrkovém zásypu a kladené ve spádu min.0,5%. Výška nivelety 486,910m až 486,245m;</t>
  </si>
  <si>
    <t xml:space="preserve">Čistící šachta DN 315/160mm s usazovacím prostorem, hl.do 1230mm osazená v lomových a koncových bodech drenážního potrubí, pokop lehký; </t>
  </si>
  <si>
    <t>Čistící šachta DN 315/160mm s usazovacím prostorem, hl.do 1480mm osazená v místě zaústění drenážního potrubí do štěrkového akumulačního prostoru vsakovací jámy, pokop lehký;</t>
  </si>
  <si>
    <t>Štěrkový nezhutněný zásyp rýhy a akumulačního prostoru vsakovací jámy, frakce 16-32mm;</t>
  </si>
  <si>
    <t>Zhutněný zásyp jámy nad vsakem výkopkem;</t>
  </si>
  <si>
    <t xml:space="preserve"> =3,00*4,00*(2,70-1,00)</t>
  </si>
  <si>
    <t xml:space="preserve">Předběžně 30% ve tř.4 = 1,950t/m3 rostlý stav            </t>
  </si>
  <si>
    <t xml:space="preserve">Předběžně 70% ve tř.3 = 1,830t/m3 rostlý stav            </t>
  </si>
  <si>
    <t>Rozhodující pro ocenění je popis položky, který odpovídá konkrétnímu navrženému technickému řešení. Kód položky (digitální verze) má funkci orientační a je převzat z databáze ÚRS, a.s. CÚ 2015/1. Některá položky jsou seskupeny do konstrukčních celků. V tomto případě představuje kód nejbližší odpovídající položku, u seskupených položek nosnou položku.</t>
  </si>
  <si>
    <t>76208-5103-00</t>
  </si>
  <si>
    <t>33112-3901-00</t>
  </si>
  <si>
    <t>76299-9999-99</t>
  </si>
  <si>
    <t>95331-2122-00</t>
  </si>
  <si>
    <t>95396-1113-00</t>
  </si>
  <si>
    <t>71116-1382-00</t>
  </si>
  <si>
    <t>71113-1230-00</t>
  </si>
  <si>
    <t>21197-1122-00</t>
  </si>
  <si>
    <t>87135-0410-00</t>
  </si>
  <si>
    <t>21153-1111-00</t>
  </si>
  <si>
    <t>Lapač střešních splavenin (geiger) dešťového svodu DN 100mm (Cu) s napojením na průběžné drenážní potrubí DN 200mm;</t>
  </si>
  <si>
    <t>72124-2115-00</t>
  </si>
  <si>
    <t>17410-1101-00</t>
  </si>
  <si>
    <t>Podepření "typu 1" plošných kleneb mezipodest (2x) schodiště, která jsou v současné době prolomená (půdorysná plocha). Bednění bude respektovat stávající geometrii, klenby nebudou narovnávány ani aktivovány. Stojky na schodišti nebudou prováděny vertikální, ale osazeny šikmo k bočním stěnám schodišťového prostoru, aby nebyly přitěžovány spodní konstrukce a zároveň byl umožněn pohyb po schodišti;</t>
  </si>
  <si>
    <t xml:space="preserve"> =3,00*1,50</t>
  </si>
  <si>
    <t xml:space="preserve"> =3,00*1,00</t>
  </si>
  <si>
    <t xml:space="preserve"> =3,40*1,80</t>
  </si>
  <si>
    <t xml:space="preserve"> =14,00-13,62</t>
  </si>
  <si>
    <t xml:space="preserve"> =3,55*1,35*2</t>
  </si>
  <si>
    <t xml:space="preserve"> =10,00-9,585</t>
  </si>
  <si>
    <t xml:space="preserve"> =5,00*1</t>
  </si>
  <si>
    <t xml:space="preserve"> =6,00*2</t>
  </si>
  <si>
    <t>16610-1151-00</t>
  </si>
  <si>
    <t>99876-7103-00</t>
  </si>
  <si>
    <t>Část 01 - Zajištění stability podepřením stropních konstrukcí</t>
  </si>
  <si>
    <t>Část 02 - Zajištění svislých nosných konstrukcí v úrovni podlahy 2.NP</t>
  </si>
  <si>
    <t>Část 03 - Demontáž střešního pláště s laťováním</t>
  </si>
  <si>
    <t>Část 04 - Vyřezání a doplnění krovu s nátěry</t>
  </si>
  <si>
    <t>Část 05 - Obnova podlahy půdy z fošen s nátěry</t>
  </si>
  <si>
    <t>Část 06 - Oprava sanktusníku s nátěry</t>
  </si>
  <si>
    <t xml:space="preserve">Část 07 - Přezdění římsy objektu a komínu, táhla na úrovni vazných trámů, podezdění trámů </t>
  </si>
  <si>
    <t>Část 08 - Krytina keramická hladká z bobrovek</t>
  </si>
  <si>
    <t>Část 10 - Konstrukce klempířské z mědi</t>
  </si>
  <si>
    <t>Část 11 - Hromosvod a uzemnění</t>
  </si>
  <si>
    <t>Část 12 - Výplně otvorů, uzavření objektu</t>
  </si>
  <si>
    <t>Část 13 - Lešení</t>
  </si>
  <si>
    <t>Část 14 - Manipulace se sutí s odvozem a likvidací</t>
  </si>
  <si>
    <t>99876-2103-00</t>
  </si>
  <si>
    <t>99801-1003-00</t>
  </si>
  <si>
    <t>Část 09 - Snížení nivelety okolo objektu, drenáž, likvidace výkopku</t>
  </si>
  <si>
    <t>99801-1001-00</t>
  </si>
  <si>
    <t>Podepření plošné "typu 3" se zajištěním konstrukce podhledu z rákosníků 2.NP (půdorysná plocha) postupnou fixací do úrovně stropu;</t>
  </si>
  <si>
    <t>76271-3210-00</t>
  </si>
  <si>
    <t>Podepření plošné "typu 1" kleneb schodišťových ramen (3x) (půdorysná plocha ve sklonu). Bednění bude respektovat stávající geometrii, klenby nebudou narovnávány ani aktivovány. Stojky na schodišti nebudou prováděny vertikální, ale osazeny šikmo k bočním stěnám schodišťového prostoru, aby nebyly přitěžovány spodní konstrukce a zároveň byl umožněn pohyb po schodišti;</t>
  </si>
  <si>
    <t xml:space="preserve">Uvolnění prostoru pro založení podepření 1.NP odhrnutím sítí. Nebude se provádět vyklizení objektu. V případě potřeby se stávající zhroucené konstrukce stropních podhledů opatrně odsunou na místě v nezbytně nutném rozsahu, aby nedošlo k jejich další devastaci; </t>
  </si>
  <si>
    <t xml:space="preserve">Uvolnění prostoru pro založení podepření 2.NP odhrnutím sítí. Nebude se provádět vyklizení objektu. V případě potřeby se stávající zhroucené konstrukce stropních podhledů opatrně odsunou na místě v nezbytně nutném rozsahu, aby nedošlo k jejich další devastaci; </t>
  </si>
  <si>
    <t>Vyřezání vazby šikmé 170/320mm (3ks) do 5,0m s demontáží vzpěr;</t>
  </si>
  <si>
    <t>Montáž doplnění vazby šikmé 170/320mm;</t>
  </si>
  <si>
    <t>Vyřezání vazby šikmé 160/260mm (3ks) do 5,0m;</t>
  </si>
  <si>
    <t>Montáž doplnění vazby šikmé 160/260mm;</t>
  </si>
  <si>
    <t>Laťování střechy pro pokládku střešní krytiny keramické hladké z bobrovek kladené korunově na řídké laťování. Latě impregnované 40x60mm speciálně vybírané;</t>
  </si>
  <si>
    <t>bm/vým</t>
  </si>
  <si>
    <t>m3/vým</t>
  </si>
  <si>
    <t>m2/vým</t>
  </si>
  <si>
    <t>Postupné rozebrání koruny zdiva včetně římsy až do úrovně uložení rákosinových trámů podhledu 2.NP (či lehce pod ně dle skutečného stavu a průběhu stávajících spár ve zdivu) a následné očištění cihel a přezdění římsy s pevnostní značkou min.P10 na maltu min.M5 do nového tvaru pro vytvoření prostoru pro betonáž ztužujícího věnce, osazení pozednic a vazných trámu. Oprava pozednic a krokví se bude provádět po částech od jedné plné vazby k druhé;</t>
  </si>
  <si>
    <t>Zajištění vytýčení inženýrských sítí vedoucích kolem objektu před započetím zemních prací;</t>
  </si>
  <si>
    <t>Ztížení hloubené vykopávky provedené podél základových konstrukcí objektu, ze severní strany objektu podél stávajícího vodovodního řádu a dále nezaměřený "trubák" č.10279036 mezi dvěma rybníky ve vlastnictví SPÚ ČR;</t>
  </si>
  <si>
    <t>Separační geotextilie 500g/m2 chránící štěrkový zásyp po celém obvodu;</t>
  </si>
  <si>
    <t>Podepření klenebných pásů kolmých na osu spodního i horního schodišťového ramene m1.02 "typu 1" (4ks), které jsou poškozené (středová trhlina) vyosením obvodové zdi zámku. Bednění bude respektovat stávající geometrii, klenby nebudou narovnávány ani aktivovány;</t>
  </si>
  <si>
    <t xml:space="preserve"> =1,75*2+1,00*2</t>
  </si>
  <si>
    <t>Mechanické očištění sejmuté skládané krytiny z bobrovek ocelovými kartáči s vyřazením zpětně nepoužitelných tašek. Jednotlivé celistvé tašky bez poškození budou paletovány na meziskládce pro potřeby památkářů;</t>
  </si>
  <si>
    <t>Demontáž celého vazného trámu 300/220mm plné vazby (2ks);</t>
  </si>
  <si>
    <t>Postupné vyřezání mezilehlé dolní vaznice 160/180mm cca ze 35%;</t>
  </si>
  <si>
    <t>odpočet ponechané části cca 65%</t>
  </si>
  <si>
    <t>Jednonásobné ošetření doplněného řeziva krovu před montáží fungicidním prostředkem;</t>
  </si>
  <si>
    <t xml:space="preserve"> =42,60-42,587</t>
  </si>
  <si>
    <t>Prořez cca 10%</t>
  </si>
  <si>
    <t xml:space="preserve"> =47,00-46,86</t>
  </si>
  <si>
    <t xml:space="preserve">Prořez 10% </t>
  </si>
  <si>
    <t xml:space="preserve"> =946,00-945,866</t>
  </si>
  <si>
    <t>Fošny tl.35mm a šířky 250-300mm, řezivo stavební rostlé smrkové třídy min.C22 (dříve SI) speciálně vybírané bez optických vad, zejména bez četné sukovitosti;</t>
  </si>
  <si>
    <t>Vyčištění a sanace uvolněného prostoru po rozebrané římse a v ploše obnažené koruny střední zdi vystříkáním přípravkem proti dřevomorce (např.materiálem Deronitu OHF nebo alternativním vhodným), aplikace 200g/m²;</t>
  </si>
  <si>
    <t xml:space="preserve"> =2*(29,44+14,75-4*0,30-2*0,615)</t>
  </si>
  <si>
    <t xml:space="preserve"> =84,00-83,52</t>
  </si>
  <si>
    <t>Zajištění zdiva přezděné římsy při betonáži železobetonového věnce sepnutím nebo rozepřením;</t>
  </si>
  <si>
    <t xml:space="preserve"> =2*(27+11)*2</t>
  </si>
  <si>
    <t>Mechanické očištění zbývajícího komínového zdiva od biokorozních škůdců a rostlin;</t>
  </si>
  <si>
    <t>Montáž střešní krytiny keramické hladké z bobrovek korunově na řídké laťování na sucho. Sklon střechy cca 46 stupňů v ploše mimo námětky. Každou třetí tašku mechanicky kotvit podle "Pravidel pro navrhování a provádění střech" vydaných CKPT Čech a Moravy";</t>
  </si>
  <si>
    <t>Chemické ošetření (omytí roztokem modré skalice - CuSO4 x 6H2O) sejmuté krytiny z tašek bobrovek a její uložení jako rezerva do místnosti m1.01 v přízemí objektu;</t>
  </si>
  <si>
    <t>Tašky režné bobrovka (základní, poloviční….) pro krytinu na řídké laťování, korunové krytí s max.prořezem do 5%;</t>
  </si>
  <si>
    <t xml:space="preserve">Držák hromosvodu na tašku keramické krytiny bobrovka;   </t>
  </si>
  <si>
    <t xml:space="preserve">Držák hromosvodu na hřeben keramické krytiny bobrovka;   </t>
  </si>
  <si>
    <t>hřeben cca</t>
  </si>
  <si>
    <t>cca</t>
  </si>
  <si>
    <t>nároží cca 4x 8ks</t>
  </si>
  <si>
    <t>Ukončovací lišta nopové folie s provětrávací funkcí;</t>
  </si>
  <si>
    <t xml:space="preserve"> =2*29,45+14,75</t>
  </si>
  <si>
    <t xml:space="preserve"> =74,00-73,65</t>
  </si>
  <si>
    <t xml:space="preserve"> =(1,00+29,44+0,05+0,60+1,00)*1,50*2</t>
  </si>
  <si>
    <t xml:space="preserve"> =14,75*1,10</t>
  </si>
  <si>
    <t xml:space="preserve"> =125,00-124,495</t>
  </si>
  <si>
    <t>Vodorovné přemístění výkopku/sypaniny z horniny tř.1 až 4 na skládku dle možností dodavatele;</t>
  </si>
  <si>
    <t>Část 15 - Zachování části krytiny pro památkáře</t>
  </si>
  <si>
    <t>Část 16 - Ve výkazu nespecifikováno</t>
  </si>
  <si>
    <t>Příplatek za opatrné postupné sejmutí části střešní krytiny z pálených tašek bobrovek pro další použití;. Stávající krytina je dvojitá na husté laťování v přírodní barvě pálených tašek na sucho. Sklon střechy cca 46 stupňů (plocha bez námětku);</t>
  </si>
  <si>
    <t>Sejmutí zachovalé části střešní krytiny z pálených tašek bobrovek do suti. Stávající krytina je dvojitá na husté laťování v přírodní barvě pálených tašek na sucho. Sklon střechy cca 46 stupňů (plocha bez námětku);</t>
  </si>
  <si>
    <t>Odpočet krytiny určené k vytřídění cca 62,10kg/m2</t>
  </si>
  <si>
    <t>Odvoz suti a vybouraných hmot na skládku dle možností dodavatele (bez 400m2 ponechané krytiny);</t>
  </si>
  <si>
    <t xml:space="preserve"> =2*7,00*0,66</t>
  </si>
  <si>
    <t xml:space="preserve"> =10,00-9,240</t>
  </si>
  <si>
    <t>PoznámkaC1</t>
  </si>
  <si>
    <t>762713210C2</t>
  </si>
  <si>
    <t>762713210C3</t>
  </si>
  <si>
    <t>762713210C4</t>
  </si>
  <si>
    <t>762713210C5</t>
  </si>
  <si>
    <t>762713210C6</t>
  </si>
  <si>
    <t>762713210C7</t>
  </si>
  <si>
    <t>762713210C8</t>
  </si>
  <si>
    <t>762713210C9</t>
  </si>
  <si>
    <t>762713210C10</t>
  </si>
  <si>
    <t>762713210C11</t>
  </si>
  <si>
    <t>166101151C12</t>
  </si>
  <si>
    <t>166101151C13</t>
  </si>
  <si>
    <t>998762103C14</t>
  </si>
  <si>
    <t>767995116C15</t>
  </si>
  <si>
    <t>977151111C16</t>
  </si>
  <si>
    <t>985622311C17</t>
  </si>
  <si>
    <t>985622211C18</t>
  </si>
  <si>
    <t>985421141C19</t>
  </si>
  <si>
    <t>783221121C20</t>
  </si>
  <si>
    <t>783425421C21</t>
  </si>
  <si>
    <t>998767103C22</t>
  </si>
  <si>
    <t>712600841C23</t>
  </si>
  <si>
    <t>765111825C24</t>
  </si>
  <si>
    <t>765111821C25</t>
  </si>
  <si>
    <t>765111865C26</t>
  </si>
  <si>
    <t>765111865C27</t>
  </si>
  <si>
    <t>762342812C28</t>
  </si>
  <si>
    <t>764002821C29</t>
  </si>
  <si>
    <t>764004801C30</t>
  </si>
  <si>
    <t>764002812C31</t>
  </si>
  <si>
    <t>764004861C32</t>
  </si>
  <si>
    <t>764002881C33</t>
  </si>
  <si>
    <t>767996805C34</t>
  </si>
  <si>
    <t>789132220C36</t>
  </si>
  <si>
    <t>762331941C37</t>
  </si>
  <si>
    <t>762332934C38</t>
  </si>
  <si>
    <t>762331954C39</t>
  </si>
  <si>
    <t>762332935C40</t>
  </si>
  <si>
    <t>762331951C41</t>
  </si>
  <si>
    <t>762332935C42</t>
  </si>
  <si>
    <t>762331954C43</t>
  </si>
  <si>
    <t>762332935C44</t>
  </si>
  <si>
    <t>762331951C45</t>
  </si>
  <si>
    <t>762332935C46</t>
  </si>
  <si>
    <t>762331951C47</t>
  </si>
  <si>
    <t>762332935C48</t>
  </si>
  <si>
    <t>762331954C49</t>
  </si>
  <si>
    <t>762331952C50</t>
  </si>
  <si>
    <t>762331951C51</t>
  </si>
  <si>
    <t>762332935C52</t>
  </si>
  <si>
    <t>762331954C53</t>
  </si>
  <si>
    <t>762331952C54</t>
  </si>
  <si>
    <t>762331951C55</t>
  </si>
  <si>
    <t>762332935C56</t>
  </si>
  <si>
    <t>762331942C57</t>
  </si>
  <si>
    <t>762331942C58</t>
  </si>
  <si>
    <t>762331941C59</t>
  </si>
  <si>
    <t>762332934C60</t>
  </si>
  <si>
    <t>762331931C61</t>
  </si>
  <si>
    <t>762332933C62</t>
  </si>
  <si>
    <t>762331931C63</t>
  </si>
  <si>
    <t>762332133C64</t>
  </si>
  <si>
    <t>762711840C65</t>
  </si>
  <si>
    <t>762332134C66</t>
  </si>
  <si>
    <t>762331941C67</t>
  </si>
  <si>
    <t>762331942C68</t>
  </si>
  <si>
    <t>762332934C69</t>
  </si>
  <si>
    <t>762331952C70</t>
  </si>
  <si>
    <t>762332935C71</t>
  </si>
  <si>
    <t>762331942C72</t>
  </si>
  <si>
    <t>762332934C73</t>
  </si>
  <si>
    <t>762331941C74</t>
  </si>
  <si>
    <t>762332934C75</t>
  </si>
  <si>
    <t>762331941C76</t>
  </si>
  <si>
    <t>762332934C77</t>
  </si>
  <si>
    <t>762331942C78</t>
  </si>
  <si>
    <t>762331941C79</t>
  </si>
  <si>
    <t>762332934C80</t>
  </si>
  <si>
    <t>762331921C81</t>
  </si>
  <si>
    <t>762332932C82</t>
  </si>
  <si>
    <t>762395000C83</t>
  </si>
  <si>
    <t>605121400M84</t>
  </si>
  <si>
    <t>783726100C85</t>
  </si>
  <si>
    <t>783601816C86</t>
  </si>
  <si>
    <t>952902601C87</t>
  </si>
  <si>
    <t>783783321C88</t>
  </si>
  <si>
    <t>762321911C89</t>
  </si>
  <si>
    <t>762321911C90</t>
  </si>
  <si>
    <t>762342314C91</t>
  </si>
  <si>
    <t>VýměraC92</t>
  </si>
  <si>
    <t>VýměraC93</t>
  </si>
  <si>
    <t>VýměraC94</t>
  </si>
  <si>
    <t>998762103C95</t>
  </si>
  <si>
    <t>762521812C96</t>
  </si>
  <si>
    <t>762085103C97</t>
  </si>
  <si>
    <t>762591100C98</t>
  </si>
  <si>
    <t>605111300M99</t>
  </si>
  <si>
    <t>783783311C100</t>
  </si>
  <si>
    <t>998762103C101</t>
  </si>
  <si>
    <t>331123901C102</t>
  </si>
  <si>
    <t>762999999C103</t>
  </si>
  <si>
    <t>331123901C104</t>
  </si>
  <si>
    <t>964061141C105</t>
  </si>
  <si>
    <t>411388631C106</t>
  </si>
  <si>
    <t>985223110C107</t>
  </si>
  <si>
    <t>596100120M108</t>
  </si>
  <si>
    <t>783783321C109</t>
  </si>
  <si>
    <t>632450124C110</t>
  </si>
  <si>
    <t>278311164C111</t>
  </si>
  <si>
    <t>417361821C112</t>
  </si>
  <si>
    <t>985622211C113</t>
  </si>
  <si>
    <t>417351115C114</t>
  </si>
  <si>
    <t>783425421C115</t>
  </si>
  <si>
    <t>953312122C116</t>
  </si>
  <si>
    <t>953312122C117</t>
  </si>
  <si>
    <t>953312122C118</t>
  </si>
  <si>
    <t>953961113C119</t>
  </si>
  <si>
    <t>962032631C120</t>
  </si>
  <si>
    <t>985131311C121</t>
  </si>
  <si>
    <t>967031132C122</t>
  </si>
  <si>
    <t>314231521C123</t>
  </si>
  <si>
    <t>316231211C124</t>
  </si>
  <si>
    <t>998011003C125</t>
  </si>
  <si>
    <t>765111121C126</t>
  </si>
  <si>
    <t>765111101C127</t>
  </si>
  <si>
    <t>596600100M128</t>
  </si>
  <si>
    <t>765114251C129</t>
  </si>
  <si>
    <t>765114351C130</t>
  </si>
  <si>
    <t>765115111C131</t>
  </si>
  <si>
    <t>765115121C132</t>
  </si>
  <si>
    <t>765111401C133</t>
  </si>
  <si>
    <t>765111402C134</t>
  </si>
  <si>
    <t>765111403C135</t>
  </si>
  <si>
    <t>765111404C136</t>
  </si>
  <si>
    <t>765115251C137</t>
  </si>
  <si>
    <t>765115252C138</t>
  </si>
  <si>
    <t>765115302C139</t>
  </si>
  <si>
    <t>765192001C140</t>
  </si>
  <si>
    <t>998765103C141</t>
  </si>
  <si>
    <t>HZS422100C142</t>
  </si>
  <si>
    <t>132212202C143</t>
  </si>
  <si>
    <t>132212209C144</t>
  </si>
  <si>
    <t>132312202C145</t>
  </si>
  <si>
    <t>132312209C146</t>
  </si>
  <si>
    <t>132212102C147</t>
  </si>
  <si>
    <t>132212109C148</t>
  </si>
  <si>
    <t>132312102C149</t>
  </si>
  <si>
    <t>132312109C150</t>
  </si>
  <si>
    <t>130001101C151</t>
  </si>
  <si>
    <t>131201201C152</t>
  </si>
  <si>
    <t>131201209C153</t>
  </si>
  <si>
    <t>131301201C154</t>
  </si>
  <si>
    <t>131301209C155</t>
  </si>
  <si>
    <t>161101101C156</t>
  </si>
  <si>
    <t>161101102C157</t>
  </si>
  <si>
    <t>151101101C158</t>
  </si>
  <si>
    <t>151101111C159</t>
  </si>
  <si>
    <t>151101201C160</t>
  </si>
  <si>
    <t>151101211C161</t>
  </si>
  <si>
    <t>151101301C162</t>
  </si>
  <si>
    <t>151101311C163</t>
  </si>
  <si>
    <t>629995101C164</t>
  </si>
  <si>
    <t>319201321C165</t>
  </si>
  <si>
    <t>711131230C166</t>
  </si>
  <si>
    <t>711161382C167</t>
  </si>
  <si>
    <t>953312125C168</t>
  </si>
  <si>
    <t>211971122C169</t>
  </si>
  <si>
    <t>871350410C170</t>
  </si>
  <si>
    <t>721242115C171</t>
  </si>
  <si>
    <t>894811111C172</t>
  </si>
  <si>
    <t>894811212C173</t>
  </si>
  <si>
    <t>211531111C174</t>
  </si>
  <si>
    <t>174101101C175</t>
  </si>
  <si>
    <t>916131213C176</t>
  </si>
  <si>
    <t>916991121C177</t>
  </si>
  <si>
    <t>592175040M178</t>
  </si>
  <si>
    <t>596811220C179</t>
  </si>
  <si>
    <t>592456000M180</t>
  </si>
  <si>
    <t>569751111C181</t>
  </si>
  <si>
    <t>181111111C182</t>
  </si>
  <si>
    <t>182101101C183</t>
  </si>
  <si>
    <t>167101101C184</t>
  </si>
  <si>
    <t>162701105C185</t>
  </si>
  <si>
    <t>171201211C186</t>
  </si>
  <si>
    <t>998011001C187</t>
  </si>
  <si>
    <t>764232437C188</t>
  </si>
  <si>
    <t>764531404C189</t>
  </si>
  <si>
    <t>764538422C191</t>
  </si>
  <si>
    <t>764332417C192</t>
  </si>
  <si>
    <t>764332415C193</t>
  </si>
  <si>
    <t>764332417C194</t>
  </si>
  <si>
    <t>764332416C195</t>
  </si>
  <si>
    <t>764332414C196</t>
  </si>
  <si>
    <t>764031420C197</t>
  </si>
  <si>
    <t>764131405C198</t>
  </si>
  <si>
    <t>998764103C199</t>
  </si>
  <si>
    <t>HZS222100C200</t>
  </si>
  <si>
    <t>21-MC201</t>
  </si>
  <si>
    <t>210220351C202</t>
  </si>
  <si>
    <t>HZS421200C203</t>
  </si>
  <si>
    <t>HZS423200C204</t>
  </si>
  <si>
    <t>952901411C205</t>
  </si>
  <si>
    <t>783991910C206</t>
  </si>
  <si>
    <t>783991910C207</t>
  </si>
  <si>
    <t>783991910C208</t>
  </si>
  <si>
    <t>342241162C209</t>
  </si>
  <si>
    <t>342241161C210</t>
  </si>
  <si>
    <t>953331121C211</t>
  </si>
  <si>
    <t>998011003C212</t>
  </si>
  <si>
    <t>941122111C213</t>
  </si>
  <si>
    <t>949211111C214</t>
  </si>
  <si>
    <t>941121111C215</t>
  </si>
  <si>
    <t>997013114C216</t>
  </si>
  <si>
    <t>997013501C217</t>
  </si>
  <si>
    <t>997013831C218</t>
  </si>
  <si>
    <t>765111823C219</t>
  </si>
  <si>
    <t>997013214C220</t>
  </si>
  <si>
    <t>765112901C221</t>
  </si>
  <si>
    <t>LaborZkouC222</t>
  </si>
  <si>
    <t>783783203C223</t>
  </si>
  <si>
    <t>KonstrukcC224</t>
  </si>
  <si>
    <t>NákladyC225</t>
  </si>
  <si>
    <t>Zhotovitel krovu musí respektovat geometrickou, materiálovou a konstrukční shodnost s původním barokním krovem. V rámci návazností na ostatní zajištění a statické úpravy objektu bude rekonstrukce krovu rozdělena do patřičných fází, aby byla zajištěna celková bezpečnost práce na stavbě, stabilita konstrukčních celků i objektu jako takového. Provádění konstrukcí musí být v souladu se současnými normami systému ČSN EN a příslušných platných vyhlášek.
Krov bude staticky zpevněn (v každé vazbě) tak, aby svým schématem odpovídal rámu s táhlem a nevyvozoval žádné přídavné horizontální zatížení nad rámec reakcí od zatížení klimatického (příčný a podélný vítr) – to je podstatou už původního barokního návrhu.
Spoje se budou provádět stejnou technikou jako původní. Bude použito schválených směrných detailů uvedených v příloze této zprávy. 
Zhotovitel krovu zpracuje dílenskou dokumentaci detailů řešení dřevěných konstrukčních (nosných) spojů, s ohledem na návaznosti výstavby a s ohledem na tvarově shodné řešení s původním barokním krovem. 
Po obnažení konstrukcí bude překontrolován rozsah poškození. Jestliže průzkum prokáže další poškození nad rámec původního průzkumu, musí být sanace a protibiokorozní opatření provedena i v těchto místech;</t>
  </si>
  <si>
    <t>PoznámkaC35</t>
  </si>
  <si>
    <t>Poznámka</t>
  </si>
  <si>
    <t>764531444C190</t>
  </si>
  <si>
    <t>Výkaz rozhodujících objemů stavebních konstrukcí a prací vypracovaný dle dokumentace pro stavební povolení z 08/2014</t>
  </si>
  <si>
    <t>JKSO 801 47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</si>
</sst>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 &quot;Kč&quot;;[Red]\-#,##0\ &quot;Kč&quot;"/>
    <numFmt numFmtId="8" formatCode="#,##0.00\ &quot;Kč&quot;;[Red]\-#,##0.00\ &quot;Kč&quot;"/>
    <numFmt numFmtId="41" formatCode="_-* #,##0\ _K_č_-;\-* #,##0\ _K_č_-;_-* &quot;-&quot;\ _K_č_-;_-@_-"/>
    <numFmt numFmtId="44" formatCode="_-* #,##0.00\ &quot;Kč&quot;_-;\-* #,##0.00\ &quot;Kč&quot;_-;_-* &quot;-&quot;??\ &quot;Kč&quot;_-;_-@_-"/>
    <numFmt numFmtId="43" formatCode="_-* #,##0.00\ _K_č_-;\-* #,##0.00\ _K_č_-;_-* &quot;-&quot;??\ _K_č_-;_-@_-"/>
    <numFmt numFmtId="164" formatCode="0.00000"/>
    <numFmt numFmtId="165" formatCode="0.000"/>
    <numFmt numFmtId="166" formatCode="#,##0.00000"/>
    <numFmt numFmtId="167" formatCode="#,##0.000"/>
  </numFmts>
  <fonts count="5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Times New Roman"/>
      <family val="1"/>
      <charset val="238"/>
    </font>
    <font>
      <sz val="9"/>
      <name val="Times New Roman"/>
      <family val="1"/>
      <charset val="238"/>
    </font>
    <font>
      <sz val="10"/>
      <name val="Arial CE"/>
      <family val="2"/>
      <charset val="238"/>
    </font>
    <font>
      <b/>
      <sz val="10"/>
      <name val="Times New Roman"/>
      <family val="1"/>
      <charset val="238"/>
    </font>
    <font>
      <sz val="8"/>
      <name val="Times New Roman"/>
      <family val="1"/>
      <charset val="238"/>
    </font>
    <font>
      <sz val="9"/>
      <name val="System"/>
      <family val="2"/>
      <charset val="238"/>
    </font>
    <font>
      <sz val="8"/>
      <color rgb="FF000000"/>
      <name val="Times New Roman"/>
      <family val="1"/>
      <charset val="238"/>
    </font>
    <font>
      <b/>
      <sz val="11"/>
      <name val="Arial CE"/>
      <family val="2"/>
      <charset val="238"/>
    </font>
    <font>
      <b/>
      <sz val="12"/>
      <name val="Arial CE"/>
      <family val="2"/>
      <charset val="238"/>
    </font>
    <font>
      <sz val="8"/>
      <name val="Arial"/>
      <family val="2"/>
      <charset val="238"/>
    </font>
    <font>
      <sz val="8"/>
      <name val="Garamond"/>
      <family val="1"/>
      <charset val="238"/>
    </font>
    <font>
      <sz val="8"/>
      <name val="Arial Narrow"/>
      <family val="2"/>
      <charset val="238"/>
    </font>
    <font>
      <sz val="10"/>
      <color indexed="9"/>
      <name val="Arial"/>
      <family val="2"/>
      <charset val="238"/>
    </font>
    <font>
      <sz val="10"/>
      <color indexed="8"/>
      <name val="Arial"/>
      <family val="2"/>
      <charset val="238"/>
    </font>
    <font>
      <sz val="10"/>
      <color indexed="16"/>
      <name val="Arial"/>
      <family val="2"/>
      <charset val="238"/>
    </font>
    <font>
      <b/>
      <sz val="10"/>
      <color indexed="53"/>
      <name val="Arial"/>
      <family val="2"/>
      <charset val="238"/>
    </font>
    <font>
      <sz val="10"/>
      <name val="MS Sans Serif"/>
      <family val="2"/>
      <charset val="238"/>
    </font>
    <font>
      <b/>
      <sz val="10"/>
      <color indexed="8"/>
      <name val="Arial"/>
      <family val="2"/>
      <charset val="238"/>
    </font>
    <font>
      <sz val="10"/>
      <color indexed="17"/>
      <name val="Arial"/>
      <family val="2"/>
      <charset val="238"/>
    </font>
    <font>
      <b/>
      <sz val="15"/>
      <color indexed="62"/>
      <name val="Arial"/>
      <family val="2"/>
      <charset val="238"/>
    </font>
    <font>
      <b/>
      <sz val="13"/>
      <color indexed="62"/>
      <name val="Arial"/>
      <family val="2"/>
      <charset val="238"/>
    </font>
    <font>
      <b/>
      <sz val="11"/>
      <color indexed="62"/>
      <name val="Arial"/>
      <family val="2"/>
      <charset val="238"/>
    </font>
    <font>
      <u/>
      <sz val="10"/>
      <color indexed="12"/>
      <name val="Arial CE"/>
      <family val="2"/>
      <charset val="238"/>
    </font>
    <font>
      <u/>
      <sz val="11.5"/>
      <color theme="10"/>
      <name val="Arial"/>
      <family val="2"/>
      <charset val="238"/>
    </font>
    <font>
      <b/>
      <sz val="10"/>
      <color indexed="9"/>
      <name val="Arial"/>
      <family val="2"/>
      <charset val="238"/>
    </font>
    <font>
      <sz val="10"/>
      <color indexed="62"/>
      <name val="Arial"/>
      <family val="2"/>
      <charset val="238"/>
    </font>
    <font>
      <sz val="10"/>
      <color indexed="53"/>
      <name val="Arial"/>
      <family val="2"/>
      <charset val="238"/>
    </font>
    <font>
      <sz val="10"/>
      <color indexed="60"/>
      <name val="Arial"/>
      <family val="2"/>
      <charset val="238"/>
    </font>
    <font>
      <sz val="10"/>
      <name val=".HelveticaTTEE"/>
    </font>
    <font>
      <b/>
      <sz val="10"/>
      <color indexed="63"/>
      <name val="Arial"/>
      <family val="2"/>
      <charset val="238"/>
    </font>
    <font>
      <b/>
      <sz val="18"/>
      <color indexed="62"/>
      <name val="Cambria"/>
      <family val="2"/>
      <charset val="238"/>
    </font>
    <font>
      <sz val="10"/>
      <name val="Arial"/>
      <family val="2"/>
    </font>
    <font>
      <b/>
      <sz val="20"/>
      <name val="Arial"/>
      <family val="2"/>
    </font>
    <font>
      <sz val="10"/>
      <color indexed="10"/>
      <name val="Arial"/>
      <family val="2"/>
      <charset val="238"/>
    </font>
    <font>
      <sz val="9"/>
      <color theme="1"/>
      <name val="Garamond"/>
      <family val="1"/>
      <charset val="238"/>
    </font>
    <font>
      <sz val="8"/>
      <color theme="1"/>
      <name val="Times New Roman"/>
      <family val="1"/>
      <charset val="238"/>
    </font>
    <font>
      <sz val="9"/>
      <color theme="1"/>
      <name val="Times New Roman"/>
      <family val="1"/>
      <charset val="238"/>
    </font>
    <font>
      <sz val="10"/>
      <color theme="1"/>
      <name val="Garamond"/>
      <family val="1"/>
      <charset val="238"/>
    </font>
    <font>
      <i/>
      <sz val="9"/>
      <name val="System"/>
      <family val="2"/>
      <charset val="238"/>
    </font>
    <font>
      <i/>
      <sz val="10"/>
      <color rgb="FF0000FF"/>
      <name val="Arial"/>
      <family val="2"/>
      <charset val="238"/>
    </font>
    <font>
      <i/>
      <sz val="10"/>
      <color rgb="FF0000FF"/>
      <name val="Times New Roman"/>
      <family val="1"/>
      <charset val="238"/>
    </font>
    <font>
      <sz val="9"/>
      <color rgb="FFFF0000"/>
      <name val="System"/>
      <family val="2"/>
      <charset val="238"/>
    </font>
    <font>
      <b/>
      <sz val="10"/>
      <name val="Arial"/>
      <family val="2"/>
      <charset val="238"/>
    </font>
    <font>
      <b/>
      <sz val="10"/>
      <name val="Arial CE"/>
      <family val="2"/>
      <charset val="238"/>
    </font>
    <font>
      <b/>
      <sz val="9"/>
      <name val="Arial CE"/>
      <family val="2"/>
      <charset val="238"/>
    </font>
  </fonts>
  <fills count="21">
    <fill>
      <patternFill patternType="none"/>
    </fill>
    <fill>
      <patternFill patternType="gray125"/>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13"/>
        <bgColor indexed="64"/>
      </patternFill>
    </fill>
  </fills>
  <borders count="13">
    <border>
      <left/>
      <right/>
      <top/>
      <bottom/>
      <diagonal/>
    </border>
    <border>
      <left/>
      <right/>
      <top style="thin">
        <color auto="1"/>
      </top>
      <bottom/>
      <diagonal/>
    </border>
    <border>
      <left/>
      <right/>
      <top style="dashed">
        <color indexed="64"/>
      </top>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style="medium">
        <color indexed="64"/>
      </top>
      <bottom style="medium">
        <color indexed="64"/>
      </bottom>
      <diagonal/>
    </border>
  </borders>
  <cellStyleXfs count="92">
    <xf numFmtId="0" fontId="0" fillId="0" borderId="0" applyNumberFormat="0" applyFont="0" applyFill="0" applyBorder="0" applyAlignment="0" applyProtection="0">
      <alignment vertical="top"/>
    </xf>
    <xf numFmtId="0" fontId="8" fillId="0" borderId="0"/>
    <xf numFmtId="0" fontId="5" fillId="0" borderId="0" applyNumberFormat="0" applyFont="0" applyFill="0" applyBorder="0" applyAlignment="0" applyProtection="0">
      <alignment vertical="top"/>
    </xf>
    <xf numFmtId="0" fontId="8" fillId="0" borderId="0"/>
    <xf numFmtId="0" fontId="5" fillId="0" borderId="0"/>
    <xf numFmtId="0" fontId="8" fillId="0" borderId="0" applyProtection="0"/>
    <xf numFmtId="0" fontId="8" fillId="0" borderId="0" applyProtection="0"/>
    <xf numFmtId="0" fontId="18"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9" fillId="11" borderId="0" applyNumberFormat="0" applyBorder="0" applyAlignment="0" applyProtection="0"/>
    <xf numFmtId="0" fontId="19" fillId="3" borderId="0" applyNumberFormat="0" applyBorder="0" applyAlignment="0" applyProtection="0"/>
    <xf numFmtId="0" fontId="18" fillId="4" borderId="0" applyNumberFormat="0" applyBorder="0" applyAlignment="0" applyProtection="0"/>
    <xf numFmtId="0" fontId="18" fillId="12" borderId="0" applyNumberFormat="0" applyBorder="0" applyAlignment="0" applyProtection="0"/>
    <xf numFmtId="0" fontId="19" fillId="6" borderId="0" applyNumberFormat="0" applyBorder="0" applyAlignment="0" applyProtection="0"/>
    <xf numFmtId="0" fontId="19" fillId="13" borderId="0" applyNumberFormat="0" applyBorder="0" applyAlignment="0" applyProtection="0"/>
    <xf numFmtId="0" fontId="18" fillId="13" borderId="0" applyNumberFormat="0" applyBorder="0" applyAlignment="0" applyProtection="0"/>
    <xf numFmtId="0" fontId="20" fillId="14" borderId="0" applyNumberFormat="0" applyBorder="0" applyAlignment="0" applyProtection="0"/>
    <xf numFmtId="0" fontId="21" fillId="15" borderId="3" applyNumberFormat="0" applyAlignment="0" applyProtection="0"/>
    <xf numFmtId="41" fontId="5" fillId="0" borderId="0" applyFont="0" applyFill="0" applyBorder="0" applyAlignment="0" applyProtection="0"/>
    <xf numFmtId="43" fontId="5" fillId="0" borderId="0" applyFont="0" applyFill="0" applyBorder="0" applyAlignment="0" applyProtection="0"/>
    <xf numFmtId="6" fontId="22" fillId="0" borderId="0" applyFont="0" applyFill="0" applyBorder="0" applyAlignment="0" applyProtection="0"/>
    <xf numFmtId="8" fontId="22" fillId="0" borderId="0" applyFont="0" applyFill="0" applyBorder="0" applyAlignment="0" applyProtection="0"/>
    <xf numFmtId="43" fontId="5"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4" fillId="9"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8" borderId="7" applyNumberFormat="0" applyAlignment="0" applyProtection="0"/>
    <xf numFmtId="0" fontId="31" fillId="13" borderId="3" applyNumberFormat="0" applyAlignment="0" applyProtection="0"/>
    <xf numFmtId="0" fontId="32" fillId="0" borderId="8" applyNumberFormat="0" applyFill="0" applyAlignment="0" applyProtection="0"/>
    <xf numFmtId="44" fontId="5" fillId="0" borderId="0" applyFont="0" applyFill="0" applyBorder="0" applyAlignment="0" applyProtection="0"/>
    <xf numFmtId="0" fontId="33" fillId="19" borderId="0" applyNumberFormat="0" applyBorder="0" applyAlignment="0" applyProtection="0"/>
    <xf numFmtId="0" fontId="19" fillId="0" borderId="0">
      <alignment vertical="top"/>
    </xf>
    <xf numFmtId="0" fontId="8" fillId="0" borderId="0"/>
    <xf numFmtId="0" fontId="8" fillId="0" borderId="0"/>
    <xf numFmtId="0" fontId="4" fillId="0" borderId="0"/>
    <xf numFmtId="0" fontId="34" fillId="0" borderId="0"/>
    <xf numFmtId="0" fontId="4" fillId="0" borderId="0"/>
    <xf numFmtId="0" fontId="4" fillId="0" borderId="0"/>
    <xf numFmtId="0" fontId="4" fillId="0" borderId="0"/>
    <xf numFmtId="0" fontId="4" fillId="0" borderId="0"/>
    <xf numFmtId="0" fontId="5" fillId="0" borderId="0"/>
    <xf numFmtId="0" fontId="4" fillId="0" borderId="0"/>
    <xf numFmtId="0" fontId="8" fillId="6" borderId="9" applyNumberFormat="0" applyFont="0" applyAlignment="0" applyProtection="0"/>
    <xf numFmtId="0" fontId="35" fillId="15" borderId="10" applyNumberFormat="0" applyAlignment="0" applyProtection="0"/>
    <xf numFmtId="9" fontId="8" fillId="0" borderId="0" applyFont="0" applyFill="0" applyBorder="0" applyAlignment="0" applyProtection="0"/>
    <xf numFmtId="0" fontId="36" fillId="0" borderId="0" applyNumberFormat="0" applyFill="0" applyBorder="0" applyAlignment="0" applyProtection="0"/>
    <xf numFmtId="0" fontId="22" fillId="0" borderId="0"/>
    <xf numFmtId="0" fontId="8" fillId="0" borderId="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3" fillId="0" borderId="11" applyNumberFormat="0" applyFill="0" applyAlignment="0" applyProtection="0"/>
    <xf numFmtId="0" fontId="38" fillId="20" borderId="12">
      <alignment vertical="center"/>
    </xf>
    <xf numFmtId="0" fontId="39" fillId="0" borderId="0" applyNumberFormat="0" applyFill="0" applyBorder="0" applyAlignment="0" applyProtection="0"/>
    <xf numFmtId="0" fontId="3"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5" fillId="0" borderId="0"/>
    <xf numFmtId="0" fontId="8" fillId="0" borderId="0"/>
    <xf numFmtId="0" fontId="2" fillId="0" borderId="0"/>
    <xf numFmtId="0" fontId="2" fillId="0" borderId="0"/>
    <xf numFmtId="9" fontId="5" fillId="0" borderId="0" applyFont="0" applyFill="0" applyBorder="0" applyAlignment="0" applyProtection="0"/>
    <xf numFmtId="0" fontId="1" fillId="0" borderId="0"/>
  </cellStyleXfs>
  <cellXfs count="136">
    <xf numFmtId="0" fontId="0" fillId="0" borderId="0" xfId="0" applyAlignment="1"/>
    <xf numFmtId="0" fontId="6"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right" vertical="top"/>
    </xf>
    <xf numFmtId="0" fontId="6" fillId="0" borderId="0" xfId="0" applyNumberFormat="1" applyFont="1" applyFill="1" applyBorder="1" applyAlignment="1" applyProtection="1">
      <alignment horizontal="center" vertical="top"/>
    </xf>
    <xf numFmtId="164" fontId="6" fillId="0" borderId="0" xfId="0" applyNumberFormat="1" applyFont="1" applyFill="1" applyBorder="1" applyAlignment="1" applyProtection="1">
      <alignment horizontal="right" vertical="top"/>
    </xf>
    <xf numFmtId="0" fontId="6"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xf>
    <xf numFmtId="167" fontId="10" fillId="0" borderId="0" xfId="0" applyNumberFormat="1" applyFont="1" applyFill="1" applyBorder="1" applyAlignment="1"/>
    <xf numFmtId="1" fontId="10" fillId="0" borderId="0" xfId="0" applyNumberFormat="1" applyFont="1" applyFill="1" applyBorder="1" applyAlignment="1"/>
    <xf numFmtId="164" fontId="10" fillId="0" borderId="0" xfId="0" applyNumberFormat="1" applyFont="1" applyFill="1" applyBorder="1" applyAlignment="1"/>
    <xf numFmtId="2" fontId="10" fillId="0" borderId="0" xfId="0" applyNumberFormat="1" applyFont="1" applyFill="1" applyBorder="1" applyAlignment="1">
      <alignment wrapText="1"/>
    </xf>
    <xf numFmtId="0" fontId="8" fillId="0" borderId="0" xfId="0" applyFont="1" applyFill="1" applyAlignment="1">
      <alignment vertical="center"/>
    </xf>
    <xf numFmtId="166" fontId="9" fillId="0" borderId="0" xfId="0" applyNumberFormat="1" applyFont="1" applyFill="1" applyAlignment="1">
      <alignment vertical="center"/>
    </xf>
    <xf numFmtId="4" fontId="9" fillId="0" borderId="0" xfId="0" applyNumberFormat="1" applyFont="1" applyFill="1" applyAlignment="1">
      <alignment vertical="center"/>
    </xf>
    <xf numFmtId="2" fontId="9" fillId="0" borderId="0" xfId="0" applyNumberFormat="1" applyFont="1" applyFill="1" applyAlignment="1">
      <alignment horizontal="center" vertical="center"/>
    </xf>
    <xf numFmtId="167" fontId="9" fillId="0" borderId="0" xfId="0" applyNumberFormat="1" applyFont="1" applyFill="1" applyAlignment="1">
      <alignment horizontal="center" vertical="center"/>
    </xf>
    <xf numFmtId="1" fontId="9" fillId="0" borderId="0" xfId="0" applyNumberFormat="1" applyFont="1" applyFill="1" applyAlignment="1">
      <alignment horizontal="center" vertical="center"/>
    </xf>
    <xf numFmtId="167" fontId="9" fillId="0" borderId="0" xfId="0" applyNumberFormat="1" applyFont="1" applyFill="1" applyAlignment="1">
      <alignment horizontal="left" vertical="center"/>
    </xf>
    <xf numFmtId="2" fontId="9" fillId="0" borderId="0" xfId="0" applyNumberFormat="1" applyFont="1" applyFill="1" applyAlignment="1">
      <alignment vertical="center" wrapText="1"/>
    </xf>
    <xf numFmtId="49" fontId="9" fillId="0" borderId="0" xfId="0" applyNumberFormat="1" applyFont="1" applyFill="1" applyAlignment="1">
      <alignment horizontal="center" vertical="center"/>
    </xf>
    <xf numFmtId="1" fontId="9" fillId="0" borderId="0" xfId="0" applyNumberFormat="1" applyFont="1" applyFill="1" applyAlignment="1">
      <alignment vertical="center"/>
    </xf>
    <xf numFmtId="4" fontId="7" fillId="0" borderId="0" xfId="0" applyNumberFormat="1" applyFont="1" applyFill="1" applyBorder="1" applyAlignment="1">
      <alignment vertical="center"/>
    </xf>
    <xf numFmtId="4" fontId="6" fillId="0" borderId="0" xfId="0" applyNumberFormat="1" applyFont="1" applyFill="1" applyBorder="1" applyAlignment="1">
      <alignment horizontal="center" vertical="center"/>
    </xf>
    <xf numFmtId="167" fontId="11" fillId="0" borderId="0" xfId="0" applyNumberFormat="1" applyFont="1" applyFill="1" applyBorder="1" applyAlignment="1">
      <alignment horizontal="left" vertical="top"/>
    </xf>
    <xf numFmtId="164" fontId="11" fillId="0" borderId="0" xfId="0" applyNumberFormat="1" applyFont="1" applyFill="1" applyBorder="1" applyAlignment="1">
      <alignment horizontal="left" vertical="top"/>
    </xf>
    <xf numFmtId="0" fontId="11" fillId="0" borderId="0" xfId="0" applyNumberFormat="1" applyFont="1" applyFill="1" applyBorder="1" applyAlignment="1" applyProtection="1">
      <alignment horizontal="left" vertical="top"/>
    </xf>
    <xf numFmtId="0" fontId="11" fillId="0" borderId="0" xfId="0" applyNumberFormat="1" applyFont="1" applyFill="1" applyBorder="1" applyAlignment="1" applyProtection="1">
      <alignment horizontal="left" vertical="top" wrapText="1"/>
    </xf>
    <xf numFmtId="1" fontId="11" fillId="0" borderId="0" xfId="0" applyNumberFormat="1" applyFont="1" applyFill="1" applyBorder="1" applyAlignment="1">
      <alignment horizontal="center" vertical="top"/>
    </xf>
    <xf numFmtId="49" fontId="11" fillId="0" borderId="0" xfId="0" applyNumberFormat="1" applyFont="1" applyFill="1" applyBorder="1" applyAlignment="1">
      <alignment vertical="top"/>
    </xf>
    <xf numFmtId="167" fontId="10" fillId="0" borderId="0" xfId="0" applyNumberFormat="1" applyFont="1" applyFill="1" applyBorder="1" applyAlignment="1">
      <alignment horizontal="left" vertical="top"/>
    </xf>
    <xf numFmtId="164" fontId="10" fillId="0" borderId="0" xfId="0" applyNumberFormat="1" applyFont="1" applyFill="1" applyBorder="1" applyAlignment="1">
      <alignment horizontal="left" vertical="top"/>
    </xf>
    <xf numFmtId="0" fontId="10" fillId="0" borderId="0" xfId="0" applyNumberFormat="1" applyFont="1" applyFill="1" applyBorder="1" applyAlignment="1" applyProtection="1">
      <alignment horizontal="left" vertical="top" wrapText="1"/>
    </xf>
    <xf numFmtId="1" fontId="10" fillId="0" borderId="0" xfId="0" applyNumberFormat="1" applyFont="1" applyFill="1" applyBorder="1" applyAlignment="1">
      <alignment horizontal="center" vertical="top"/>
    </xf>
    <xf numFmtId="49" fontId="10" fillId="0" borderId="0" xfId="0" applyNumberFormat="1" applyFont="1" applyFill="1" applyBorder="1" applyAlignment="1">
      <alignment vertical="top"/>
    </xf>
    <xf numFmtId="167" fontId="10" fillId="0" borderId="1" xfId="0" applyNumberFormat="1" applyFont="1" applyFill="1" applyBorder="1" applyAlignment="1"/>
    <xf numFmtId="1" fontId="10" fillId="0" borderId="1" xfId="0" applyNumberFormat="1" applyFont="1" applyFill="1" applyBorder="1" applyAlignment="1"/>
    <xf numFmtId="164" fontId="10" fillId="0" borderId="1" xfId="0" applyNumberFormat="1" applyFont="1" applyFill="1" applyBorder="1" applyAlignment="1"/>
    <xf numFmtId="2" fontId="10" fillId="0" borderId="1" xfId="0" applyNumberFormat="1" applyFont="1" applyFill="1" applyBorder="1" applyAlignment="1">
      <alignment wrapText="1"/>
    </xf>
    <xf numFmtId="1" fontId="12" fillId="0" borderId="1" xfId="0" applyNumberFormat="1" applyFont="1" applyFill="1" applyBorder="1" applyAlignment="1"/>
    <xf numFmtId="1" fontId="12" fillId="0" borderId="0" xfId="0" applyNumberFormat="1" applyFont="1" applyFill="1" applyBorder="1" applyAlignment="1"/>
    <xf numFmtId="0" fontId="10" fillId="0" borderId="0" xfId="0" applyNumberFormat="1" applyFont="1" applyFill="1" applyBorder="1" applyAlignment="1" applyProtection="1">
      <alignment vertical="top"/>
    </xf>
    <xf numFmtId="1" fontId="16" fillId="0" borderId="0" xfId="0" applyNumberFormat="1" applyFont="1" applyFill="1" applyBorder="1" applyAlignment="1" applyProtection="1">
      <alignment horizontal="center" vertical="top"/>
    </xf>
    <xf numFmtId="0" fontId="10" fillId="0" borderId="0" xfId="0" applyNumberFormat="1" applyFont="1" applyFill="1" applyBorder="1" applyAlignment="1" applyProtection="1">
      <alignment horizontal="center" vertical="top"/>
    </xf>
    <xf numFmtId="164" fontId="16" fillId="0" borderId="0" xfId="0" applyNumberFormat="1" applyFont="1" applyFill="1" applyBorder="1" applyAlignment="1" applyProtection="1">
      <alignment horizontal="right" vertical="top"/>
    </xf>
    <xf numFmtId="0" fontId="10" fillId="0" borderId="0" xfId="0" applyNumberFormat="1" applyFont="1" applyFill="1" applyBorder="1" applyAlignment="1" applyProtection="1">
      <alignment vertical="top" wrapText="1"/>
    </xf>
    <xf numFmtId="0" fontId="10" fillId="0" borderId="0" xfId="0" applyNumberFormat="1" applyFont="1" applyFill="1" applyBorder="1" applyAlignment="1" applyProtection="1">
      <alignment horizontal="left" vertical="top"/>
    </xf>
    <xf numFmtId="0" fontId="10" fillId="0" borderId="1" xfId="0" applyNumberFormat="1" applyFont="1" applyFill="1" applyBorder="1" applyAlignment="1" applyProtection="1">
      <alignment vertical="top"/>
    </xf>
    <xf numFmtId="1" fontId="17" fillId="0" borderId="1" xfId="0" applyNumberFormat="1" applyFont="1" applyFill="1" applyBorder="1" applyAlignment="1">
      <alignment horizontal="center" vertical="top"/>
    </xf>
    <xf numFmtId="2" fontId="17" fillId="0" borderId="1" xfId="0" applyNumberFormat="1" applyFont="1" applyFill="1" applyBorder="1" applyAlignment="1">
      <alignment horizontal="right" vertical="top"/>
    </xf>
    <xf numFmtId="164" fontId="17" fillId="0" borderId="1" xfId="0" applyNumberFormat="1" applyFont="1" applyFill="1" applyBorder="1" applyAlignment="1">
      <alignment horizontal="center" vertical="top"/>
    </xf>
    <xf numFmtId="2" fontId="17" fillId="0" borderId="2" xfId="2" applyNumberFormat="1" applyFont="1" applyFill="1" applyBorder="1" applyAlignment="1">
      <alignment horizontal="right" vertical="top"/>
    </xf>
    <xf numFmtId="1" fontId="17" fillId="0" borderId="1" xfId="0" applyNumberFormat="1" applyFont="1" applyFill="1" applyBorder="1" applyAlignment="1">
      <alignment horizontal="left" vertical="top"/>
    </xf>
    <xf numFmtId="1" fontId="10" fillId="0" borderId="0" xfId="0" applyNumberFormat="1" applyFont="1" applyFill="1" applyBorder="1" applyAlignment="1" applyProtection="1">
      <alignment vertical="center" wrapText="1"/>
    </xf>
    <xf numFmtId="164" fontId="12"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1" fontId="17" fillId="0" borderId="0" xfId="0" applyNumberFormat="1" applyFont="1" applyFill="1" applyBorder="1" applyAlignment="1">
      <alignment horizontal="center" vertical="center"/>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wrapText="1"/>
    </xf>
    <xf numFmtId="164" fontId="17" fillId="0" borderId="0" xfId="0" applyNumberFormat="1" applyFont="1" applyFill="1" applyBorder="1" applyAlignment="1">
      <alignment horizontal="center" vertical="center"/>
    </xf>
    <xf numFmtId="1" fontId="10" fillId="0" borderId="0" xfId="2" applyNumberFormat="1" applyFont="1" applyFill="1" applyBorder="1" applyAlignment="1"/>
    <xf numFmtId="167" fontId="10" fillId="0" borderId="0" xfId="2" applyNumberFormat="1" applyFont="1" applyFill="1" applyBorder="1" applyAlignment="1"/>
    <xf numFmtId="2" fontId="10" fillId="0" borderId="0" xfId="2" applyNumberFormat="1" applyFont="1" applyFill="1" applyBorder="1" applyAlignment="1">
      <alignment wrapText="1"/>
    </xf>
    <xf numFmtId="164" fontId="10" fillId="0" borderId="0" xfId="2" applyNumberFormat="1" applyFont="1" applyFill="1" applyBorder="1" applyAlignment="1"/>
    <xf numFmtId="0" fontId="6" fillId="0" borderId="0" xfId="2" applyNumberFormat="1" applyFont="1" applyFill="1" applyBorder="1" applyAlignment="1" applyProtection="1">
      <alignment vertical="top"/>
    </xf>
    <xf numFmtId="0" fontId="6" fillId="0" borderId="0" xfId="2" applyNumberFormat="1" applyFont="1" applyFill="1" applyBorder="1" applyAlignment="1" applyProtection="1">
      <alignment horizontal="left" vertical="top"/>
    </xf>
    <xf numFmtId="0" fontId="6" fillId="0" borderId="0" xfId="2" applyNumberFormat="1" applyFont="1" applyFill="1" applyBorder="1" applyAlignment="1" applyProtection="1">
      <alignment vertical="top" wrapText="1"/>
    </xf>
    <xf numFmtId="164" fontId="6" fillId="0" borderId="0" xfId="2" applyNumberFormat="1" applyFont="1" applyFill="1" applyBorder="1" applyAlignment="1" applyProtection="1">
      <alignment horizontal="right" vertical="top"/>
    </xf>
    <xf numFmtId="0" fontId="6" fillId="0" borderId="0" xfId="2" applyNumberFormat="1" applyFont="1" applyFill="1" applyBorder="1" applyAlignment="1" applyProtection="1">
      <alignment horizontal="right" vertical="top"/>
    </xf>
    <xf numFmtId="0" fontId="6" fillId="0" borderId="0" xfId="2" applyNumberFormat="1" applyFont="1" applyFill="1" applyBorder="1" applyAlignment="1" applyProtection="1">
      <alignment horizontal="center" vertical="top"/>
    </xf>
    <xf numFmtId="0" fontId="11" fillId="0" borderId="0" xfId="0" applyNumberFormat="1" applyFont="1" applyFill="1" applyBorder="1" applyAlignment="1" applyProtection="1">
      <alignment horizontal="left" vertical="top" indent="1"/>
    </xf>
    <xf numFmtId="165" fontId="11" fillId="0" borderId="0" xfId="0" applyNumberFormat="1" applyFont="1" applyFill="1" applyBorder="1" applyAlignment="1">
      <alignment horizontal="left" vertical="top"/>
    </xf>
    <xf numFmtId="2" fontId="11" fillId="0" borderId="0" xfId="0" applyNumberFormat="1" applyFont="1" applyFill="1" applyBorder="1" applyAlignment="1">
      <alignment horizontal="left" vertical="top"/>
    </xf>
    <xf numFmtId="167" fontId="47" fillId="0" borderId="0" xfId="0" applyNumberFormat="1" applyFont="1" applyFill="1" applyBorder="1" applyAlignment="1">
      <alignment horizontal="left" vertical="top"/>
    </xf>
    <xf numFmtId="9" fontId="11" fillId="0" borderId="0" xfId="0" applyNumberFormat="1" applyFont="1" applyFill="1" applyBorder="1" applyAlignment="1" applyProtection="1">
      <alignment horizontal="left" vertical="top"/>
    </xf>
    <xf numFmtId="1" fontId="15" fillId="0" borderId="0" xfId="0" applyNumberFormat="1" applyFont="1" applyFill="1" applyBorder="1" applyAlignment="1">
      <alignment vertical="center"/>
    </xf>
    <xf numFmtId="1" fontId="15" fillId="0" borderId="0" xfId="0" applyNumberFormat="1" applyFont="1" applyFill="1" applyBorder="1" applyAlignment="1">
      <alignment vertical="center" wrapText="1"/>
    </xf>
    <xf numFmtId="1" fontId="14" fillId="0" borderId="0" xfId="3" applyNumberFormat="1" applyFont="1" applyFill="1" applyBorder="1" applyAlignment="1"/>
    <xf numFmtId="1" fontId="13" fillId="0" borderId="0" xfId="3" applyNumberFormat="1" applyFont="1" applyFill="1" applyBorder="1" applyAlignment="1"/>
    <xf numFmtId="164" fontId="12" fillId="0" borderId="1" xfId="0" applyNumberFormat="1" applyFont="1" applyFill="1" applyBorder="1" applyAlignment="1">
      <alignment horizontal="center"/>
    </xf>
    <xf numFmtId="167" fontId="12" fillId="0" borderId="1" xfId="0" applyNumberFormat="1" applyFont="1" applyFill="1" applyBorder="1" applyAlignment="1">
      <alignment horizontal="center"/>
    </xf>
    <xf numFmtId="1" fontId="5" fillId="0" borderId="0" xfId="0" applyNumberFormat="1" applyFont="1" applyFill="1" applyBorder="1" applyAlignment="1">
      <alignment horizontal="center" vertical="top"/>
    </xf>
    <xf numFmtId="1" fontId="5" fillId="0" borderId="0" xfId="0" applyNumberFormat="1" applyFont="1" applyFill="1" applyBorder="1" applyAlignment="1">
      <alignment vertical="top"/>
    </xf>
    <xf numFmtId="2" fontId="5" fillId="0" borderId="0" xfId="0" applyNumberFormat="1" applyFont="1" applyFill="1" applyBorder="1" applyAlignment="1">
      <alignment vertical="top"/>
    </xf>
    <xf numFmtId="2" fontId="0" fillId="0" borderId="0" xfId="0" applyNumberFormat="1" applyFill="1" applyBorder="1" applyAlignment="1">
      <alignment vertical="top" wrapText="1"/>
    </xf>
    <xf numFmtId="164" fontId="5" fillId="0" borderId="0" xfId="0" applyNumberFormat="1" applyFont="1" applyFill="1" applyBorder="1" applyAlignment="1">
      <alignment horizontal="center" vertical="top"/>
    </xf>
    <xf numFmtId="167" fontId="5" fillId="0" borderId="0" xfId="0" applyNumberFormat="1" applyFont="1" applyFill="1" applyBorder="1" applyAlignment="1">
      <alignment horizontal="center" vertical="top"/>
    </xf>
    <xf numFmtId="167" fontId="0" fillId="0" borderId="0" xfId="0" applyNumberFormat="1" applyFont="1" applyFill="1" applyBorder="1" applyAlignment="1">
      <alignment horizontal="center" vertical="top"/>
    </xf>
    <xf numFmtId="4" fontId="5" fillId="0" borderId="0" xfId="1" applyNumberFormat="1" applyFont="1" applyFill="1" applyAlignment="1">
      <alignment vertical="top"/>
    </xf>
    <xf numFmtId="166" fontId="5" fillId="0" borderId="0" xfId="1" applyNumberFormat="1" applyFont="1" applyFill="1" applyBorder="1" applyAlignment="1">
      <alignment vertical="top"/>
    </xf>
    <xf numFmtId="166" fontId="5" fillId="0" borderId="0" xfId="1" applyNumberFormat="1" applyFont="1" applyFill="1" applyAlignment="1">
      <alignment vertical="top"/>
    </xf>
    <xf numFmtId="167" fontId="0" fillId="0" borderId="0" xfId="0" applyNumberFormat="1" applyFill="1" applyBorder="1" applyAlignment="1">
      <alignment horizontal="center" vertical="top"/>
    </xf>
    <xf numFmtId="1" fontId="0" fillId="0" borderId="0" xfId="0" applyNumberFormat="1" applyFont="1" applyFill="1" applyBorder="1" applyAlignment="1">
      <alignment vertical="top"/>
    </xf>
    <xf numFmtId="1" fontId="45" fillId="0" borderId="0" xfId="0" applyNumberFormat="1" applyFont="1" applyFill="1" applyBorder="1" applyAlignment="1">
      <alignment horizontal="center" vertical="top"/>
    </xf>
    <xf numFmtId="1" fontId="45" fillId="0" borderId="0" xfId="0" applyNumberFormat="1" applyFont="1" applyFill="1" applyBorder="1" applyAlignment="1">
      <alignment vertical="top"/>
    </xf>
    <xf numFmtId="2" fontId="45" fillId="0" borderId="0" xfId="0" applyNumberFormat="1" applyFont="1" applyFill="1" applyBorder="1" applyAlignment="1">
      <alignment vertical="top"/>
    </xf>
    <xf numFmtId="2" fontId="45" fillId="0" borderId="0" xfId="0" applyNumberFormat="1" applyFont="1" applyFill="1" applyBorder="1" applyAlignment="1">
      <alignment vertical="top" wrapText="1"/>
    </xf>
    <xf numFmtId="164" fontId="45" fillId="0" borderId="0" xfId="0" applyNumberFormat="1" applyFont="1" applyFill="1" applyBorder="1" applyAlignment="1">
      <alignment horizontal="center" vertical="top"/>
    </xf>
    <xf numFmtId="167" fontId="45" fillId="0" borderId="0" xfId="0" applyNumberFormat="1" applyFont="1" applyFill="1" applyBorder="1" applyAlignment="1">
      <alignment horizontal="center" vertical="top"/>
    </xf>
    <xf numFmtId="4" fontId="45" fillId="0" borderId="0" xfId="1" applyNumberFormat="1" applyFont="1" applyFill="1" applyAlignment="1">
      <alignment vertical="top"/>
    </xf>
    <xf numFmtId="166" fontId="45" fillId="0" borderId="0" xfId="1" applyNumberFormat="1" applyFont="1" applyFill="1" applyBorder="1" applyAlignment="1">
      <alignment vertical="top"/>
    </xf>
    <xf numFmtId="166" fontId="45" fillId="0" borderId="0" xfId="1" applyNumberFormat="1" applyFont="1" applyFill="1" applyAlignment="1">
      <alignment vertical="top"/>
    </xf>
    <xf numFmtId="0" fontId="46" fillId="0" borderId="0" xfId="0" applyNumberFormat="1" applyFont="1" applyFill="1" applyBorder="1" applyAlignment="1" applyProtection="1">
      <alignment vertical="top"/>
    </xf>
    <xf numFmtId="167" fontId="44" fillId="0" borderId="0" xfId="0" applyNumberFormat="1" applyFont="1" applyFill="1" applyBorder="1" applyAlignment="1">
      <alignment horizontal="left" vertical="top"/>
    </xf>
    <xf numFmtId="164" fontId="44" fillId="0" borderId="0" xfId="0" applyNumberFormat="1" applyFont="1" applyFill="1" applyBorder="1" applyAlignment="1">
      <alignment horizontal="left" vertical="top"/>
    </xf>
    <xf numFmtId="1" fontId="9" fillId="0" borderId="1" xfId="0" applyNumberFormat="1" applyFont="1" applyFill="1" applyBorder="1" applyAlignment="1"/>
    <xf numFmtId="2" fontId="9" fillId="0" borderId="1" xfId="0" applyNumberFormat="1" applyFont="1" applyFill="1" applyBorder="1" applyAlignment="1">
      <alignment wrapText="1"/>
    </xf>
    <xf numFmtId="4" fontId="9" fillId="0" borderId="1" xfId="0" applyNumberFormat="1" applyFont="1" applyFill="1" applyBorder="1" applyAlignment="1">
      <alignment horizontal="center"/>
    </xf>
    <xf numFmtId="4" fontId="9" fillId="0" borderId="1" xfId="0" applyNumberFormat="1" applyFont="1" applyFill="1" applyBorder="1" applyAlignment="1"/>
    <xf numFmtId="166" fontId="9" fillId="0" borderId="1" xfId="0" applyNumberFormat="1" applyFont="1" applyFill="1" applyBorder="1" applyAlignment="1"/>
    <xf numFmtId="0" fontId="8" fillId="0" borderId="0" xfId="0" applyFont="1" applyFill="1" applyBorder="1" applyAlignment="1"/>
    <xf numFmtId="1" fontId="6" fillId="0" borderId="0" xfId="0" applyNumberFormat="1" applyFont="1" applyFill="1" applyBorder="1" applyAlignment="1">
      <alignment vertical="center" wrapText="1"/>
    </xf>
    <xf numFmtId="10"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1" fontId="6" fillId="0" borderId="0" xfId="0" applyNumberFormat="1" applyFont="1" applyFill="1" applyBorder="1" applyAlignment="1">
      <alignment vertical="center"/>
    </xf>
    <xf numFmtId="1" fontId="43" fillId="0" borderId="0" xfId="0" applyNumberFormat="1" applyFont="1" applyFill="1" applyAlignment="1"/>
    <xf numFmtId="167" fontId="41" fillId="0" borderId="0" xfId="0" applyNumberFormat="1" applyFont="1" applyFill="1" applyAlignment="1">
      <alignment horizontal="center"/>
    </xf>
    <xf numFmtId="1" fontId="41" fillId="0" borderId="0" xfId="0" applyNumberFormat="1" applyFont="1" applyFill="1" applyAlignment="1"/>
    <xf numFmtId="2" fontId="41" fillId="0" borderId="0" xfId="0" applyNumberFormat="1" applyFont="1" applyFill="1" applyAlignment="1"/>
    <xf numFmtId="0" fontId="41" fillId="0" borderId="0" xfId="0" applyFont="1" applyFill="1" applyAlignment="1"/>
    <xf numFmtId="167" fontId="42" fillId="0" borderId="0" xfId="0" applyNumberFormat="1" applyFont="1" applyFill="1" applyAlignment="1">
      <alignment horizontal="center"/>
    </xf>
    <xf numFmtId="1" fontId="42" fillId="0" borderId="0" xfId="0" applyNumberFormat="1" applyFont="1" applyFill="1" applyAlignment="1"/>
    <xf numFmtId="2" fontId="42" fillId="0" borderId="0" xfId="0" applyNumberFormat="1" applyFont="1" applyFill="1" applyAlignment="1"/>
    <xf numFmtId="0" fontId="42" fillId="0" borderId="0" xfId="0" applyFont="1" applyFill="1" applyAlignment="1"/>
    <xf numFmtId="1" fontId="40" fillId="0" borderId="0" xfId="0" applyNumberFormat="1" applyFont="1" applyFill="1" applyAlignment="1"/>
    <xf numFmtId="1" fontId="50" fillId="0" borderId="0" xfId="3" applyNumberFormat="1" applyFont="1" applyFill="1" applyBorder="1" applyAlignment="1"/>
    <xf numFmtId="0" fontId="7" fillId="0" borderId="0" xfId="0" applyNumberFormat="1" applyFont="1" applyFill="1" applyBorder="1" applyAlignment="1" applyProtection="1">
      <alignment vertical="top"/>
    </xf>
    <xf numFmtId="0" fontId="6" fillId="0" borderId="0" xfId="2" applyNumberFormat="1" applyFont="1" applyFill="1" applyBorder="1" applyAlignment="1" applyProtection="1">
      <alignment horizontal="left" vertical="center" wrapText="1"/>
    </xf>
    <xf numFmtId="1" fontId="6" fillId="0" borderId="0" xfId="0" applyNumberFormat="1" applyFont="1" applyFill="1" applyBorder="1" applyAlignment="1" applyProtection="1">
      <alignment horizontal="left" vertical="center" wrapText="1"/>
    </xf>
    <xf numFmtId="1" fontId="7" fillId="0" borderId="0" xfId="0" applyNumberFormat="1" applyFont="1" applyFill="1" applyBorder="1" applyAlignment="1" applyProtection="1">
      <alignment horizontal="right" vertical="center" wrapText="1"/>
    </xf>
    <xf numFmtId="1" fontId="14" fillId="0" borderId="0" xfId="3" applyNumberFormat="1" applyFont="1" applyFill="1" applyBorder="1" applyAlignment="1">
      <alignment horizontal="center"/>
    </xf>
    <xf numFmtId="1" fontId="13" fillId="0" borderId="0" xfId="3" applyNumberFormat="1" applyFont="1" applyFill="1" applyBorder="1" applyAlignment="1">
      <alignment horizontal="center" wrapText="1"/>
    </xf>
    <xf numFmtId="1" fontId="13" fillId="0" borderId="0" xfId="3" applyNumberFormat="1" applyFont="1" applyFill="1" applyBorder="1" applyAlignment="1">
      <alignment horizontal="center"/>
    </xf>
    <xf numFmtId="1" fontId="49" fillId="0" borderId="0" xfId="3" applyNumberFormat="1" applyFont="1" applyFill="1" applyBorder="1" applyAlignment="1">
      <alignment horizontal="center" wrapText="1"/>
    </xf>
    <xf numFmtId="1" fontId="49" fillId="0" borderId="0" xfId="3" applyNumberFormat="1" applyFont="1" applyFill="1" applyBorder="1" applyAlignment="1">
      <alignment horizontal="center"/>
    </xf>
    <xf numFmtId="1" fontId="50" fillId="0" borderId="0" xfId="3" applyNumberFormat="1" applyFont="1" applyFill="1" applyBorder="1" applyAlignment="1">
      <alignment horizontal="center" wrapText="1"/>
    </xf>
    <xf numFmtId="1" fontId="50" fillId="0" borderId="0" xfId="3" applyNumberFormat="1" applyFont="1" applyFill="1" applyBorder="1" applyAlignment="1">
      <alignment horizontal="center"/>
    </xf>
  </cellXfs>
  <cellStyles count="92">
    <cellStyle name="_MaR" xfId="5"/>
    <cellStyle name="_Úprava" xfId="6"/>
    <cellStyle name="Accent1" xfId="7"/>
    <cellStyle name="Accent1 - 20%" xfId="8"/>
    <cellStyle name="Accent1 - 40%" xfId="9"/>
    <cellStyle name="Accent1 - 60%" xfId="10"/>
    <cellStyle name="Accent2" xfId="11"/>
    <cellStyle name="Accent2 - 20%" xfId="12"/>
    <cellStyle name="Accent2 - 40%" xfId="13"/>
    <cellStyle name="Accent2 - 60%" xfId="14"/>
    <cellStyle name="Accent3" xfId="15"/>
    <cellStyle name="Accent3 - 20%" xfId="16"/>
    <cellStyle name="Accent3 - 40%" xfId="17"/>
    <cellStyle name="Accent3 - 60%" xfId="18"/>
    <cellStyle name="Accent4" xfId="19"/>
    <cellStyle name="Accent4 - 20%" xfId="20"/>
    <cellStyle name="Accent4 - 40%" xfId="21"/>
    <cellStyle name="Accent4 - 60%" xfId="22"/>
    <cellStyle name="Accent5" xfId="23"/>
    <cellStyle name="Accent5 - 20%" xfId="24"/>
    <cellStyle name="Accent5 - 40%" xfId="25"/>
    <cellStyle name="Accent5 - 60%" xfId="26"/>
    <cellStyle name="Accent6" xfId="27"/>
    <cellStyle name="Accent6 - 20%" xfId="28"/>
    <cellStyle name="Accent6 - 40%" xfId="29"/>
    <cellStyle name="Accent6 - 60%" xfId="30"/>
    <cellStyle name="Bad" xfId="31"/>
    <cellStyle name="Calculation" xfId="32"/>
    <cellStyle name="Comma [0]_Sheet1" xfId="33"/>
    <cellStyle name="Comma_Sheet1" xfId="34"/>
    <cellStyle name="Currency [0]_Analogové přístroje Euroset 8xx" xfId="35"/>
    <cellStyle name="Currency_Analogové přístroje Euroset 8xx" xfId="36"/>
    <cellStyle name="čárky 2" xfId="37"/>
    <cellStyle name="Emphasis 1" xfId="38"/>
    <cellStyle name="Emphasis 2" xfId="39"/>
    <cellStyle name="Emphasis 3" xfId="40"/>
    <cellStyle name="Good" xfId="41"/>
    <cellStyle name="Heading 1" xfId="42"/>
    <cellStyle name="Heading 2" xfId="43"/>
    <cellStyle name="Heading 3" xfId="44"/>
    <cellStyle name="Heading 4" xfId="45"/>
    <cellStyle name="Hypertextový odkaz 2" xfId="46"/>
    <cellStyle name="Hypertextový odkaz 3" xfId="47"/>
    <cellStyle name="Check Cell" xfId="48"/>
    <cellStyle name="Input" xfId="49"/>
    <cellStyle name="Linked Cell" xfId="50"/>
    <cellStyle name="měny 2" xfId="51"/>
    <cellStyle name="měny 3" xfId="83"/>
    <cellStyle name="měny 3 2" xfId="84"/>
    <cellStyle name="Neutral" xfId="52"/>
    <cellStyle name="Normal_Nab 050516" xfId="53"/>
    <cellStyle name="Normální" xfId="0" builtinId="0"/>
    <cellStyle name="normální 2" xfId="3"/>
    <cellStyle name="normální 2 2" xfId="54"/>
    <cellStyle name="normální 2 2 2" xfId="2"/>
    <cellStyle name="normální 2 3" xfId="55"/>
    <cellStyle name="normální 3" xfId="56"/>
    <cellStyle name="normální 3 2" xfId="57"/>
    <cellStyle name="normální 3 3" xfId="58"/>
    <cellStyle name="normální 3 3 2" xfId="59"/>
    <cellStyle name="normální 3 3 2 2" xfId="60"/>
    <cellStyle name="normální 3 3 2 2 2" xfId="61"/>
    <cellStyle name="normální 3 3 2 2 2 2" xfId="81"/>
    <cellStyle name="normální 3 3 2 2 2 2 2" xfId="91"/>
    <cellStyle name="normální 4" xfId="62"/>
    <cellStyle name="normální 5" xfId="63"/>
    <cellStyle name="normální 6" xfId="4"/>
    <cellStyle name="normální 6 2" xfId="85"/>
    <cellStyle name="normální 6 3" xfId="86"/>
    <cellStyle name="normální 7" xfId="82"/>
    <cellStyle name="normální 8" xfId="87"/>
    <cellStyle name="normální 9" xfId="88"/>
    <cellStyle name="normální 9 2" xfId="89"/>
    <cellStyle name="normální_K" xfId="1"/>
    <cellStyle name="Note" xfId="64"/>
    <cellStyle name="Output" xfId="65"/>
    <cellStyle name="procent 2" xfId="66"/>
    <cellStyle name="procent 3" xfId="90"/>
    <cellStyle name="Sheet Title" xfId="67"/>
    <cellStyle name="Standard_aktuell" xfId="68"/>
    <cellStyle name="Styl 1" xfId="69"/>
    <cellStyle name="Styl 1 11" xfId="70"/>
    <cellStyle name="Styl 1 14" xfId="71"/>
    <cellStyle name="Styl 1 23" xfId="72"/>
    <cellStyle name="Styl 1 24" xfId="73"/>
    <cellStyle name="Styl 1 25" xfId="74"/>
    <cellStyle name="Styl 1 26" xfId="75"/>
    <cellStyle name="Styl 1 27" xfId="76"/>
    <cellStyle name="Styl 1 28" xfId="77"/>
    <cellStyle name="Total" xfId="78"/>
    <cellStyle name="TYP ŘÁDKU_2" xfId="79"/>
    <cellStyle name="Warning Text" xfId="80"/>
  </cellStyles>
  <dxfs count="0"/>
  <tableStyles count="0" defaultTableStyle="TableStyleMedium9" defaultPivotStyle="PivotStyleLight16"/>
  <colors>
    <mruColors>
      <color rgb="FFFFCCFF"/>
      <color rgb="FF66CCFF"/>
      <color rgb="FF66FF33"/>
      <color rgb="FFFFCCCC"/>
      <color rgb="FFCCFFFF"/>
      <color rgb="FFFF3399"/>
      <color rgb="FF0033CC"/>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1197"/>
  <sheetViews>
    <sheetView tabSelected="1" view="pageBreakPreview" zoomScale="175" zoomScaleNormal="160" zoomScaleSheetLayoutView="175" workbookViewId="0">
      <pane ySplit="4" topLeftCell="A5" activePane="bottomLeft" state="frozen"/>
      <selection pane="bottomLeft" activeCell="H1179" sqref="H1179"/>
    </sheetView>
  </sheetViews>
  <sheetFormatPr defaultColWidth="8.6640625" defaultRowHeight="13.2" outlineLevelRow="2" outlineLevelCol="1"/>
  <cols>
    <col min="1" max="1" width="4.5546875" style="1" customWidth="1"/>
    <col min="2" max="2" width="16" style="6" customWidth="1" collapsed="1"/>
    <col min="3" max="3" width="14.6640625" style="6" customWidth="1" outlineLevel="1" collapsed="1"/>
    <col min="4" max="4" width="3.33203125" style="1" customWidth="1" outlineLevel="1" collapsed="1"/>
    <col min="5" max="5" width="0.109375" style="5" customWidth="1"/>
    <col min="6" max="6" width="52.6640625" style="5" customWidth="1"/>
    <col min="7" max="7" width="6.5546875" style="4" customWidth="1" outlineLevel="1"/>
    <col min="8" max="8" width="12.33203125" style="2" customWidth="1"/>
    <col min="9" max="9" width="6.5546875" style="3" bestFit="1" customWidth="1"/>
    <col min="10" max="10" width="10.44140625" style="1" customWidth="1"/>
    <col min="11" max="11" width="11.88671875" style="1" customWidth="1"/>
    <col min="12" max="12" width="10.44140625" style="1" customWidth="1"/>
    <col min="13" max="13" width="11.33203125" style="1" customWidth="1"/>
    <col min="14" max="15" width="10.44140625" style="1" customWidth="1"/>
    <col min="16" max="16384" width="8.6640625" style="1"/>
  </cols>
  <sheetData>
    <row r="1" spans="1:15" s="45" customFormat="1" ht="11.7" customHeight="1">
      <c r="A1" s="127" t="s">
        <v>1120</v>
      </c>
      <c r="B1" s="127"/>
      <c r="C1" s="127"/>
      <c r="D1" s="127"/>
      <c r="E1" s="127"/>
      <c r="F1" s="127"/>
      <c r="G1" s="52"/>
      <c r="H1" s="128" t="str">
        <f>A7</f>
        <v>Návrh udržovacích prací objektu zámku Tisová</v>
      </c>
      <c r="I1" s="128"/>
      <c r="J1" s="128"/>
      <c r="K1" s="128"/>
      <c r="L1" s="74"/>
      <c r="M1" s="74"/>
      <c r="N1" s="74"/>
      <c r="O1" s="74"/>
    </row>
    <row r="2" spans="1:15" s="40" customFormat="1" ht="12.6" customHeight="1">
      <c r="A2" s="127"/>
      <c r="B2" s="127"/>
      <c r="C2" s="127"/>
      <c r="D2" s="127"/>
      <c r="E2" s="127"/>
      <c r="F2" s="127"/>
      <c r="G2" s="52"/>
      <c r="H2" s="128" t="str">
        <f>A9</f>
        <v xml:space="preserve">Zámek Tisová, obec Tisová, část Lhotka k.ú. Kumpolec </v>
      </c>
      <c r="I2" s="128"/>
      <c r="J2" s="128"/>
      <c r="K2" s="128"/>
      <c r="L2" s="75"/>
      <c r="M2" s="75"/>
      <c r="N2" s="75"/>
      <c r="O2" s="75"/>
    </row>
    <row r="3" spans="1:15" s="56" customFormat="1" ht="3.75" customHeight="1">
      <c r="A3" s="55"/>
      <c r="D3" s="55"/>
      <c r="E3" s="57"/>
      <c r="F3" s="57"/>
      <c r="G3" s="58"/>
      <c r="H3" s="55"/>
      <c r="I3" s="55"/>
      <c r="J3" s="55"/>
      <c r="K3" s="55"/>
      <c r="L3" s="55"/>
      <c r="M3" s="55"/>
      <c r="N3" s="55"/>
      <c r="O3" s="55"/>
    </row>
    <row r="4" spans="1:15" s="46" customFormat="1" ht="10.199999999999999">
      <c r="A4" s="47" t="s">
        <v>27</v>
      </c>
      <c r="B4" s="47" t="s">
        <v>26</v>
      </c>
      <c r="C4" s="47" t="s">
        <v>25</v>
      </c>
      <c r="D4" s="47" t="s">
        <v>24</v>
      </c>
      <c r="E4" s="47" t="s">
        <v>23</v>
      </c>
      <c r="F4" s="51" t="s">
        <v>22</v>
      </c>
      <c r="G4" s="49" t="s">
        <v>33</v>
      </c>
      <c r="H4" s="47" t="s">
        <v>15</v>
      </c>
      <c r="I4" s="47" t="s">
        <v>21</v>
      </c>
      <c r="J4" s="48" t="s">
        <v>14</v>
      </c>
      <c r="K4" s="48" t="s">
        <v>13</v>
      </c>
      <c r="L4" s="50" t="s">
        <v>20</v>
      </c>
      <c r="M4" s="50" t="s">
        <v>19</v>
      </c>
      <c r="N4" s="50" t="s">
        <v>17</v>
      </c>
      <c r="O4" s="50" t="s">
        <v>18</v>
      </c>
    </row>
    <row r="5" spans="1:15" s="40" customFormat="1" ht="10.199999999999999">
      <c r="A5" s="41"/>
      <c r="B5" s="42"/>
      <c r="C5" s="42"/>
      <c r="D5" s="41"/>
      <c r="E5" s="44"/>
      <c r="F5" s="42"/>
      <c r="G5" s="43"/>
      <c r="H5" s="42"/>
      <c r="I5" s="42"/>
      <c r="J5" s="41"/>
      <c r="K5" s="41"/>
      <c r="L5" s="41"/>
      <c r="M5" s="41"/>
      <c r="N5" s="41"/>
      <c r="O5" s="41"/>
    </row>
    <row r="6" spans="1:15">
      <c r="A6" s="39"/>
      <c r="B6" s="39"/>
      <c r="C6" s="39"/>
      <c r="D6" s="39"/>
      <c r="E6" s="39"/>
      <c r="F6" s="39"/>
      <c r="G6" s="53"/>
      <c r="H6" s="54"/>
      <c r="I6" s="39"/>
    </row>
    <row r="7" spans="1:15" ht="15.6">
      <c r="A7" s="129" t="s">
        <v>34</v>
      </c>
      <c r="B7" s="129"/>
      <c r="C7" s="129"/>
      <c r="D7" s="129"/>
      <c r="E7" s="129"/>
      <c r="F7" s="129"/>
      <c r="G7" s="129"/>
      <c r="H7" s="129"/>
      <c r="I7" s="129"/>
      <c r="J7" s="129"/>
      <c r="K7" s="129"/>
      <c r="L7" s="76"/>
      <c r="M7" s="76"/>
      <c r="N7" s="76"/>
      <c r="O7" s="76"/>
    </row>
    <row r="8" spans="1:15" ht="13.2" customHeight="1">
      <c r="A8" s="39"/>
      <c r="B8" s="39"/>
      <c r="C8" s="39"/>
      <c r="D8" s="39"/>
      <c r="E8" s="39"/>
      <c r="F8" s="39"/>
      <c r="G8" s="53"/>
      <c r="H8" s="54"/>
      <c r="I8" s="39"/>
    </row>
    <row r="9" spans="1:15" ht="13.95" customHeight="1">
      <c r="A9" s="130" t="s">
        <v>297</v>
      </c>
      <c r="B9" s="131"/>
      <c r="C9" s="131"/>
      <c r="D9" s="131"/>
      <c r="E9" s="131"/>
      <c r="F9" s="131"/>
      <c r="G9" s="131"/>
      <c r="H9" s="131"/>
      <c r="I9" s="131"/>
      <c r="J9" s="131"/>
      <c r="K9" s="131"/>
      <c r="L9" s="77"/>
      <c r="M9" s="77"/>
      <c r="N9" s="77"/>
      <c r="O9" s="77"/>
    </row>
    <row r="10" spans="1:15">
      <c r="A10" s="39"/>
      <c r="B10" s="39"/>
      <c r="C10" s="39"/>
      <c r="D10" s="39"/>
      <c r="E10" s="39"/>
      <c r="F10" s="39"/>
      <c r="G10" s="53"/>
      <c r="H10" s="54"/>
      <c r="I10" s="39"/>
    </row>
    <row r="11" spans="1:15" ht="13.95" customHeight="1">
      <c r="A11" s="132" t="s">
        <v>296</v>
      </c>
      <c r="B11" s="133"/>
      <c r="C11" s="133"/>
      <c r="D11" s="133"/>
      <c r="E11" s="133"/>
      <c r="F11" s="133"/>
      <c r="G11" s="133"/>
      <c r="H11" s="133"/>
      <c r="I11" s="133"/>
      <c r="J11" s="133"/>
      <c r="K11" s="133"/>
      <c r="L11" s="77"/>
      <c r="M11" s="77"/>
      <c r="N11" s="77"/>
      <c r="O11" s="77"/>
    </row>
    <row r="12" spans="1:15">
      <c r="A12" s="39"/>
      <c r="B12" s="39"/>
      <c r="C12" s="39"/>
      <c r="D12" s="39"/>
      <c r="E12" s="39"/>
      <c r="F12" s="39"/>
      <c r="G12" s="53"/>
      <c r="H12" s="54"/>
      <c r="I12" s="39"/>
    </row>
    <row r="13" spans="1:15" s="125" customFormat="1" ht="13.95" customHeight="1">
      <c r="A13" s="134" t="s">
        <v>1121</v>
      </c>
      <c r="B13" s="135"/>
      <c r="C13" s="135"/>
      <c r="D13" s="135"/>
      <c r="E13" s="135"/>
      <c r="F13" s="135"/>
      <c r="G13" s="135"/>
      <c r="H13" s="135"/>
      <c r="I13" s="135"/>
      <c r="J13" s="135"/>
      <c r="K13" s="135"/>
      <c r="L13" s="124"/>
      <c r="M13" s="124"/>
      <c r="N13" s="124"/>
      <c r="O13" s="124"/>
    </row>
    <row r="14" spans="1:15">
      <c r="A14" s="39"/>
      <c r="B14" s="39"/>
      <c r="C14" s="39"/>
      <c r="D14" s="39"/>
      <c r="E14" s="39"/>
      <c r="F14" s="39"/>
      <c r="G14" s="53"/>
      <c r="H14" s="54"/>
      <c r="I14" s="39"/>
    </row>
    <row r="15" spans="1:15">
      <c r="A15" s="39"/>
      <c r="B15" s="39"/>
      <c r="C15" s="39"/>
      <c r="D15" s="39"/>
      <c r="E15" s="39"/>
      <c r="F15" s="39"/>
      <c r="G15" s="53"/>
      <c r="H15" s="54"/>
      <c r="I15" s="39"/>
    </row>
    <row r="16" spans="1:15">
      <c r="A16" s="38"/>
      <c r="B16" s="38"/>
      <c r="C16" s="38"/>
      <c r="D16" s="38"/>
      <c r="E16" s="38"/>
      <c r="F16" s="38"/>
      <c r="G16" s="78"/>
      <c r="H16" s="79"/>
      <c r="I16" s="38"/>
      <c r="J16" s="79"/>
      <c r="K16" s="79"/>
      <c r="L16" s="79"/>
      <c r="M16" s="79"/>
      <c r="N16" s="79"/>
      <c r="O16" s="79"/>
    </row>
    <row r="17" spans="1:15" s="11" customFormat="1" ht="24" customHeight="1">
      <c r="A17" s="20" t="s">
        <v>817</v>
      </c>
      <c r="B17" s="20"/>
      <c r="C17" s="19"/>
      <c r="D17" s="20"/>
      <c r="E17" s="18"/>
      <c r="F17" s="17"/>
      <c r="G17" s="16"/>
      <c r="H17" s="15"/>
      <c r="I17" s="13"/>
      <c r="J17" s="14"/>
      <c r="K17" s="13">
        <f>SUBTOTAL(9,K18:K92)</f>
        <v>0</v>
      </c>
      <c r="L17" s="14"/>
      <c r="M17" s="12">
        <f>SUBTOTAL(9,M18:M92)</f>
        <v>50.025870000000005</v>
      </c>
      <c r="N17" s="13"/>
      <c r="O17" s="12">
        <f>SUBTOTAL(9,O18:O92)</f>
        <v>0</v>
      </c>
    </row>
    <row r="18" spans="1:15" ht="13.2" customHeight="1" outlineLevel="1">
      <c r="A18" s="32"/>
      <c r="B18" s="33"/>
      <c r="C18" s="31"/>
      <c r="D18" s="32"/>
      <c r="E18" s="31"/>
      <c r="F18" s="31"/>
      <c r="G18" s="30"/>
      <c r="H18" s="29"/>
      <c r="I18" s="29"/>
    </row>
    <row r="19" spans="1:15" ht="118.8" outlineLevel="1">
      <c r="A19" s="80">
        <f>MAX(A5:A18)+1</f>
        <v>1</v>
      </c>
      <c r="B19" s="81" t="s">
        <v>893</v>
      </c>
      <c r="C19" s="81" t="s">
        <v>337</v>
      </c>
      <c r="D19" s="80" t="s">
        <v>10</v>
      </c>
      <c r="E19" s="82"/>
      <c r="F19" s="83" t="s">
        <v>347</v>
      </c>
      <c r="G19" s="84"/>
      <c r="H19" s="85"/>
      <c r="I19" s="86" t="s">
        <v>336</v>
      </c>
      <c r="J19" s="87"/>
      <c r="K19" s="87"/>
      <c r="L19" s="88">
        <v>0</v>
      </c>
      <c r="M19" s="89">
        <f>ROUND(H19*L19,5)</f>
        <v>0</v>
      </c>
      <c r="N19" s="88">
        <v>0</v>
      </c>
      <c r="O19" s="89">
        <f>ROUND(H19*N19,5)</f>
        <v>0</v>
      </c>
    </row>
    <row r="20" spans="1:15" ht="158.4" outlineLevel="1">
      <c r="A20" s="80"/>
      <c r="B20" s="81"/>
      <c r="C20" s="81"/>
      <c r="D20" s="80"/>
      <c r="E20" s="82"/>
      <c r="F20" s="83" t="s">
        <v>345</v>
      </c>
      <c r="G20" s="84"/>
      <c r="H20" s="85"/>
      <c r="I20" s="86"/>
      <c r="J20" s="87"/>
      <c r="K20" s="87"/>
      <c r="L20" s="88"/>
      <c r="M20" s="89"/>
      <c r="N20" s="88"/>
      <c r="O20" s="89"/>
    </row>
    <row r="21" spans="1:15" ht="198" outlineLevel="1">
      <c r="A21" s="80"/>
      <c r="B21" s="81"/>
      <c r="C21" s="81"/>
      <c r="D21" s="80"/>
      <c r="E21" s="82"/>
      <c r="F21" s="83" t="s">
        <v>346</v>
      </c>
      <c r="G21" s="84"/>
      <c r="H21" s="85"/>
      <c r="I21" s="86"/>
      <c r="J21" s="87"/>
      <c r="K21" s="87"/>
      <c r="L21" s="88"/>
      <c r="M21" s="89"/>
      <c r="N21" s="88"/>
      <c r="O21" s="89"/>
    </row>
    <row r="22" spans="1:15" ht="92.4" outlineLevel="1">
      <c r="A22" s="80">
        <f>MAX(A8:A21)+1</f>
        <v>2</v>
      </c>
      <c r="B22" s="81" t="s">
        <v>894</v>
      </c>
      <c r="C22" s="81" t="s">
        <v>835</v>
      </c>
      <c r="D22" s="80" t="s">
        <v>10</v>
      </c>
      <c r="E22" s="82"/>
      <c r="F22" s="83" t="s">
        <v>806</v>
      </c>
      <c r="G22" s="84"/>
      <c r="H22" s="85">
        <v>10</v>
      </c>
      <c r="I22" s="86" t="s">
        <v>36</v>
      </c>
      <c r="J22" s="87">
        <v>0</v>
      </c>
      <c r="K22" s="87">
        <f>ROUND(H22*J22,1)</f>
        <v>0</v>
      </c>
      <c r="L22" s="88">
        <v>0.44006000000000001</v>
      </c>
      <c r="M22" s="89">
        <f>ROUND(H22*L22,5)</f>
        <v>4.4005999999999998</v>
      </c>
      <c r="N22" s="88">
        <v>0</v>
      </c>
      <c r="O22" s="89">
        <f>ROUND(H22*N22,5)</f>
        <v>0</v>
      </c>
    </row>
    <row r="23" spans="1:15" ht="13.2" customHeight="1" outlineLevel="2">
      <c r="A23" s="27"/>
      <c r="B23" s="28"/>
      <c r="C23" s="26"/>
      <c r="D23" s="27"/>
      <c r="E23" s="25"/>
      <c r="F23" s="25" t="s">
        <v>812</v>
      </c>
      <c r="G23" s="24"/>
      <c r="H23" s="23">
        <v>0.41499999999999915</v>
      </c>
      <c r="I23" s="23"/>
      <c r="J23" s="1">
        <v>0</v>
      </c>
    </row>
    <row r="24" spans="1:15" ht="13.2" customHeight="1" outlineLevel="2">
      <c r="A24" s="27"/>
      <c r="B24" s="28"/>
      <c r="C24" s="26"/>
      <c r="D24" s="27"/>
      <c r="E24" s="25"/>
      <c r="F24" s="25" t="s">
        <v>811</v>
      </c>
      <c r="G24" s="24"/>
      <c r="H24" s="23">
        <v>9.5850000000000009</v>
      </c>
      <c r="I24" s="23"/>
      <c r="J24" s="1">
        <v>0</v>
      </c>
    </row>
    <row r="25" spans="1:15" ht="92.4" outlineLevel="1">
      <c r="A25" s="80">
        <f>MAX(A14:A24)+1</f>
        <v>3</v>
      </c>
      <c r="B25" s="81" t="s">
        <v>895</v>
      </c>
      <c r="C25" s="81" t="s">
        <v>835</v>
      </c>
      <c r="D25" s="80" t="s">
        <v>10</v>
      </c>
      <c r="E25" s="82"/>
      <c r="F25" s="83" t="s">
        <v>836</v>
      </c>
      <c r="G25" s="84"/>
      <c r="H25" s="85">
        <v>14</v>
      </c>
      <c r="I25" s="86" t="s">
        <v>36</v>
      </c>
      <c r="J25" s="87">
        <v>0</v>
      </c>
      <c r="K25" s="87">
        <f>ROUND(H25*J25,1)</f>
        <v>0</v>
      </c>
      <c r="L25" s="88">
        <v>0.44006000000000001</v>
      </c>
      <c r="M25" s="89">
        <f>ROUND(H25*L25,5)</f>
        <v>6.1608400000000003</v>
      </c>
      <c r="N25" s="88">
        <v>0</v>
      </c>
      <c r="O25" s="89">
        <f>ROUND(H25*N25,5)</f>
        <v>0</v>
      </c>
    </row>
    <row r="26" spans="1:15" ht="13.2" customHeight="1" outlineLevel="2">
      <c r="A26" s="27"/>
      <c r="B26" s="28"/>
      <c r="C26" s="26"/>
      <c r="D26" s="27"/>
      <c r="E26" s="25"/>
      <c r="F26" s="25" t="s">
        <v>810</v>
      </c>
      <c r="G26" s="24"/>
      <c r="H26" s="23">
        <v>0.38000000000000078</v>
      </c>
      <c r="I26" s="23"/>
      <c r="J26" s="1">
        <v>0</v>
      </c>
    </row>
    <row r="27" spans="1:15" ht="13.2" customHeight="1" outlineLevel="2">
      <c r="A27" s="27"/>
      <c r="B27" s="28"/>
      <c r="C27" s="26"/>
      <c r="D27" s="27"/>
      <c r="E27" s="25"/>
      <c r="F27" s="25" t="s">
        <v>807</v>
      </c>
      <c r="G27" s="24"/>
      <c r="H27" s="23">
        <v>4.5</v>
      </c>
      <c r="I27" s="23"/>
      <c r="J27" s="1">
        <v>0</v>
      </c>
    </row>
    <row r="28" spans="1:15" ht="13.2" customHeight="1" outlineLevel="2">
      <c r="A28" s="27"/>
      <c r="B28" s="28"/>
      <c r="C28" s="26"/>
      <c r="D28" s="27"/>
      <c r="E28" s="25"/>
      <c r="F28" s="25" t="s">
        <v>808</v>
      </c>
      <c r="G28" s="24"/>
      <c r="H28" s="23">
        <v>3</v>
      </c>
      <c r="I28" s="23"/>
      <c r="J28" s="1">
        <v>0</v>
      </c>
    </row>
    <row r="29" spans="1:15" ht="13.2" customHeight="1" outlineLevel="2">
      <c r="A29" s="27"/>
      <c r="B29" s="28"/>
      <c r="C29" s="26"/>
      <c r="D29" s="27"/>
      <c r="E29" s="25"/>
      <c r="F29" s="25" t="s">
        <v>809</v>
      </c>
      <c r="G29" s="24"/>
      <c r="H29" s="23">
        <v>6.12</v>
      </c>
      <c r="I29" s="23"/>
      <c r="J29" s="1">
        <v>0</v>
      </c>
    </row>
    <row r="30" spans="1:15" ht="66" outlineLevel="1">
      <c r="A30" s="80">
        <f>MAX(A22:A29)+1</f>
        <v>4</v>
      </c>
      <c r="B30" s="81" t="s">
        <v>896</v>
      </c>
      <c r="C30" s="81" t="s">
        <v>835</v>
      </c>
      <c r="D30" s="80" t="s">
        <v>10</v>
      </c>
      <c r="E30" s="82"/>
      <c r="F30" s="83" t="s">
        <v>851</v>
      </c>
      <c r="G30" s="84"/>
      <c r="H30" s="85">
        <v>5.5</v>
      </c>
      <c r="I30" s="85" t="s">
        <v>41</v>
      </c>
      <c r="J30" s="87">
        <v>0</v>
      </c>
      <c r="K30" s="87">
        <f>ROUND(H30*J30,1)</f>
        <v>0</v>
      </c>
      <c r="L30" s="88">
        <v>0.11141</v>
      </c>
      <c r="M30" s="89">
        <f>ROUND(H30*L30,5)</f>
        <v>0.61275999999999997</v>
      </c>
      <c r="N30" s="88">
        <v>0</v>
      </c>
      <c r="O30" s="89">
        <f>ROUND(H30*N30,5)</f>
        <v>0</v>
      </c>
    </row>
    <row r="31" spans="1:15" ht="13.2" customHeight="1" outlineLevel="2">
      <c r="A31" s="27"/>
      <c r="B31" s="28"/>
      <c r="C31" s="26"/>
      <c r="D31" s="27"/>
      <c r="E31" s="25"/>
      <c r="F31" s="25" t="s">
        <v>852</v>
      </c>
      <c r="G31" s="24"/>
      <c r="H31" s="23">
        <v>5.5</v>
      </c>
      <c r="I31" s="23"/>
      <c r="J31" s="1">
        <v>0</v>
      </c>
    </row>
    <row r="32" spans="1:15" ht="52.8" outlineLevel="1">
      <c r="A32" s="80">
        <f>MAX(A25:A31)+1</f>
        <v>5</v>
      </c>
      <c r="B32" s="81" t="s">
        <v>897</v>
      </c>
      <c r="C32" s="81" t="s">
        <v>835</v>
      </c>
      <c r="D32" s="80" t="s">
        <v>10</v>
      </c>
      <c r="E32" s="82"/>
      <c r="F32" s="83" t="s">
        <v>332</v>
      </c>
      <c r="G32" s="84"/>
      <c r="H32" s="85">
        <v>15</v>
      </c>
      <c r="I32" s="86" t="s">
        <v>36</v>
      </c>
      <c r="J32" s="87">
        <v>0</v>
      </c>
      <c r="K32" s="87">
        <f>ROUND(H32*J32,1)</f>
        <v>0</v>
      </c>
      <c r="L32" s="88">
        <v>0.44006000000000001</v>
      </c>
      <c r="M32" s="89">
        <f>ROUND(H32*L32,5)</f>
        <v>6.6009000000000002</v>
      </c>
      <c r="N32" s="88">
        <v>0</v>
      </c>
      <c r="O32" s="89">
        <f>ROUND(H32*N32,5)</f>
        <v>0</v>
      </c>
    </row>
    <row r="33" spans="1:15" ht="13.2" customHeight="1" outlineLevel="2">
      <c r="A33" s="27"/>
      <c r="B33" s="28"/>
      <c r="C33" s="26"/>
      <c r="D33" s="27"/>
      <c r="E33" s="25"/>
      <c r="F33" s="25" t="s">
        <v>301</v>
      </c>
      <c r="G33" s="24"/>
      <c r="H33" s="23">
        <v>0.53999999999999915</v>
      </c>
      <c r="I33" s="23"/>
      <c r="J33" s="1">
        <v>0</v>
      </c>
    </row>
    <row r="34" spans="1:15" ht="13.2" customHeight="1" outlineLevel="2">
      <c r="A34" s="27"/>
      <c r="B34" s="28"/>
      <c r="C34" s="26"/>
      <c r="D34" s="27"/>
      <c r="E34" s="25"/>
      <c r="F34" s="26" t="s">
        <v>299</v>
      </c>
      <c r="G34" s="24"/>
      <c r="H34" s="23">
        <v>21.06</v>
      </c>
      <c r="I34" s="23"/>
      <c r="J34" s="1">
        <v>0</v>
      </c>
    </row>
    <row r="35" spans="1:15" ht="13.2" customHeight="1" outlineLevel="2">
      <c r="A35" s="27"/>
      <c r="B35" s="28"/>
      <c r="C35" s="26"/>
      <c r="D35" s="27"/>
      <c r="E35" s="25"/>
      <c r="F35" s="25" t="s">
        <v>300</v>
      </c>
      <c r="G35" s="24"/>
      <c r="H35" s="23">
        <v>-6.6</v>
      </c>
      <c r="I35" s="23"/>
      <c r="J35" s="1">
        <v>0</v>
      </c>
    </row>
    <row r="36" spans="1:15" ht="52.8" outlineLevel="1">
      <c r="A36" s="80">
        <f>MAX(A32:A35)+1</f>
        <v>6</v>
      </c>
      <c r="B36" s="81" t="s">
        <v>898</v>
      </c>
      <c r="C36" s="81" t="s">
        <v>835</v>
      </c>
      <c r="D36" s="80" t="s">
        <v>10</v>
      </c>
      <c r="E36" s="82"/>
      <c r="F36" s="83" t="s">
        <v>304</v>
      </c>
      <c r="G36" s="84"/>
      <c r="H36" s="85">
        <v>5</v>
      </c>
      <c r="I36" s="86" t="s">
        <v>41</v>
      </c>
      <c r="J36" s="87">
        <v>0</v>
      </c>
      <c r="K36" s="87">
        <f>ROUND(H36*J36,1)</f>
        <v>0</v>
      </c>
      <c r="L36" s="88">
        <v>3.8280000000000002E-2</v>
      </c>
      <c r="M36" s="89">
        <f>ROUND(H36*L36,5)</f>
        <v>0.19139999999999999</v>
      </c>
      <c r="N36" s="88">
        <v>0</v>
      </c>
      <c r="O36" s="89">
        <f>ROUND(H36*N36,5)</f>
        <v>0</v>
      </c>
    </row>
    <row r="37" spans="1:15" ht="13.2" customHeight="1" outlineLevel="2">
      <c r="A37" s="27"/>
      <c r="B37" s="28"/>
      <c r="C37" s="26"/>
      <c r="D37" s="27"/>
      <c r="E37" s="25"/>
      <c r="F37" s="25" t="s">
        <v>813</v>
      </c>
      <c r="G37" s="24"/>
      <c r="H37" s="23">
        <v>5</v>
      </c>
      <c r="I37" s="23"/>
      <c r="J37" s="1">
        <v>0</v>
      </c>
    </row>
    <row r="38" spans="1:15" ht="39.6" outlineLevel="1">
      <c r="A38" s="80">
        <f>MAX(A36:A37)+1</f>
        <v>7</v>
      </c>
      <c r="B38" s="81" t="s">
        <v>899</v>
      </c>
      <c r="C38" s="81" t="s">
        <v>835</v>
      </c>
      <c r="D38" s="80" t="s">
        <v>10</v>
      </c>
      <c r="E38" s="82"/>
      <c r="F38" s="83" t="s">
        <v>333</v>
      </c>
      <c r="G38" s="84"/>
      <c r="H38" s="85">
        <v>12</v>
      </c>
      <c r="I38" s="86" t="s">
        <v>36</v>
      </c>
      <c r="J38" s="87">
        <v>0</v>
      </c>
      <c r="K38" s="87">
        <f>ROUND(H38*J38,1)</f>
        <v>0</v>
      </c>
      <c r="L38" s="88">
        <v>0.35249999999999998</v>
      </c>
      <c r="M38" s="89">
        <f>ROUND(H38*L38,5)</f>
        <v>4.2300000000000004</v>
      </c>
      <c r="N38" s="88">
        <v>0</v>
      </c>
      <c r="O38" s="89">
        <f>ROUND(H38*N38,5)</f>
        <v>0</v>
      </c>
    </row>
    <row r="39" spans="1:15" ht="13.2" customHeight="1" outlineLevel="2">
      <c r="A39" s="27"/>
      <c r="B39" s="28"/>
      <c r="C39" s="26"/>
      <c r="D39" s="27"/>
      <c r="E39" s="25"/>
      <c r="F39" s="25" t="s">
        <v>303</v>
      </c>
      <c r="G39" s="24"/>
      <c r="H39" s="23">
        <v>0.66000000000000014</v>
      </c>
      <c r="I39" s="23"/>
      <c r="J39" s="1">
        <v>0</v>
      </c>
    </row>
    <row r="40" spans="1:15" ht="13.2" customHeight="1" outlineLevel="2">
      <c r="A40" s="27"/>
      <c r="B40" s="28"/>
      <c r="C40" s="26"/>
      <c r="D40" s="27"/>
      <c r="E40" s="25"/>
      <c r="F40" s="25" t="s">
        <v>302</v>
      </c>
      <c r="G40" s="24"/>
      <c r="H40" s="23">
        <v>11.34</v>
      </c>
      <c r="I40" s="23"/>
      <c r="J40" s="1">
        <v>0</v>
      </c>
    </row>
    <row r="41" spans="1:15" ht="39.6" outlineLevel="1">
      <c r="A41" s="80">
        <f>MAX(A38:A40)+1</f>
        <v>8</v>
      </c>
      <c r="B41" s="81" t="s">
        <v>900</v>
      </c>
      <c r="C41" s="81" t="s">
        <v>835</v>
      </c>
      <c r="D41" s="80" t="s">
        <v>10</v>
      </c>
      <c r="E41" s="82"/>
      <c r="F41" s="83" t="s">
        <v>305</v>
      </c>
      <c r="G41" s="84"/>
      <c r="H41" s="85">
        <v>12</v>
      </c>
      <c r="I41" s="86" t="s">
        <v>41</v>
      </c>
      <c r="J41" s="87">
        <v>0</v>
      </c>
      <c r="K41" s="87">
        <f>ROUND(H41*J41,1)</f>
        <v>0</v>
      </c>
      <c r="L41" s="88">
        <v>4.4749999999999998E-2</v>
      </c>
      <c r="M41" s="89">
        <f>ROUND(H41*L41,5)</f>
        <v>0.53700000000000003</v>
      </c>
      <c r="N41" s="88">
        <v>0</v>
      </c>
      <c r="O41" s="89">
        <f>ROUND(H41*N41,5)</f>
        <v>0</v>
      </c>
    </row>
    <row r="42" spans="1:15" ht="13.2" customHeight="1" outlineLevel="2">
      <c r="A42" s="27"/>
      <c r="B42" s="28"/>
      <c r="C42" s="26"/>
      <c r="D42" s="27"/>
      <c r="E42" s="25"/>
      <c r="F42" s="25" t="s">
        <v>814</v>
      </c>
      <c r="G42" s="24"/>
      <c r="H42" s="23">
        <v>12</v>
      </c>
      <c r="I42" s="23"/>
      <c r="J42" s="1">
        <v>0</v>
      </c>
    </row>
    <row r="43" spans="1:15" ht="39.6" outlineLevel="1">
      <c r="A43" s="80">
        <f>MAX(A41:A42)+1</f>
        <v>9</v>
      </c>
      <c r="B43" s="81" t="s">
        <v>901</v>
      </c>
      <c r="C43" s="81" t="s">
        <v>835</v>
      </c>
      <c r="D43" s="80" t="s">
        <v>10</v>
      </c>
      <c r="E43" s="82"/>
      <c r="F43" s="83" t="s">
        <v>334</v>
      </c>
      <c r="G43" s="84"/>
      <c r="H43" s="85">
        <v>15</v>
      </c>
      <c r="I43" s="86" t="s">
        <v>36</v>
      </c>
      <c r="J43" s="87">
        <v>0</v>
      </c>
      <c r="K43" s="87">
        <f>ROUND(H43*J43,1)</f>
        <v>0</v>
      </c>
      <c r="L43" s="88">
        <v>0.44006000000000001</v>
      </c>
      <c r="M43" s="89">
        <f>ROUND(H43*L43,5)</f>
        <v>6.6009000000000002</v>
      </c>
      <c r="N43" s="88">
        <v>0</v>
      </c>
      <c r="O43" s="89">
        <f>ROUND(H43*N43,5)</f>
        <v>0</v>
      </c>
    </row>
    <row r="44" spans="1:15" ht="13.2" customHeight="1" outlineLevel="2">
      <c r="A44" s="27"/>
      <c r="B44" s="28"/>
      <c r="C44" s="26"/>
      <c r="D44" s="27"/>
      <c r="E44" s="25"/>
      <c r="F44" s="25" t="s">
        <v>307</v>
      </c>
      <c r="G44" s="24"/>
      <c r="H44" s="23">
        <v>0.44200000000000017</v>
      </c>
      <c r="I44" s="23"/>
      <c r="J44" s="1">
        <v>0</v>
      </c>
    </row>
    <row r="45" spans="1:15" ht="13.2" customHeight="1" outlineLevel="2">
      <c r="A45" s="27"/>
      <c r="B45" s="28"/>
      <c r="C45" s="26"/>
      <c r="D45" s="27"/>
      <c r="E45" s="25"/>
      <c r="F45" s="25" t="s">
        <v>306</v>
      </c>
      <c r="G45" s="24"/>
      <c r="H45" s="23">
        <v>14.557500000000001</v>
      </c>
      <c r="I45" s="23"/>
      <c r="J45" s="1">
        <v>0</v>
      </c>
    </row>
    <row r="46" spans="1:15" ht="52.8" outlineLevel="1">
      <c r="A46" s="80">
        <f>MAX(A43:A45)+1</f>
        <v>10</v>
      </c>
      <c r="B46" s="81" t="s">
        <v>902</v>
      </c>
      <c r="C46" s="81" t="s">
        <v>835</v>
      </c>
      <c r="D46" s="80" t="s">
        <v>10</v>
      </c>
      <c r="E46" s="82"/>
      <c r="F46" s="83" t="s">
        <v>335</v>
      </c>
      <c r="G46" s="84"/>
      <c r="H46" s="85">
        <v>143</v>
      </c>
      <c r="I46" s="86" t="s">
        <v>36</v>
      </c>
      <c r="J46" s="87">
        <v>0</v>
      </c>
      <c r="K46" s="87">
        <f>ROUND(H46*J46,1)</f>
        <v>0</v>
      </c>
      <c r="L46" s="88">
        <v>0.10539999999999999</v>
      </c>
      <c r="M46" s="89">
        <f>ROUND(H46*L46,5)</f>
        <v>15.0722</v>
      </c>
      <c r="N46" s="88">
        <v>0</v>
      </c>
      <c r="O46" s="89">
        <f>ROUND(H46*N46,5)</f>
        <v>0</v>
      </c>
    </row>
    <row r="47" spans="1:15" ht="13.2" customHeight="1" outlineLevel="2">
      <c r="A47" s="27"/>
      <c r="B47" s="28"/>
      <c r="C47" s="26"/>
      <c r="D47" s="27"/>
      <c r="E47" s="25"/>
      <c r="F47" s="25" t="s">
        <v>331</v>
      </c>
      <c r="G47" s="24"/>
      <c r="H47" s="23">
        <v>0.85200000000000387</v>
      </c>
      <c r="I47" s="23"/>
      <c r="J47" s="1">
        <v>0</v>
      </c>
    </row>
    <row r="48" spans="1:15" ht="13.2" customHeight="1" outlineLevel="2">
      <c r="A48" s="27"/>
      <c r="B48" s="28"/>
      <c r="C48" s="26"/>
      <c r="D48" s="27"/>
      <c r="E48" s="25" t="s">
        <v>298</v>
      </c>
      <c r="F48" s="25"/>
      <c r="G48" s="24"/>
      <c r="H48" s="23"/>
      <c r="I48" s="23"/>
      <c r="J48" s="1">
        <v>0</v>
      </c>
    </row>
    <row r="49" spans="1:10" ht="13.2" customHeight="1" outlineLevel="2">
      <c r="A49" s="27"/>
      <c r="B49" s="28"/>
      <c r="C49" s="26"/>
      <c r="D49" s="27"/>
      <c r="E49" s="25"/>
      <c r="F49" s="25" t="s">
        <v>308</v>
      </c>
      <c r="G49" s="24"/>
      <c r="H49" s="23">
        <v>16.094999999999999</v>
      </c>
      <c r="I49" s="23"/>
      <c r="J49" s="1">
        <v>0</v>
      </c>
    </row>
    <row r="50" spans="1:10" ht="13.2" customHeight="1" outlineLevel="2">
      <c r="A50" s="27"/>
      <c r="B50" s="28"/>
      <c r="C50" s="26"/>
      <c r="D50" s="27"/>
      <c r="E50" s="25" t="s">
        <v>309</v>
      </c>
      <c r="F50" s="25"/>
      <c r="G50" s="24"/>
      <c r="H50" s="23"/>
      <c r="I50" s="23"/>
      <c r="J50" s="1">
        <v>0</v>
      </c>
    </row>
    <row r="51" spans="1:10" ht="13.2" customHeight="1" outlineLevel="2">
      <c r="A51" s="27"/>
      <c r="B51" s="28"/>
      <c r="C51" s="26"/>
      <c r="D51" s="27"/>
      <c r="E51" s="25"/>
      <c r="F51" s="25" t="s">
        <v>310</v>
      </c>
      <c r="G51" s="24"/>
      <c r="H51" s="23">
        <v>20.872499999999999</v>
      </c>
      <c r="I51" s="23"/>
      <c r="J51" s="1">
        <v>0</v>
      </c>
    </row>
    <row r="52" spans="1:10" ht="13.2" customHeight="1" outlineLevel="2">
      <c r="A52" s="27"/>
      <c r="B52" s="28"/>
      <c r="C52" s="26"/>
      <c r="D52" s="27"/>
      <c r="E52" s="25" t="s">
        <v>311</v>
      </c>
      <c r="F52" s="25"/>
      <c r="G52" s="24"/>
      <c r="H52" s="23"/>
      <c r="I52" s="23"/>
      <c r="J52" s="1">
        <v>0</v>
      </c>
    </row>
    <row r="53" spans="1:10" ht="13.2" customHeight="1" outlineLevel="2">
      <c r="A53" s="27"/>
      <c r="B53" s="28"/>
      <c r="C53" s="26"/>
      <c r="D53" s="27"/>
      <c r="E53" s="25"/>
      <c r="F53" s="25" t="s">
        <v>312</v>
      </c>
      <c r="G53" s="24"/>
      <c r="H53" s="23">
        <v>19.36</v>
      </c>
      <c r="I53" s="23"/>
      <c r="J53" s="1">
        <v>0</v>
      </c>
    </row>
    <row r="54" spans="1:10" ht="13.2" customHeight="1" outlineLevel="2">
      <c r="A54" s="27"/>
      <c r="B54" s="28"/>
      <c r="C54" s="26"/>
      <c r="D54" s="27"/>
      <c r="E54" s="25" t="s">
        <v>313</v>
      </c>
      <c r="F54" s="25"/>
      <c r="G54" s="24"/>
      <c r="H54" s="23"/>
      <c r="I54" s="23"/>
      <c r="J54" s="1">
        <v>0</v>
      </c>
    </row>
    <row r="55" spans="1:10" ht="13.2" customHeight="1" outlineLevel="2">
      <c r="A55" s="27"/>
      <c r="B55" s="28"/>
      <c r="C55" s="26"/>
      <c r="D55" s="27"/>
      <c r="E55" s="25"/>
      <c r="F55" s="25" t="s">
        <v>314</v>
      </c>
      <c r="G55" s="24"/>
      <c r="H55" s="23">
        <v>8.5399999999999991</v>
      </c>
      <c r="I55" s="23"/>
      <c r="J55" s="1">
        <v>0</v>
      </c>
    </row>
    <row r="56" spans="1:10" ht="13.2" customHeight="1" outlineLevel="2">
      <c r="A56" s="27"/>
      <c r="B56" s="28"/>
      <c r="C56" s="26"/>
      <c r="D56" s="27"/>
      <c r="E56" s="25" t="s">
        <v>316</v>
      </c>
      <c r="F56" s="25"/>
      <c r="G56" s="24"/>
      <c r="H56" s="23"/>
      <c r="I56" s="23"/>
      <c r="J56" s="1">
        <v>0</v>
      </c>
    </row>
    <row r="57" spans="1:10" ht="13.2" customHeight="1" outlineLevel="2">
      <c r="A57" s="27"/>
      <c r="B57" s="28"/>
      <c r="C57" s="26"/>
      <c r="D57" s="27"/>
      <c r="E57" s="25"/>
      <c r="F57" s="25" t="s">
        <v>315</v>
      </c>
      <c r="G57" s="24"/>
      <c r="H57" s="23">
        <v>9.4550000000000001</v>
      </c>
      <c r="I57" s="23"/>
      <c r="J57" s="1">
        <v>0</v>
      </c>
    </row>
    <row r="58" spans="1:10" ht="13.2" customHeight="1" outlineLevel="2">
      <c r="A58" s="27"/>
      <c r="B58" s="28"/>
      <c r="C58" s="26"/>
      <c r="D58" s="27"/>
      <c r="E58" s="25" t="s">
        <v>317</v>
      </c>
      <c r="F58" s="25"/>
      <c r="G58" s="24"/>
      <c r="H58" s="23"/>
      <c r="I58" s="23"/>
      <c r="J58" s="1">
        <v>0</v>
      </c>
    </row>
    <row r="59" spans="1:10" ht="13.2" customHeight="1" outlineLevel="2">
      <c r="A59" s="27"/>
      <c r="B59" s="28"/>
      <c r="C59" s="26"/>
      <c r="D59" s="27"/>
      <c r="E59" s="25"/>
      <c r="F59" s="25" t="s">
        <v>318</v>
      </c>
      <c r="G59" s="24"/>
      <c r="H59" s="23">
        <v>6.669999999999999</v>
      </c>
      <c r="I59" s="23"/>
      <c r="J59" s="1">
        <v>0</v>
      </c>
    </row>
    <row r="60" spans="1:10" ht="13.2" customHeight="1" outlineLevel="2">
      <c r="A60" s="27"/>
      <c r="B60" s="28"/>
      <c r="C60" s="26"/>
      <c r="D60" s="27"/>
      <c r="E60" s="25" t="s">
        <v>319</v>
      </c>
      <c r="F60" s="25"/>
      <c r="G60" s="24"/>
      <c r="H60" s="23"/>
      <c r="I60" s="23"/>
      <c r="J60" s="1">
        <v>0</v>
      </c>
    </row>
    <row r="61" spans="1:10" ht="13.2" customHeight="1" outlineLevel="2">
      <c r="A61" s="27"/>
      <c r="B61" s="28"/>
      <c r="C61" s="26"/>
      <c r="D61" s="27"/>
      <c r="E61" s="25"/>
      <c r="F61" s="25" t="s">
        <v>320</v>
      </c>
      <c r="G61" s="24"/>
      <c r="H61" s="23">
        <v>6.8999999999999995</v>
      </c>
      <c r="I61" s="23"/>
      <c r="J61" s="1">
        <v>0</v>
      </c>
    </row>
    <row r="62" spans="1:10" ht="13.2" customHeight="1" outlineLevel="2">
      <c r="A62" s="27"/>
      <c r="B62" s="28"/>
      <c r="C62" s="26"/>
      <c r="D62" s="27"/>
      <c r="E62" s="25" t="s">
        <v>321</v>
      </c>
      <c r="F62" s="25"/>
      <c r="G62" s="24"/>
      <c r="H62" s="23"/>
      <c r="I62" s="23"/>
      <c r="J62" s="1">
        <v>0</v>
      </c>
    </row>
    <row r="63" spans="1:10" ht="13.2" customHeight="1" outlineLevel="2">
      <c r="A63" s="27"/>
      <c r="B63" s="28"/>
      <c r="C63" s="26"/>
      <c r="D63" s="27"/>
      <c r="E63" s="25"/>
      <c r="F63" s="25" t="s">
        <v>322</v>
      </c>
      <c r="G63" s="24"/>
      <c r="H63" s="23">
        <v>10.647500000000001</v>
      </c>
      <c r="I63" s="23"/>
      <c r="J63" s="1">
        <v>0</v>
      </c>
    </row>
    <row r="64" spans="1:10" ht="13.2" customHeight="1" outlineLevel="2">
      <c r="A64" s="27"/>
      <c r="B64" s="28"/>
      <c r="C64" s="26"/>
      <c r="D64" s="27"/>
      <c r="E64" s="25" t="s">
        <v>323</v>
      </c>
      <c r="F64" s="25"/>
      <c r="G64" s="24"/>
      <c r="H64" s="23"/>
      <c r="I64" s="23"/>
      <c r="J64" s="1">
        <v>0</v>
      </c>
    </row>
    <row r="65" spans="1:15" ht="13.2" customHeight="1" outlineLevel="2">
      <c r="A65" s="27"/>
      <c r="B65" s="28"/>
      <c r="C65" s="26"/>
      <c r="D65" s="27"/>
      <c r="E65" s="25"/>
      <c r="F65" s="25" t="s">
        <v>324</v>
      </c>
      <c r="G65" s="24"/>
      <c r="H65" s="23">
        <v>10.345000000000001</v>
      </c>
      <c r="I65" s="23"/>
      <c r="J65" s="1">
        <v>0</v>
      </c>
    </row>
    <row r="66" spans="1:15" ht="13.2" customHeight="1" outlineLevel="2">
      <c r="A66" s="27"/>
      <c r="B66" s="28"/>
      <c r="C66" s="26"/>
      <c r="D66" s="27"/>
      <c r="E66" s="25" t="s">
        <v>325</v>
      </c>
      <c r="F66" s="25"/>
      <c r="G66" s="24"/>
      <c r="H66" s="23"/>
      <c r="I66" s="23"/>
      <c r="J66" s="1">
        <v>0</v>
      </c>
    </row>
    <row r="67" spans="1:15" ht="13.2" customHeight="1" outlineLevel="2">
      <c r="A67" s="27"/>
      <c r="B67" s="28"/>
      <c r="C67" s="26"/>
      <c r="D67" s="27"/>
      <c r="E67" s="25"/>
      <c r="F67" s="25" t="s">
        <v>326</v>
      </c>
      <c r="G67" s="24"/>
      <c r="H67" s="23">
        <v>1.9250000000000003</v>
      </c>
      <c r="I67" s="23"/>
      <c r="J67" s="1">
        <v>0</v>
      </c>
    </row>
    <row r="68" spans="1:15" ht="13.2" customHeight="1" outlineLevel="2">
      <c r="A68" s="27"/>
      <c r="B68" s="28"/>
      <c r="C68" s="26"/>
      <c r="D68" s="27"/>
      <c r="E68" s="25" t="s">
        <v>327</v>
      </c>
      <c r="F68" s="25"/>
      <c r="G68" s="24"/>
      <c r="H68" s="23"/>
      <c r="I68" s="23"/>
      <c r="J68" s="1">
        <v>0</v>
      </c>
    </row>
    <row r="69" spans="1:15" ht="13.2" customHeight="1" outlineLevel="2">
      <c r="A69" s="27"/>
      <c r="B69" s="28"/>
      <c r="C69" s="26"/>
      <c r="D69" s="27"/>
      <c r="E69" s="25"/>
      <c r="F69" s="25" t="s">
        <v>328</v>
      </c>
      <c r="G69" s="24"/>
      <c r="H69" s="23">
        <v>12.9375</v>
      </c>
      <c r="I69" s="23"/>
      <c r="J69" s="1">
        <v>0</v>
      </c>
    </row>
    <row r="70" spans="1:15" ht="13.2" customHeight="1" outlineLevel="2">
      <c r="A70" s="27"/>
      <c r="B70" s="28"/>
      <c r="C70" s="26"/>
      <c r="D70" s="27"/>
      <c r="E70" s="25" t="s">
        <v>329</v>
      </c>
      <c r="F70" s="25"/>
      <c r="G70" s="24"/>
      <c r="H70" s="23"/>
      <c r="I70" s="23"/>
      <c r="J70" s="1">
        <v>0</v>
      </c>
    </row>
    <row r="71" spans="1:15" ht="13.2" customHeight="1" outlineLevel="2">
      <c r="A71" s="27"/>
      <c r="B71" s="28"/>
      <c r="C71" s="26"/>
      <c r="D71" s="27"/>
      <c r="E71" s="25"/>
      <c r="F71" s="25" t="s">
        <v>330</v>
      </c>
      <c r="G71" s="24"/>
      <c r="H71" s="23">
        <v>18.400000000000002</v>
      </c>
      <c r="I71" s="23"/>
      <c r="J71" s="1">
        <v>0</v>
      </c>
    </row>
    <row r="72" spans="1:15" ht="39.6" outlineLevel="1">
      <c r="A72" s="80">
        <f>MAX(A46:A71)+1</f>
        <v>11</v>
      </c>
      <c r="B72" s="81" t="s">
        <v>903</v>
      </c>
      <c r="C72" s="81" t="s">
        <v>835</v>
      </c>
      <c r="D72" s="80" t="s">
        <v>10</v>
      </c>
      <c r="E72" s="82"/>
      <c r="F72" s="83" t="s">
        <v>834</v>
      </c>
      <c r="G72" s="84"/>
      <c r="H72" s="85">
        <v>79</v>
      </c>
      <c r="I72" s="86" t="s">
        <v>36</v>
      </c>
      <c r="J72" s="87">
        <v>0</v>
      </c>
      <c r="K72" s="87">
        <f>ROUND(H72*J72,1)</f>
        <v>0</v>
      </c>
      <c r="L72" s="88">
        <v>7.1129999999999999E-2</v>
      </c>
      <c r="M72" s="89">
        <f>ROUND(H72*L72,5)</f>
        <v>5.6192700000000002</v>
      </c>
      <c r="N72" s="88">
        <v>0</v>
      </c>
      <c r="O72" s="89">
        <f>ROUND(H72*N72,5)</f>
        <v>0</v>
      </c>
    </row>
    <row r="73" spans="1:15" ht="13.2" customHeight="1" outlineLevel="2">
      <c r="A73" s="27"/>
      <c r="B73" s="28"/>
      <c r="C73" s="26"/>
      <c r="D73" s="27"/>
      <c r="E73" s="25"/>
      <c r="F73" s="25" t="s">
        <v>344</v>
      </c>
      <c r="G73" s="24"/>
      <c r="H73" s="23">
        <v>0.98499999999999943</v>
      </c>
      <c r="I73" s="23"/>
      <c r="J73" s="1">
        <v>0</v>
      </c>
    </row>
    <row r="74" spans="1:15" ht="12" customHeight="1" outlineLevel="2">
      <c r="A74" s="27"/>
      <c r="B74" s="28"/>
      <c r="C74" s="26"/>
      <c r="D74" s="27"/>
      <c r="E74" s="25" t="s">
        <v>338</v>
      </c>
      <c r="F74" s="25"/>
      <c r="G74" s="24"/>
      <c r="H74" s="23"/>
      <c r="I74" s="23"/>
      <c r="J74" s="1">
        <v>0</v>
      </c>
    </row>
    <row r="75" spans="1:15" ht="13.2" customHeight="1" outlineLevel="2">
      <c r="A75" s="27"/>
      <c r="B75" s="28"/>
      <c r="C75" s="26"/>
      <c r="D75" s="27"/>
      <c r="E75" s="25"/>
      <c r="F75" s="25" t="s">
        <v>339</v>
      </c>
      <c r="G75" s="24"/>
      <c r="H75" s="23">
        <v>25.419999999999998</v>
      </c>
      <c r="I75" s="23"/>
      <c r="J75" s="1">
        <v>0</v>
      </c>
    </row>
    <row r="76" spans="1:15" ht="12" customHeight="1" outlineLevel="2">
      <c r="A76" s="27"/>
      <c r="B76" s="28"/>
      <c r="C76" s="26"/>
      <c r="D76" s="27"/>
      <c r="E76" s="25" t="s">
        <v>341</v>
      </c>
      <c r="F76" s="25"/>
      <c r="G76" s="24"/>
      <c r="H76" s="23"/>
      <c r="I76" s="23"/>
      <c r="J76" s="1">
        <v>0</v>
      </c>
    </row>
    <row r="77" spans="1:15" ht="13.2" customHeight="1" outlineLevel="2">
      <c r="A77" s="27"/>
      <c r="B77" s="28"/>
      <c r="C77" s="26"/>
      <c r="D77" s="27"/>
      <c r="E77" s="25"/>
      <c r="F77" s="25" t="s">
        <v>340</v>
      </c>
      <c r="G77" s="24"/>
      <c r="H77" s="23">
        <v>13.950000000000001</v>
      </c>
      <c r="I77" s="23"/>
      <c r="J77" s="1">
        <v>0</v>
      </c>
    </row>
    <row r="78" spans="1:15" ht="12" customHeight="1" outlineLevel="2">
      <c r="A78" s="27"/>
      <c r="B78" s="28"/>
      <c r="C78" s="26"/>
      <c r="D78" s="27"/>
      <c r="E78" s="25" t="s">
        <v>342</v>
      </c>
      <c r="F78" s="25"/>
      <c r="G78" s="24"/>
      <c r="H78" s="23"/>
      <c r="I78" s="23"/>
      <c r="J78" s="1">
        <v>0</v>
      </c>
    </row>
    <row r="79" spans="1:15" ht="13.2" customHeight="1" outlineLevel="2">
      <c r="A79" s="27"/>
      <c r="B79" s="28"/>
      <c r="C79" s="26"/>
      <c r="D79" s="27"/>
      <c r="E79" s="25"/>
      <c r="F79" s="25" t="s">
        <v>343</v>
      </c>
      <c r="G79" s="24"/>
      <c r="H79" s="23">
        <v>38.645000000000003</v>
      </c>
      <c r="I79" s="23"/>
      <c r="J79" s="1">
        <v>0</v>
      </c>
    </row>
    <row r="80" spans="1:15" ht="66" outlineLevel="1">
      <c r="A80" s="80">
        <f>MAX(A58:A79)+1</f>
        <v>12</v>
      </c>
      <c r="B80" s="81" t="s">
        <v>904</v>
      </c>
      <c r="C80" s="81" t="s">
        <v>815</v>
      </c>
      <c r="D80" s="80" t="s">
        <v>10</v>
      </c>
      <c r="E80" s="82"/>
      <c r="F80" s="83" t="s">
        <v>837</v>
      </c>
      <c r="G80" s="84"/>
      <c r="H80" s="85">
        <v>209</v>
      </c>
      <c r="I80" s="86" t="s">
        <v>36</v>
      </c>
      <c r="J80" s="87">
        <v>0</v>
      </c>
      <c r="K80" s="87">
        <f>ROUND(H80*J80,1)</f>
        <v>0</v>
      </c>
      <c r="L80" s="88">
        <v>0</v>
      </c>
      <c r="M80" s="89">
        <f>ROUND(H80*L80,5)</f>
        <v>0</v>
      </c>
      <c r="N80" s="88">
        <v>0</v>
      </c>
      <c r="O80" s="89">
        <f>ROUND(H80*N80,5)</f>
        <v>0</v>
      </c>
    </row>
    <row r="81" spans="1:15" ht="13.2" customHeight="1" outlineLevel="2">
      <c r="A81" s="27"/>
      <c r="B81" s="28"/>
      <c r="C81" s="26"/>
      <c r="D81" s="27"/>
      <c r="E81" s="25"/>
      <c r="F81" s="23" t="s">
        <v>806</v>
      </c>
      <c r="G81" s="24"/>
      <c r="H81" s="23">
        <v>10</v>
      </c>
      <c r="I81" s="23" t="s">
        <v>36</v>
      </c>
      <c r="J81" s="1">
        <v>0</v>
      </c>
    </row>
    <row r="82" spans="1:15" ht="13.2" customHeight="1" outlineLevel="2">
      <c r="A82" s="27"/>
      <c r="B82" s="28"/>
      <c r="C82" s="26"/>
      <c r="D82" s="27"/>
      <c r="E82" s="25"/>
      <c r="F82" s="23" t="s">
        <v>836</v>
      </c>
      <c r="G82" s="24"/>
      <c r="H82" s="23">
        <v>14</v>
      </c>
      <c r="I82" s="23" t="s">
        <v>36</v>
      </c>
      <c r="J82" s="1">
        <v>0</v>
      </c>
    </row>
    <row r="83" spans="1:15" ht="13.2" customHeight="1" outlineLevel="2">
      <c r="A83" s="27"/>
      <c r="B83" s="28"/>
      <c r="C83" s="26"/>
      <c r="D83" s="27"/>
      <c r="E83" s="25"/>
      <c r="F83" s="23" t="s">
        <v>332</v>
      </c>
      <c r="G83" s="24"/>
      <c r="H83" s="23">
        <v>15</v>
      </c>
      <c r="I83" s="23" t="s">
        <v>36</v>
      </c>
      <c r="J83" s="1">
        <v>0</v>
      </c>
    </row>
    <row r="84" spans="1:15" ht="13.2" customHeight="1" outlineLevel="2">
      <c r="A84" s="27"/>
      <c r="B84" s="28"/>
      <c r="C84" s="26"/>
      <c r="D84" s="27"/>
      <c r="E84" s="25"/>
      <c r="F84" s="23" t="s">
        <v>333</v>
      </c>
      <c r="G84" s="24"/>
      <c r="H84" s="23">
        <v>12</v>
      </c>
      <c r="I84" s="23" t="s">
        <v>36</v>
      </c>
      <c r="J84" s="1">
        <v>0</v>
      </c>
    </row>
    <row r="85" spans="1:15" ht="13.2" customHeight="1" outlineLevel="2">
      <c r="A85" s="27"/>
      <c r="B85" s="28"/>
      <c r="C85" s="26"/>
      <c r="D85" s="27"/>
      <c r="E85" s="25"/>
      <c r="F85" s="23" t="s">
        <v>334</v>
      </c>
      <c r="G85" s="24"/>
      <c r="H85" s="23">
        <v>15</v>
      </c>
      <c r="I85" s="23" t="s">
        <v>36</v>
      </c>
      <c r="J85" s="1">
        <v>0</v>
      </c>
    </row>
    <row r="86" spans="1:15" ht="13.2" customHeight="1" outlineLevel="2">
      <c r="A86" s="27"/>
      <c r="B86" s="28"/>
      <c r="C86" s="26"/>
      <c r="D86" s="27"/>
      <c r="E86" s="25"/>
      <c r="F86" s="23" t="s">
        <v>335</v>
      </c>
      <c r="G86" s="24"/>
      <c r="H86" s="23">
        <v>143</v>
      </c>
      <c r="I86" s="23" t="s">
        <v>36</v>
      </c>
      <c r="J86" s="1">
        <v>0</v>
      </c>
    </row>
    <row r="87" spans="1:15" ht="66" outlineLevel="1">
      <c r="A87" s="80">
        <f>MAX(A69:A86)+1</f>
        <v>13</v>
      </c>
      <c r="B87" s="81" t="s">
        <v>905</v>
      </c>
      <c r="C87" s="81" t="s">
        <v>815</v>
      </c>
      <c r="D87" s="80" t="s">
        <v>10</v>
      </c>
      <c r="E87" s="82"/>
      <c r="F87" s="83" t="s">
        <v>838</v>
      </c>
      <c r="G87" s="84"/>
      <c r="H87" s="85">
        <v>79</v>
      </c>
      <c r="I87" s="86" t="s">
        <v>36</v>
      </c>
      <c r="J87" s="87">
        <v>0</v>
      </c>
      <c r="K87" s="87">
        <f>ROUND(H87*J87,1)</f>
        <v>0</v>
      </c>
      <c r="L87" s="88">
        <v>0</v>
      </c>
      <c r="M87" s="89">
        <f>ROUND(H87*L87,5)</f>
        <v>0</v>
      </c>
      <c r="N87" s="88">
        <v>0</v>
      </c>
      <c r="O87" s="89">
        <f>ROUND(H87*N87,5)</f>
        <v>0</v>
      </c>
    </row>
    <row r="88" spans="1:15" ht="13.2" customHeight="1" outlineLevel="2">
      <c r="A88" s="27"/>
      <c r="B88" s="28"/>
      <c r="C88" s="26"/>
      <c r="D88" s="27"/>
      <c r="E88" s="25"/>
      <c r="F88" s="23" t="s">
        <v>834</v>
      </c>
      <c r="G88" s="24"/>
      <c r="H88" s="23">
        <v>79</v>
      </c>
      <c r="I88" s="23" t="s">
        <v>36</v>
      </c>
      <c r="J88" s="1">
        <v>0</v>
      </c>
    </row>
    <row r="89" spans="1:15" outlineLevel="1">
      <c r="A89" s="80">
        <f>MAX(A72:A88)+1</f>
        <v>14</v>
      </c>
      <c r="B89" s="81" t="s">
        <v>906</v>
      </c>
      <c r="C89" s="81" t="s">
        <v>830</v>
      </c>
      <c r="D89" s="80" t="s">
        <v>10</v>
      </c>
      <c r="E89" s="82"/>
      <c r="F89" s="83" t="s">
        <v>60</v>
      </c>
      <c r="G89" s="84"/>
      <c r="H89" s="85">
        <v>50.026000000000003</v>
      </c>
      <c r="I89" s="90" t="s">
        <v>12</v>
      </c>
      <c r="J89" s="87">
        <v>0</v>
      </c>
      <c r="K89" s="87">
        <f>ROUND(H89*J89,1)</f>
        <v>0</v>
      </c>
      <c r="L89" s="88">
        <v>0</v>
      </c>
      <c r="M89" s="89">
        <f>ROUND(H89*L89,5)</f>
        <v>0</v>
      </c>
      <c r="N89" s="88">
        <v>0</v>
      </c>
      <c r="O89" s="89">
        <f>ROUND(H89*N89,5)</f>
        <v>0</v>
      </c>
    </row>
    <row r="90" spans="1:15" ht="13.2" customHeight="1" outlineLevel="2">
      <c r="A90" s="27"/>
      <c r="B90" s="28"/>
      <c r="C90" s="26"/>
      <c r="D90" s="27"/>
      <c r="E90" s="25"/>
      <c r="F90" s="25" t="s">
        <v>61</v>
      </c>
      <c r="G90" s="24"/>
      <c r="H90" s="23">
        <v>50.026000000000003</v>
      </c>
      <c r="I90" s="23" t="s">
        <v>12</v>
      </c>
    </row>
    <row r="91" spans="1:15" ht="13.2" customHeight="1" outlineLevel="1">
      <c r="A91" s="8"/>
      <c r="B91" s="8"/>
      <c r="C91" s="8"/>
      <c r="D91" s="8"/>
      <c r="E91" s="10"/>
      <c r="F91" s="10"/>
      <c r="G91" s="9"/>
      <c r="H91" s="7"/>
      <c r="I91" s="8"/>
    </row>
    <row r="92" spans="1:15" ht="13.2" customHeight="1" outlineLevel="1">
      <c r="A92" s="35"/>
      <c r="B92" s="35"/>
      <c r="C92" s="35"/>
      <c r="D92" s="35"/>
      <c r="E92" s="37"/>
      <c r="F92" s="37"/>
      <c r="G92" s="36"/>
      <c r="H92" s="34"/>
      <c r="I92" s="35"/>
      <c r="J92" s="34"/>
      <c r="K92" s="34"/>
      <c r="L92" s="34"/>
      <c r="M92" s="34"/>
      <c r="N92" s="34"/>
      <c r="O92" s="34"/>
    </row>
    <row r="93" spans="1:15" s="11" customFormat="1" ht="24" customHeight="1">
      <c r="A93" s="20" t="s">
        <v>818</v>
      </c>
      <c r="B93" s="20"/>
      <c r="C93" s="19"/>
      <c r="D93" s="20"/>
      <c r="E93" s="18"/>
      <c r="F93" s="17"/>
      <c r="G93" s="16"/>
      <c r="H93" s="15"/>
      <c r="I93" s="13"/>
      <c r="J93" s="14"/>
      <c r="K93" s="13">
        <f>SUBTOTAL(9,K94:K117)</f>
        <v>0</v>
      </c>
      <c r="L93" s="14"/>
      <c r="M93" s="12">
        <f>SUBTOTAL(9,M94:M117)</f>
        <v>0.72645000000000004</v>
      </c>
      <c r="N93" s="13"/>
      <c r="O93" s="12">
        <f>SUBTOTAL(9,O94:O117)</f>
        <v>0.04</v>
      </c>
    </row>
    <row r="94" spans="1:15" ht="13.2" customHeight="1" outlineLevel="1">
      <c r="A94" s="32"/>
      <c r="B94" s="33"/>
      <c r="C94" s="31"/>
      <c r="D94" s="32"/>
      <c r="E94" s="31"/>
      <c r="F94" s="31"/>
      <c r="G94" s="30"/>
      <c r="H94" s="29"/>
      <c r="I94" s="29"/>
    </row>
    <row r="95" spans="1:15" ht="132" outlineLevel="1">
      <c r="A95" s="80">
        <f>MAX(A72:A94)+1</f>
        <v>15</v>
      </c>
      <c r="B95" s="81" t="s">
        <v>907</v>
      </c>
      <c r="C95" s="81" t="s">
        <v>353</v>
      </c>
      <c r="D95" s="80" t="s">
        <v>10</v>
      </c>
      <c r="E95" s="82"/>
      <c r="F95" s="83" t="s">
        <v>752</v>
      </c>
      <c r="G95" s="84"/>
      <c r="H95" s="85">
        <v>370</v>
      </c>
      <c r="I95" s="86" t="s">
        <v>348</v>
      </c>
      <c r="J95" s="87">
        <v>0</v>
      </c>
      <c r="K95" s="87">
        <f>ROUND(H95*J95,1)</f>
        <v>0</v>
      </c>
      <c r="L95" s="88">
        <v>1.1299999999999999E-3</v>
      </c>
      <c r="M95" s="89">
        <f>ROUND(H95*L95,5)</f>
        <v>0.41810000000000003</v>
      </c>
      <c r="N95" s="88">
        <v>0</v>
      </c>
      <c r="O95" s="89">
        <f>ROUND(H95*N95,5)</f>
        <v>0</v>
      </c>
    </row>
    <row r="96" spans="1:15" ht="13.2" customHeight="1" outlineLevel="2">
      <c r="A96" s="27"/>
      <c r="B96" s="28"/>
      <c r="C96" s="26"/>
      <c r="D96" s="27"/>
      <c r="E96" s="25"/>
      <c r="F96" s="25" t="s">
        <v>352</v>
      </c>
      <c r="G96" s="24"/>
      <c r="H96" s="23">
        <v>-1.910000000000025</v>
      </c>
      <c r="I96" s="23"/>
      <c r="J96" s="1">
        <v>0</v>
      </c>
    </row>
    <row r="97" spans="1:15" ht="13.2" customHeight="1" outlineLevel="2">
      <c r="A97" s="27"/>
      <c r="B97" s="28"/>
      <c r="C97" s="26"/>
      <c r="D97" s="27"/>
      <c r="E97" s="25" t="s">
        <v>349</v>
      </c>
      <c r="F97" s="25"/>
      <c r="G97" s="24"/>
      <c r="H97" s="23"/>
      <c r="I97" s="23"/>
      <c r="J97" s="1">
        <v>0</v>
      </c>
    </row>
    <row r="98" spans="1:15" ht="13.2" customHeight="1" outlineLevel="2">
      <c r="A98" s="27"/>
      <c r="B98" s="28"/>
      <c r="C98" s="26"/>
      <c r="D98" s="27"/>
      <c r="E98" s="25"/>
      <c r="F98" s="25" t="s">
        <v>350</v>
      </c>
      <c r="G98" s="24"/>
      <c r="H98" s="23">
        <v>354.2</v>
      </c>
      <c r="I98" s="23"/>
      <c r="J98" s="1">
        <v>0</v>
      </c>
    </row>
    <row r="99" spans="1:15" ht="13.2" customHeight="1" outlineLevel="2">
      <c r="A99" s="27"/>
      <c r="B99" s="28"/>
      <c r="C99" s="26"/>
      <c r="D99" s="27"/>
      <c r="E99" s="25"/>
      <c r="F99" s="25" t="s">
        <v>351</v>
      </c>
      <c r="G99" s="71">
        <v>0.05</v>
      </c>
      <c r="H99" s="23">
        <v>17.71</v>
      </c>
      <c r="I99" s="23"/>
      <c r="J99" s="1">
        <v>0</v>
      </c>
    </row>
    <row r="100" spans="1:15" ht="26.4" outlineLevel="1">
      <c r="A100" s="80">
        <f>MAX(A95:A99)+1</f>
        <v>16</v>
      </c>
      <c r="B100" s="81" t="s">
        <v>908</v>
      </c>
      <c r="C100" s="81" t="s">
        <v>355</v>
      </c>
      <c r="D100" s="80" t="s">
        <v>10</v>
      </c>
      <c r="E100" s="82"/>
      <c r="F100" s="83" t="s">
        <v>356</v>
      </c>
      <c r="G100" s="84"/>
      <c r="H100" s="85">
        <v>10</v>
      </c>
      <c r="I100" s="86" t="s">
        <v>41</v>
      </c>
      <c r="J100" s="87">
        <v>0</v>
      </c>
      <c r="K100" s="87">
        <f>ROUND(H100*J100,1)</f>
        <v>0</v>
      </c>
      <c r="L100" s="88">
        <v>3.4000000000000002E-4</v>
      </c>
      <c r="M100" s="89">
        <f>ROUND(H100*L100,5)</f>
        <v>3.3999999999999998E-3</v>
      </c>
      <c r="N100" s="88">
        <v>4.0000000000000001E-3</v>
      </c>
      <c r="O100" s="89">
        <f>ROUND(H100*N100,5)</f>
        <v>0.04</v>
      </c>
    </row>
    <row r="101" spans="1:15" ht="13.2" customHeight="1" outlineLevel="2">
      <c r="A101" s="27"/>
      <c r="B101" s="28"/>
      <c r="C101" s="26"/>
      <c r="D101" s="27"/>
      <c r="E101" s="25"/>
      <c r="F101" s="25" t="s">
        <v>747</v>
      </c>
      <c r="G101" s="24"/>
      <c r="H101" s="23">
        <v>0.5</v>
      </c>
      <c r="I101" s="23"/>
      <c r="J101" s="1">
        <v>0</v>
      </c>
    </row>
    <row r="102" spans="1:15" ht="13.2" customHeight="1" outlineLevel="2">
      <c r="A102" s="27"/>
      <c r="B102" s="28"/>
      <c r="C102" s="26"/>
      <c r="D102" s="27"/>
      <c r="E102" s="25"/>
      <c r="F102" s="25" t="s">
        <v>746</v>
      </c>
      <c r="G102" s="24"/>
      <c r="H102" s="23">
        <v>9.5</v>
      </c>
      <c r="I102" s="23"/>
      <c r="J102" s="1">
        <v>0</v>
      </c>
    </row>
    <row r="103" spans="1:15" ht="39.6" outlineLevel="1">
      <c r="A103" s="80">
        <f>MAX(A99:A102)+1</f>
        <v>17</v>
      </c>
      <c r="B103" s="81" t="s">
        <v>909</v>
      </c>
      <c r="C103" s="81" t="s">
        <v>354</v>
      </c>
      <c r="D103" s="80" t="s">
        <v>10</v>
      </c>
      <c r="E103" s="82"/>
      <c r="F103" s="83" t="s">
        <v>374</v>
      </c>
      <c r="G103" s="84"/>
      <c r="H103" s="85">
        <v>10</v>
      </c>
      <c r="I103" s="86" t="s">
        <v>39</v>
      </c>
      <c r="J103" s="87">
        <v>0</v>
      </c>
      <c r="K103" s="87">
        <f>ROUND(H103*J103,1)</f>
        <v>0</v>
      </c>
      <c r="L103" s="88">
        <v>4.8799999999999998E-3</v>
      </c>
      <c r="M103" s="89">
        <f>ROUND(H103*L103,5)</f>
        <v>4.8800000000000003E-2</v>
      </c>
      <c r="N103" s="88">
        <v>0</v>
      </c>
      <c r="O103" s="89">
        <f>ROUND(H103*N103,5)</f>
        <v>0</v>
      </c>
    </row>
    <row r="104" spans="1:15" ht="13.2" customHeight="1" outlineLevel="2">
      <c r="A104" s="27"/>
      <c r="B104" s="28"/>
      <c r="C104" s="26"/>
      <c r="D104" s="27"/>
      <c r="E104" s="25"/>
      <c r="F104" s="25" t="s">
        <v>359</v>
      </c>
      <c r="G104" s="24"/>
      <c r="H104" s="23">
        <v>10</v>
      </c>
      <c r="I104" s="23"/>
      <c r="J104" s="1">
        <v>0</v>
      </c>
    </row>
    <row r="105" spans="1:15" ht="105.6" outlineLevel="1">
      <c r="A105" s="80">
        <f>MAX(A103:A104)+1</f>
        <v>18</v>
      </c>
      <c r="B105" s="81" t="s">
        <v>910</v>
      </c>
      <c r="C105" s="81" t="s">
        <v>357</v>
      </c>
      <c r="D105" s="80" t="s">
        <v>10</v>
      </c>
      <c r="E105" s="82"/>
      <c r="F105" s="83" t="s">
        <v>375</v>
      </c>
      <c r="G105" s="84"/>
      <c r="H105" s="85">
        <v>25</v>
      </c>
      <c r="I105" s="86" t="s">
        <v>41</v>
      </c>
      <c r="J105" s="87">
        <v>0</v>
      </c>
      <c r="K105" s="87">
        <f>ROUND(H105*J105,1)</f>
        <v>0</v>
      </c>
      <c r="L105" s="88">
        <v>3.1800000000000001E-3</v>
      </c>
      <c r="M105" s="89">
        <f>ROUND(H105*L105,5)</f>
        <v>7.9500000000000001E-2</v>
      </c>
      <c r="N105" s="88">
        <v>0</v>
      </c>
      <c r="O105" s="89">
        <f>ROUND(H105*N105,5)</f>
        <v>0</v>
      </c>
    </row>
    <row r="106" spans="1:15" ht="13.2" customHeight="1" outlineLevel="2">
      <c r="A106" s="27"/>
      <c r="B106" s="28"/>
      <c r="C106" s="26"/>
      <c r="D106" s="27"/>
      <c r="E106" s="25"/>
      <c r="F106" s="25" t="s">
        <v>748</v>
      </c>
      <c r="G106" s="24"/>
      <c r="H106" s="23">
        <v>25</v>
      </c>
      <c r="I106" s="23"/>
      <c r="J106" s="1">
        <v>0</v>
      </c>
    </row>
    <row r="107" spans="1:15" ht="39.6" outlineLevel="1">
      <c r="A107" s="80">
        <f>MAX(A103:A106)+1</f>
        <v>19</v>
      </c>
      <c r="B107" s="81" t="s">
        <v>911</v>
      </c>
      <c r="C107" s="81" t="s">
        <v>363</v>
      </c>
      <c r="D107" s="80" t="s">
        <v>10</v>
      </c>
      <c r="E107" s="82"/>
      <c r="F107" s="83" t="s">
        <v>362</v>
      </c>
      <c r="G107" s="84"/>
      <c r="H107" s="85">
        <v>14</v>
      </c>
      <c r="I107" s="86" t="s">
        <v>41</v>
      </c>
      <c r="J107" s="87">
        <v>0</v>
      </c>
      <c r="K107" s="87">
        <f>ROUND(H107*J107,1)</f>
        <v>0</v>
      </c>
      <c r="L107" s="88">
        <v>1.2070000000000001E-2</v>
      </c>
      <c r="M107" s="89">
        <f>ROUND(H107*L107,5)</f>
        <v>0.16897999999999999</v>
      </c>
      <c r="N107" s="88">
        <v>0</v>
      </c>
      <c r="O107" s="89">
        <f>ROUND(H107*N107,5)</f>
        <v>0</v>
      </c>
    </row>
    <row r="108" spans="1:15" ht="13.2" customHeight="1" outlineLevel="2">
      <c r="A108" s="27"/>
      <c r="B108" s="28"/>
      <c r="C108" s="26"/>
      <c r="D108" s="27"/>
      <c r="E108" s="25"/>
      <c r="F108" s="25" t="s">
        <v>364</v>
      </c>
      <c r="G108" s="24"/>
      <c r="H108" s="23">
        <v>14</v>
      </c>
      <c r="I108" s="23"/>
      <c r="J108" s="1">
        <v>0</v>
      </c>
    </row>
    <row r="109" spans="1:15" ht="26.4" outlineLevel="1">
      <c r="A109" s="80">
        <f>MAX(A107:A108)+1</f>
        <v>20</v>
      </c>
      <c r="B109" s="81" t="s">
        <v>912</v>
      </c>
      <c r="C109" s="81" t="s">
        <v>360</v>
      </c>
      <c r="D109" s="80" t="s">
        <v>10</v>
      </c>
      <c r="E109" s="82"/>
      <c r="F109" s="83" t="s">
        <v>749</v>
      </c>
      <c r="G109" s="84"/>
      <c r="H109" s="85">
        <v>10</v>
      </c>
      <c r="I109" s="86" t="s">
        <v>36</v>
      </c>
      <c r="J109" s="87">
        <v>0</v>
      </c>
      <c r="K109" s="87">
        <f>ROUND(H109*J109,1)</f>
        <v>0</v>
      </c>
      <c r="L109" s="88">
        <v>5.1000000000000004E-4</v>
      </c>
      <c r="M109" s="89">
        <f>ROUND(H109*L109,5)</f>
        <v>5.1000000000000004E-3</v>
      </c>
      <c r="N109" s="88">
        <v>0</v>
      </c>
      <c r="O109" s="89">
        <f>ROUND(H109*N109,5)</f>
        <v>0</v>
      </c>
    </row>
    <row r="110" spans="1:15" ht="13.2" customHeight="1" outlineLevel="2">
      <c r="A110" s="27"/>
      <c r="B110" s="28"/>
      <c r="C110" s="26"/>
      <c r="D110" s="27"/>
      <c r="E110" s="25"/>
      <c r="F110" s="25" t="s">
        <v>892</v>
      </c>
      <c r="G110" s="24"/>
      <c r="H110" s="23">
        <v>0.75999999999999979</v>
      </c>
      <c r="I110" s="23"/>
      <c r="J110" s="1">
        <v>0</v>
      </c>
    </row>
    <row r="111" spans="1:15" ht="13.2" customHeight="1" outlineLevel="2">
      <c r="A111" s="27"/>
      <c r="B111" s="28"/>
      <c r="C111" s="26"/>
      <c r="D111" s="27"/>
      <c r="E111" s="25"/>
      <c r="F111" s="25" t="s">
        <v>891</v>
      </c>
      <c r="G111" s="24"/>
      <c r="H111" s="23">
        <v>9.24</v>
      </c>
      <c r="I111" s="23"/>
      <c r="J111" s="1">
        <v>0</v>
      </c>
    </row>
    <row r="112" spans="1:15" ht="26.4" outlineLevel="1">
      <c r="A112" s="80">
        <f>MAX(A107:A111)+1</f>
        <v>21</v>
      </c>
      <c r="B112" s="81" t="s">
        <v>913</v>
      </c>
      <c r="C112" s="81" t="s">
        <v>361</v>
      </c>
      <c r="D112" s="80" t="s">
        <v>10</v>
      </c>
      <c r="E112" s="82"/>
      <c r="F112" s="83" t="s">
        <v>655</v>
      </c>
      <c r="G112" s="84"/>
      <c r="H112" s="85">
        <v>28.5</v>
      </c>
      <c r="I112" s="86" t="s">
        <v>41</v>
      </c>
      <c r="J112" s="87">
        <v>0</v>
      </c>
      <c r="K112" s="87">
        <f>ROUND(H112*J112,1)</f>
        <v>0</v>
      </c>
      <c r="L112" s="88">
        <v>9.0000000000000006E-5</v>
      </c>
      <c r="M112" s="89">
        <f>ROUND(H112*L112,5)</f>
        <v>2.5699999999999998E-3</v>
      </c>
      <c r="N112" s="88">
        <v>0</v>
      </c>
      <c r="O112" s="89">
        <f>ROUND(H112*N112,5)</f>
        <v>0</v>
      </c>
    </row>
    <row r="113" spans="1:15" ht="13.2" customHeight="1" outlineLevel="2">
      <c r="A113" s="27"/>
      <c r="B113" s="28"/>
      <c r="C113" s="26"/>
      <c r="D113" s="27"/>
      <c r="E113" s="25"/>
      <c r="F113" s="25" t="s">
        <v>358</v>
      </c>
      <c r="G113" s="24"/>
      <c r="H113" s="23">
        <v>28.5</v>
      </c>
      <c r="I113" s="23"/>
      <c r="J113" s="1">
        <v>0</v>
      </c>
    </row>
    <row r="114" spans="1:15" outlineLevel="1">
      <c r="A114" s="80">
        <f>MAX(A112:A113)+1</f>
        <v>22</v>
      </c>
      <c r="B114" s="81" t="s">
        <v>914</v>
      </c>
      <c r="C114" s="81" t="s">
        <v>816</v>
      </c>
      <c r="D114" s="80" t="s">
        <v>10</v>
      </c>
      <c r="E114" s="82"/>
      <c r="F114" s="83" t="s">
        <v>60</v>
      </c>
      <c r="G114" s="84"/>
      <c r="H114" s="85">
        <v>0.72599999999999998</v>
      </c>
      <c r="I114" s="90" t="s">
        <v>12</v>
      </c>
      <c r="J114" s="87">
        <v>0</v>
      </c>
      <c r="K114" s="87">
        <f>ROUND(H114*J114,1)</f>
        <v>0</v>
      </c>
      <c r="L114" s="88">
        <v>0</v>
      </c>
      <c r="M114" s="89">
        <f>ROUND(H114*L114,5)</f>
        <v>0</v>
      </c>
      <c r="N114" s="88">
        <v>0</v>
      </c>
      <c r="O114" s="89">
        <f>ROUND(H114*N114,5)</f>
        <v>0</v>
      </c>
    </row>
    <row r="115" spans="1:15" ht="13.2" customHeight="1" outlineLevel="2">
      <c r="A115" s="27"/>
      <c r="B115" s="28"/>
      <c r="C115" s="26"/>
      <c r="D115" s="27"/>
      <c r="E115" s="25"/>
      <c r="F115" s="25" t="s">
        <v>61</v>
      </c>
      <c r="G115" s="24"/>
      <c r="H115" s="23">
        <v>0.72599999999999998</v>
      </c>
      <c r="I115" s="23" t="s">
        <v>12</v>
      </c>
    </row>
    <row r="116" spans="1:15" ht="13.2" customHeight="1" outlineLevel="1">
      <c r="A116" s="8"/>
      <c r="B116" s="8"/>
      <c r="C116" s="8"/>
      <c r="D116" s="8"/>
      <c r="E116" s="10"/>
      <c r="F116" s="10"/>
      <c r="G116" s="9"/>
      <c r="H116" s="7"/>
      <c r="I116" s="8"/>
    </row>
    <row r="117" spans="1:15" ht="13.2" customHeight="1" outlineLevel="1">
      <c r="A117" s="35"/>
      <c r="B117" s="35"/>
      <c r="C117" s="35"/>
      <c r="D117" s="35"/>
      <c r="E117" s="37"/>
      <c r="F117" s="37"/>
      <c r="G117" s="36"/>
      <c r="H117" s="34"/>
      <c r="I117" s="35"/>
      <c r="J117" s="34"/>
      <c r="K117" s="34"/>
      <c r="L117" s="34"/>
      <c r="M117" s="34"/>
      <c r="N117" s="34"/>
      <c r="O117" s="34"/>
    </row>
    <row r="118" spans="1:15" s="11" customFormat="1" ht="24" customHeight="1">
      <c r="A118" s="20" t="s">
        <v>819</v>
      </c>
      <c r="B118" s="20"/>
      <c r="C118" s="19"/>
      <c r="D118" s="20"/>
      <c r="E118" s="18"/>
      <c r="F118" s="17"/>
      <c r="G118" s="16"/>
      <c r="H118" s="15"/>
      <c r="I118" s="13"/>
      <c r="J118" s="14"/>
      <c r="K118" s="13">
        <f>SUBTOTAL(9,K119:K161)</f>
        <v>0</v>
      </c>
      <c r="L118" s="14"/>
      <c r="M118" s="12">
        <f>SUBTOTAL(9,M119:M161)</f>
        <v>0</v>
      </c>
      <c r="N118" s="13"/>
      <c r="O118" s="12">
        <f>SUBTOTAL(9,O119:O161)</f>
        <v>63.972720000000002</v>
      </c>
    </row>
    <row r="119" spans="1:15" ht="13.2" customHeight="1" outlineLevel="1">
      <c r="A119" s="32"/>
      <c r="B119" s="33"/>
      <c r="C119" s="31"/>
      <c r="D119" s="32"/>
      <c r="E119" s="31"/>
      <c r="F119" s="31"/>
      <c r="G119" s="30"/>
      <c r="H119" s="29"/>
      <c r="I119" s="29"/>
    </row>
    <row r="120" spans="1:15" ht="26.4" outlineLevel="1">
      <c r="A120" s="80">
        <f>MAX(A1:A119)+1</f>
        <v>23</v>
      </c>
      <c r="B120" s="81" t="s">
        <v>915</v>
      </c>
      <c r="C120" s="81" t="s">
        <v>395</v>
      </c>
      <c r="D120" s="80" t="s">
        <v>10</v>
      </c>
      <c r="E120" s="82"/>
      <c r="F120" s="83" t="s">
        <v>176</v>
      </c>
      <c r="G120" s="84"/>
      <c r="H120" s="85">
        <v>100</v>
      </c>
      <c r="I120" s="86" t="s">
        <v>41</v>
      </c>
      <c r="J120" s="87">
        <v>0</v>
      </c>
      <c r="K120" s="87">
        <f>ROUND(H120*J120,1)</f>
        <v>0</v>
      </c>
      <c r="L120" s="88">
        <v>0</v>
      </c>
      <c r="M120" s="89">
        <f>ROUND(H120*L120,5)</f>
        <v>0</v>
      </c>
      <c r="N120" s="88">
        <v>8.5999999999999993E-2</v>
      </c>
      <c r="O120" s="89">
        <f>ROUND(H120*N120,5)</f>
        <v>8.6</v>
      </c>
    </row>
    <row r="121" spans="1:15" ht="13.2" customHeight="1" outlineLevel="2">
      <c r="A121" s="27"/>
      <c r="B121" s="28"/>
      <c r="C121" s="26"/>
      <c r="D121" s="27"/>
      <c r="E121" s="25"/>
      <c r="F121" s="25" t="s">
        <v>225</v>
      </c>
      <c r="G121" s="24"/>
      <c r="H121" s="23">
        <v>0.42000000000000171</v>
      </c>
      <c r="I121" s="23"/>
      <c r="J121" s="1">
        <v>0</v>
      </c>
    </row>
    <row r="122" spans="1:15" ht="13.2" customHeight="1" outlineLevel="2">
      <c r="A122" s="27"/>
      <c r="B122" s="28"/>
      <c r="C122" s="26"/>
      <c r="D122" s="27"/>
      <c r="E122" s="25"/>
      <c r="F122" s="25" t="s">
        <v>224</v>
      </c>
      <c r="G122" s="24"/>
      <c r="H122" s="23">
        <v>99.580000000000013</v>
      </c>
      <c r="I122" s="23"/>
      <c r="J122" s="1">
        <v>0</v>
      </c>
    </row>
    <row r="123" spans="1:15" ht="52.8" outlineLevel="1">
      <c r="A123" s="80">
        <f>MAX(A6:A122)+1</f>
        <v>24</v>
      </c>
      <c r="B123" s="81" t="s">
        <v>916</v>
      </c>
      <c r="C123" s="81" t="s">
        <v>212</v>
      </c>
      <c r="D123" s="80" t="s">
        <v>10</v>
      </c>
      <c r="E123" s="82"/>
      <c r="F123" s="83" t="s">
        <v>729</v>
      </c>
      <c r="G123" s="84"/>
      <c r="H123" s="85">
        <v>224</v>
      </c>
      <c r="I123" s="86" t="s">
        <v>36</v>
      </c>
      <c r="J123" s="87">
        <v>0</v>
      </c>
      <c r="K123" s="87">
        <f>ROUND(H123*J123,1)</f>
        <v>0</v>
      </c>
      <c r="L123" s="88">
        <v>0</v>
      </c>
      <c r="M123" s="89">
        <f>ROUND(H123*L123,5)</f>
        <v>0</v>
      </c>
      <c r="N123" s="88">
        <v>7.5190000000000007E-2</v>
      </c>
      <c r="O123" s="89">
        <f>ROUND(H123*N123,5)</f>
        <v>16.842559999999999</v>
      </c>
    </row>
    <row r="124" spans="1:15" ht="13.2" customHeight="1" outlineLevel="2">
      <c r="A124" s="27"/>
      <c r="B124" s="28"/>
      <c r="C124" s="26"/>
      <c r="D124" s="27"/>
      <c r="E124" s="25"/>
      <c r="F124" s="25" t="s">
        <v>725</v>
      </c>
      <c r="G124" s="24"/>
      <c r="H124" s="23">
        <v>3.5730000000000075</v>
      </c>
      <c r="I124" s="23"/>
      <c r="J124" s="1">
        <v>0</v>
      </c>
    </row>
    <row r="125" spans="1:15" ht="13.2" customHeight="1" outlineLevel="2">
      <c r="A125" s="27"/>
      <c r="B125" s="28"/>
      <c r="C125" s="26"/>
      <c r="D125" s="27"/>
      <c r="E125" s="25"/>
      <c r="F125" s="25" t="s">
        <v>723</v>
      </c>
      <c r="G125" s="24"/>
      <c r="H125" s="23">
        <v>74.835999999999999</v>
      </c>
      <c r="I125" s="23"/>
      <c r="J125" s="1">
        <v>0</v>
      </c>
    </row>
    <row r="126" spans="1:15" ht="13.2" customHeight="1" outlineLevel="2">
      <c r="A126" s="27"/>
      <c r="B126" s="28"/>
      <c r="C126" s="26"/>
      <c r="D126" s="27"/>
      <c r="E126" s="25"/>
      <c r="F126" s="25" t="s">
        <v>723</v>
      </c>
      <c r="G126" s="24"/>
      <c r="H126" s="23">
        <v>74.835999999999999</v>
      </c>
      <c r="I126" s="23"/>
      <c r="J126" s="1">
        <v>0</v>
      </c>
    </row>
    <row r="127" spans="1:15" ht="13.2" customHeight="1" outlineLevel="2">
      <c r="A127" s="27"/>
      <c r="B127" s="28"/>
      <c r="C127" s="26"/>
      <c r="D127" s="27"/>
      <c r="E127" s="25"/>
      <c r="F127" s="25" t="s">
        <v>724</v>
      </c>
      <c r="G127" s="24"/>
      <c r="H127" s="23">
        <v>35.377499999999998</v>
      </c>
      <c r="I127" s="23"/>
      <c r="J127" s="1">
        <v>0</v>
      </c>
    </row>
    <row r="128" spans="1:15" ht="13.2" customHeight="1" outlineLevel="2">
      <c r="A128" s="27"/>
      <c r="B128" s="28"/>
      <c r="C128" s="26"/>
      <c r="D128" s="27"/>
      <c r="E128" s="25"/>
      <c r="F128" s="25" t="s">
        <v>724</v>
      </c>
      <c r="G128" s="24"/>
      <c r="H128" s="23">
        <v>35.377499999999998</v>
      </c>
      <c r="I128" s="23"/>
      <c r="J128" s="1">
        <v>0</v>
      </c>
    </row>
    <row r="129" spans="1:15" ht="52.8" outlineLevel="1">
      <c r="A129" s="80">
        <f>MAX(A10:A128)+1</f>
        <v>25</v>
      </c>
      <c r="B129" s="81" t="s">
        <v>917</v>
      </c>
      <c r="C129" s="81" t="s">
        <v>210</v>
      </c>
      <c r="D129" s="80" t="s">
        <v>10</v>
      </c>
      <c r="E129" s="82"/>
      <c r="F129" s="83" t="s">
        <v>888</v>
      </c>
      <c r="G129" s="84"/>
      <c r="H129" s="85">
        <v>441</v>
      </c>
      <c r="I129" s="86" t="s">
        <v>36</v>
      </c>
      <c r="J129" s="87">
        <v>0</v>
      </c>
      <c r="K129" s="87">
        <f>ROUND(H129*J129,1)</f>
        <v>0</v>
      </c>
      <c r="L129" s="88">
        <v>0</v>
      </c>
      <c r="M129" s="89">
        <f>ROUND(H129*L129,5)</f>
        <v>0</v>
      </c>
      <c r="N129" s="88">
        <v>6.6400000000000001E-2</v>
      </c>
      <c r="O129" s="89">
        <f>ROUND(H129*N129,5)</f>
        <v>29.282399999999999</v>
      </c>
    </row>
    <row r="130" spans="1:15" ht="13.2" customHeight="1" outlineLevel="2">
      <c r="A130" s="27"/>
      <c r="B130" s="28"/>
      <c r="C130" s="26"/>
      <c r="D130" s="27"/>
      <c r="E130" s="25"/>
      <c r="F130" s="25" t="s">
        <v>728</v>
      </c>
      <c r="G130" s="24"/>
      <c r="H130" s="23">
        <v>0.55399999999997362</v>
      </c>
      <c r="I130" s="23"/>
      <c r="J130" s="1">
        <v>0</v>
      </c>
    </row>
    <row r="131" spans="1:15" ht="13.2" customHeight="1" outlineLevel="2">
      <c r="A131" s="27"/>
      <c r="B131" s="28"/>
      <c r="C131" s="26"/>
      <c r="D131" s="27"/>
      <c r="E131" s="25"/>
      <c r="F131" s="25" t="s">
        <v>726</v>
      </c>
      <c r="G131" s="24">
        <v>0.56152891156462592</v>
      </c>
      <c r="H131" s="23">
        <v>247.63425000000004</v>
      </c>
      <c r="I131" s="23"/>
      <c r="J131" s="1">
        <v>0</v>
      </c>
    </row>
    <row r="132" spans="1:15" ht="13.2" customHeight="1" outlineLevel="2">
      <c r="A132" s="27"/>
      <c r="B132" s="28"/>
      <c r="C132" s="26"/>
      <c r="D132" s="27"/>
      <c r="E132" s="25"/>
      <c r="F132" s="25" t="s">
        <v>726</v>
      </c>
      <c r="G132" s="24"/>
      <c r="H132" s="23">
        <v>247.63425000000004</v>
      </c>
      <c r="I132" s="23"/>
      <c r="J132" s="1">
        <v>0</v>
      </c>
    </row>
    <row r="133" spans="1:15" ht="13.2" customHeight="1" outlineLevel="2">
      <c r="A133" s="27"/>
      <c r="B133" s="28"/>
      <c r="C133" s="26"/>
      <c r="D133" s="27"/>
      <c r="E133" s="25"/>
      <c r="F133" s="25" t="s">
        <v>727</v>
      </c>
      <c r="G133" s="24">
        <v>0.19181122448979593</v>
      </c>
      <c r="H133" s="23">
        <v>84.588750000000005</v>
      </c>
      <c r="I133" s="23"/>
      <c r="J133" s="1">
        <v>0</v>
      </c>
    </row>
    <row r="134" spans="1:15" ht="13.2" customHeight="1" outlineLevel="2">
      <c r="A134" s="27"/>
      <c r="B134" s="28"/>
      <c r="C134" s="26"/>
      <c r="D134" s="27"/>
      <c r="E134" s="25"/>
      <c r="F134" s="25" t="s">
        <v>727</v>
      </c>
      <c r="G134" s="24"/>
      <c r="H134" s="23">
        <v>84.588750000000005</v>
      </c>
      <c r="I134" s="23"/>
      <c r="J134" s="1">
        <v>0</v>
      </c>
    </row>
    <row r="135" spans="1:15" ht="13.2" customHeight="1" outlineLevel="2">
      <c r="A135" s="27"/>
      <c r="B135" s="28"/>
      <c r="C135" s="26"/>
      <c r="D135" s="27"/>
      <c r="E135" s="25"/>
      <c r="F135" s="23" t="s">
        <v>729</v>
      </c>
      <c r="G135" s="24"/>
      <c r="H135" s="23">
        <v>-224</v>
      </c>
      <c r="I135" s="23" t="s">
        <v>36</v>
      </c>
      <c r="J135" s="1">
        <v>0</v>
      </c>
    </row>
    <row r="136" spans="1:15" ht="26.4" outlineLevel="1">
      <c r="A136" s="80">
        <f>MAX(A129:A135)+1</f>
        <v>26</v>
      </c>
      <c r="B136" s="81" t="s">
        <v>918</v>
      </c>
      <c r="C136" s="81" t="s">
        <v>213</v>
      </c>
      <c r="D136" s="80" t="s">
        <v>10</v>
      </c>
      <c r="E136" s="82"/>
      <c r="F136" s="83" t="s">
        <v>397</v>
      </c>
      <c r="G136" s="84"/>
      <c r="H136" s="85">
        <v>54</v>
      </c>
      <c r="I136" s="86" t="s">
        <v>41</v>
      </c>
      <c r="J136" s="87">
        <v>0</v>
      </c>
      <c r="K136" s="87">
        <f>ROUND(H136*J136,1)</f>
        <v>0</v>
      </c>
      <c r="L136" s="88">
        <v>0</v>
      </c>
      <c r="M136" s="89">
        <f>ROUND(H136*L136,5)</f>
        <v>0</v>
      </c>
      <c r="N136" s="88">
        <v>1.8079999999999999E-2</v>
      </c>
      <c r="O136" s="89">
        <f>ROUND(H136*N136,5)</f>
        <v>0.97631999999999997</v>
      </c>
    </row>
    <row r="137" spans="1:15" ht="13.2" customHeight="1" outlineLevel="2">
      <c r="A137" s="27"/>
      <c r="B137" s="28"/>
      <c r="C137" s="26"/>
      <c r="D137" s="27"/>
      <c r="E137" s="25" t="s">
        <v>226</v>
      </c>
      <c r="F137" s="25"/>
      <c r="G137" s="24"/>
      <c r="H137" s="23"/>
      <c r="I137" s="23"/>
      <c r="J137" s="1">
        <v>0</v>
      </c>
    </row>
    <row r="138" spans="1:15" ht="13.2" customHeight="1" outlineLevel="2">
      <c r="A138" s="27"/>
      <c r="B138" s="28"/>
      <c r="C138" s="26"/>
      <c r="D138" s="27"/>
      <c r="E138" s="25"/>
      <c r="F138" s="25" t="s">
        <v>227</v>
      </c>
      <c r="G138" s="24"/>
      <c r="H138" s="23">
        <v>54</v>
      </c>
      <c r="I138" s="23"/>
      <c r="J138" s="1">
        <v>0</v>
      </c>
    </row>
    <row r="139" spans="1:15" ht="26.4" outlineLevel="1">
      <c r="A139" s="80">
        <f>MAX(A133:A138)+1</f>
        <v>27</v>
      </c>
      <c r="B139" s="81" t="s">
        <v>919</v>
      </c>
      <c r="C139" s="81" t="s">
        <v>213</v>
      </c>
      <c r="D139" s="80" t="s">
        <v>10</v>
      </c>
      <c r="E139" s="82"/>
      <c r="F139" s="83" t="s">
        <v>398</v>
      </c>
      <c r="G139" s="84"/>
      <c r="H139" s="85">
        <v>13</v>
      </c>
      <c r="I139" s="86" t="s">
        <v>41</v>
      </c>
      <c r="J139" s="87">
        <v>0</v>
      </c>
      <c r="K139" s="87">
        <f>ROUND(H139*J139,1)</f>
        <v>0</v>
      </c>
      <c r="L139" s="88">
        <v>0</v>
      </c>
      <c r="M139" s="89">
        <f>ROUND(H139*L139,5)</f>
        <v>0</v>
      </c>
      <c r="N139" s="88">
        <v>1.8079999999999999E-2</v>
      </c>
      <c r="O139" s="89">
        <f>ROUND(H139*N139,5)</f>
        <v>0.23504</v>
      </c>
    </row>
    <row r="140" spans="1:15" ht="13.2" customHeight="1" outlineLevel="2">
      <c r="A140" s="27"/>
      <c r="B140" s="28"/>
      <c r="C140" s="26"/>
      <c r="D140" s="27"/>
      <c r="E140" s="25"/>
      <c r="F140" s="25" t="s">
        <v>92</v>
      </c>
      <c r="G140" s="24"/>
      <c r="H140" s="23">
        <v>-0.04</v>
      </c>
      <c r="I140" s="23"/>
      <c r="J140" s="1">
        <v>0</v>
      </c>
    </row>
    <row r="141" spans="1:15" ht="13.2" customHeight="1" outlineLevel="2">
      <c r="A141" s="27"/>
      <c r="B141" s="28"/>
      <c r="C141" s="26"/>
      <c r="D141" s="27"/>
      <c r="E141" s="25"/>
      <c r="F141" s="25" t="s">
        <v>228</v>
      </c>
      <c r="G141" s="24"/>
      <c r="H141" s="23">
        <v>13.040000000000001</v>
      </c>
      <c r="I141" s="23"/>
      <c r="J141" s="1">
        <v>0</v>
      </c>
    </row>
    <row r="142" spans="1:15" ht="26.4" outlineLevel="1">
      <c r="A142" s="80">
        <f>MAX(A139:A141)+1</f>
        <v>28</v>
      </c>
      <c r="B142" s="81" t="s">
        <v>920</v>
      </c>
      <c r="C142" s="81" t="s">
        <v>396</v>
      </c>
      <c r="D142" s="80" t="s">
        <v>10</v>
      </c>
      <c r="E142" s="82"/>
      <c r="F142" s="83" t="s">
        <v>730</v>
      </c>
      <c r="G142" s="84"/>
      <c r="H142" s="85">
        <v>665</v>
      </c>
      <c r="I142" s="86" t="s">
        <v>36</v>
      </c>
      <c r="J142" s="87">
        <v>0</v>
      </c>
      <c r="K142" s="87">
        <f>ROUND(H142*J142,1)</f>
        <v>0</v>
      </c>
      <c r="L142" s="88">
        <v>0</v>
      </c>
      <c r="M142" s="89">
        <f>ROUND(H142*L142,5)</f>
        <v>0</v>
      </c>
      <c r="N142" s="88">
        <v>5.0000000000000001E-3</v>
      </c>
      <c r="O142" s="89">
        <f>ROUND(H142*N142,5)</f>
        <v>3.3250000000000002</v>
      </c>
    </row>
    <row r="143" spans="1:15" ht="13.2" customHeight="1" outlineLevel="2">
      <c r="A143" s="27"/>
      <c r="B143" s="28"/>
      <c r="C143" s="26"/>
      <c r="D143" s="27"/>
      <c r="E143" s="25"/>
      <c r="F143" s="25"/>
      <c r="G143" s="24"/>
      <c r="H143" s="23">
        <v>224</v>
      </c>
      <c r="I143" s="23"/>
      <c r="J143" s="1">
        <v>0</v>
      </c>
    </row>
    <row r="144" spans="1:15" ht="13.2" customHeight="1" outlineLevel="2">
      <c r="A144" s="27"/>
      <c r="B144" s="28"/>
      <c r="C144" s="26"/>
      <c r="D144" s="27"/>
      <c r="E144" s="25"/>
      <c r="F144" s="25"/>
      <c r="G144" s="24"/>
      <c r="H144" s="23">
        <v>441</v>
      </c>
      <c r="I144" s="23"/>
      <c r="J144" s="1">
        <v>0</v>
      </c>
    </row>
    <row r="145" spans="1:15" outlineLevel="1">
      <c r="A145" s="80">
        <f>MAX(A142:A144)+1</f>
        <v>29</v>
      </c>
      <c r="B145" s="81" t="s">
        <v>921</v>
      </c>
      <c r="C145" s="81" t="s">
        <v>179</v>
      </c>
      <c r="D145" s="80" t="s">
        <v>10</v>
      </c>
      <c r="E145" s="82"/>
      <c r="F145" s="83" t="s">
        <v>731</v>
      </c>
      <c r="G145" s="84"/>
      <c r="H145" s="85">
        <v>6</v>
      </c>
      <c r="I145" s="86" t="s">
        <v>39</v>
      </c>
      <c r="J145" s="87">
        <v>0</v>
      </c>
      <c r="K145" s="87">
        <f>ROUND(H145*J145,1)</f>
        <v>0</v>
      </c>
      <c r="L145" s="88">
        <v>0</v>
      </c>
      <c r="M145" s="89">
        <f>ROUND(H145*L145,5)</f>
        <v>0</v>
      </c>
      <c r="N145" s="88">
        <v>9.0600000000000003E-3</v>
      </c>
      <c r="O145" s="89">
        <f>ROUND(H145*N145,5)</f>
        <v>5.4359999999999999E-2</v>
      </c>
    </row>
    <row r="146" spans="1:15" ht="13.2" customHeight="1" outlineLevel="2">
      <c r="A146" s="27"/>
      <c r="B146" s="28"/>
      <c r="C146" s="26"/>
      <c r="D146" s="27"/>
      <c r="E146" s="25"/>
      <c r="F146" s="25"/>
      <c r="G146" s="24"/>
      <c r="H146" s="23">
        <v>6</v>
      </c>
      <c r="I146" s="23"/>
      <c r="J146" s="1">
        <v>0</v>
      </c>
    </row>
    <row r="147" spans="1:15" outlineLevel="1">
      <c r="A147" s="80">
        <f>MAX(A142:A146)+1</f>
        <v>30</v>
      </c>
      <c r="B147" s="81" t="s">
        <v>922</v>
      </c>
      <c r="C147" s="81" t="s">
        <v>180</v>
      </c>
      <c r="D147" s="80" t="s">
        <v>10</v>
      </c>
      <c r="E147" s="82"/>
      <c r="F147" s="83" t="s">
        <v>183</v>
      </c>
      <c r="G147" s="84"/>
      <c r="H147" s="85">
        <v>101</v>
      </c>
      <c r="I147" s="86" t="s">
        <v>41</v>
      </c>
      <c r="J147" s="87">
        <v>0</v>
      </c>
      <c r="K147" s="87">
        <f>ROUND(H147*J147,1)</f>
        <v>0</v>
      </c>
      <c r="L147" s="88">
        <v>0</v>
      </c>
      <c r="M147" s="89">
        <f>ROUND(H147*L147,5)</f>
        <v>0</v>
      </c>
      <c r="N147" s="88">
        <v>0</v>
      </c>
      <c r="O147" s="89">
        <f>ROUND(H147*N147,5)</f>
        <v>0</v>
      </c>
    </row>
    <row r="148" spans="1:15" ht="13.2" customHeight="1" outlineLevel="2">
      <c r="A148" s="27"/>
      <c r="B148" s="28"/>
      <c r="C148" s="26"/>
      <c r="D148" s="27"/>
      <c r="E148" s="25"/>
      <c r="F148" s="25" t="s">
        <v>230</v>
      </c>
      <c r="G148" s="24"/>
      <c r="H148" s="23">
        <v>0.21999999999999886</v>
      </c>
      <c r="I148" s="23"/>
      <c r="J148" s="1">
        <v>0</v>
      </c>
    </row>
    <row r="149" spans="1:15" ht="13.2" customHeight="1" outlineLevel="2">
      <c r="A149" s="27"/>
      <c r="B149" s="28"/>
      <c r="C149" s="26"/>
      <c r="D149" s="27"/>
      <c r="E149" s="25"/>
      <c r="F149" s="25" t="s">
        <v>229</v>
      </c>
      <c r="G149" s="24"/>
      <c r="H149" s="23">
        <v>100.78000000000002</v>
      </c>
      <c r="I149" s="23"/>
      <c r="J149" s="1">
        <v>0</v>
      </c>
    </row>
    <row r="150" spans="1:15" ht="26.4" outlineLevel="1">
      <c r="A150" s="80">
        <f>MAX(A147:A149)+1</f>
        <v>31</v>
      </c>
      <c r="B150" s="81" t="s">
        <v>923</v>
      </c>
      <c r="C150" s="81" t="s">
        <v>177</v>
      </c>
      <c r="D150" s="80" t="s">
        <v>10</v>
      </c>
      <c r="E150" s="82"/>
      <c r="F150" s="83" t="s">
        <v>178</v>
      </c>
      <c r="G150" s="84"/>
      <c r="H150" s="85">
        <v>100</v>
      </c>
      <c r="I150" s="86" t="s">
        <v>41</v>
      </c>
      <c r="J150" s="87">
        <v>0</v>
      </c>
      <c r="K150" s="87">
        <f>ROUND(H150*J150,1)</f>
        <v>0</v>
      </c>
      <c r="L150" s="88">
        <v>0</v>
      </c>
      <c r="M150" s="89">
        <f>ROUND(H150*L150,5)</f>
        <v>0</v>
      </c>
      <c r="N150" s="88">
        <v>0</v>
      </c>
      <c r="O150" s="89">
        <f>ROUND(H150*N150,5)</f>
        <v>0</v>
      </c>
    </row>
    <row r="151" spans="1:15" ht="13.2" customHeight="1" outlineLevel="2">
      <c r="A151" s="27"/>
      <c r="B151" s="28"/>
      <c r="C151" s="26"/>
      <c r="D151" s="27"/>
      <c r="E151" s="25"/>
      <c r="F151" s="25" t="s">
        <v>225</v>
      </c>
      <c r="G151" s="24"/>
      <c r="H151" s="23">
        <v>0.42000000000000171</v>
      </c>
      <c r="I151" s="23"/>
      <c r="J151" s="1">
        <v>0</v>
      </c>
    </row>
    <row r="152" spans="1:15" ht="13.2" customHeight="1" outlineLevel="2">
      <c r="A152" s="27"/>
      <c r="B152" s="28"/>
      <c r="C152" s="26"/>
      <c r="D152" s="27"/>
      <c r="E152" s="25"/>
      <c r="F152" s="25" t="s">
        <v>224</v>
      </c>
      <c r="G152" s="24"/>
      <c r="H152" s="23">
        <v>99.580000000000013</v>
      </c>
      <c r="I152" s="23"/>
      <c r="J152" s="1">
        <v>0</v>
      </c>
    </row>
    <row r="153" spans="1:15" outlineLevel="1">
      <c r="A153" s="80">
        <f>MAX(A150:A152)+1</f>
        <v>32</v>
      </c>
      <c r="B153" s="81" t="s">
        <v>924</v>
      </c>
      <c r="C153" s="81" t="s">
        <v>181</v>
      </c>
      <c r="D153" s="80" t="s">
        <v>10</v>
      </c>
      <c r="E153" s="82"/>
      <c r="F153" s="83" t="s">
        <v>184</v>
      </c>
      <c r="G153" s="84"/>
      <c r="H153" s="85">
        <v>28</v>
      </c>
      <c r="I153" s="86" t="s">
        <v>41</v>
      </c>
      <c r="J153" s="87">
        <v>0</v>
      </c>
      <c r="K153" s="87">
        <f>ROUND(H153*J153,1)</f>
        <v>0</v>
      </c>
      <c r="L153" s="88">
        <v>0</v>
      </c>
      <c r="M153" s="89">
        <f>ROUND(H153*L153,5)</f>
        <v>0</v>
      </c>
      <c r="N153" s="88">
        <v>3.9399999999999999E-3</v>
      </c>
      <c r="O153" s="89">
        <f>ROUND(H153*N153,5)</f>
        <v>0.11032</v>
      </c>
    </row>
    <row r="154" spans="1:15" ht="13.2" customHeight="1" outlineLevel="2">
      <c r="A154" s="27"/>
      <c r="B154" s="28"/>
      <c r="C154" s="26"/>
      <c r="D154" s="27"/>
      <c r="E154" s="25"/>
      <c r="F154" s="25" t="s">
        <v>182</v>
      </c>
      <c r="G154" s="24"/>
      <c r="H154" s="23">
        <v>28</v>
      </c>
      <c r="I154" s="23"/>
      <c r="J154" s="1">
        <v>0</v>
      </c>
    </row>
    <row r="155" spans="1:15" outlineLevel="1">
      <c r="A155" s="80">
        <f>MAX(A153:A154)+1</f>
        <v>33</v>
      </c>
      <c r="B155" s="81" t="s">
        <v>925</v>
      </c>
      <c r="C155" s="81" t="s">
        <v>185</v>
      </c>
      <c r="D155" s="80" t="s">
        <v>10</v>
      </c>
      <c r="E155" s="82"/>
      <c r="F155" s="83" t="s">
        <v>188</v>
      </c>
      <c r="G155" s="84"/>
      <c r="H155" s="85">
        <v>8</v>
      </c>
      <c r="I155" s="85" t="s">
        <v>36</v>
      </c>
      <c r="J155" s="87">
        <v>0</v>
      </c>
      <c r="K155" s="87">
        <f>ROUND(H155*J155,1)</f>
        <v>0</v>
      </c>
      <c r="L155" s="88">
        <v>0</v>
      </c>
      <c r="M155" s="89">
        <f>ROUND(H155*L155,5)</f>
        <v>0</v>
      </c>
      <c r="N155" s="88">
        <v>5.8399999999999997E-3</v>
      </c>
      <c r="O155" s="89">
        <f>ROUND(H155*N155,5)</f>
        <v>4.6719999999999998E-2</v>
      </c>
    </row>
    <row r="156" spans="1:15" ht="13.2" customHeight="1" outlineLevel="2">
      <c r="A156" s="27"/>
      <c r="B156" s="28"/>
      <c r="C156" s="26"/>
      <c r="D156" s="27"/>
      <c r="E156" s="25"/>
      <c r="F156" s="25" t="s">
        <v>189</v>
      </c>
      <c r="G156" s="24"/>
      <c r="H156" s="23">
        <v>0.65000000000000036</v>
      </c>
      <c r="I156" s="23"/>
      <c r="J156" s="1">
        <v>0</v>
      </c>
    </row>
    <row r="157" spans="1:15" ht="13.2" customHeight="1" outlineLevel="2">
      <c r="A157" s="27"/>
      <c r="B157" s="28"/>
      <c r="C157" s="26"/>
      <c r="D157" s="27"/>
      <c r="E157" s="25"/>
      <c r="F157" s="25" t="s">
        <v>186</v>
      </c>
      <c r="G157" s="24"/>
      <c r="H157" s="23">
        <v>7.35</v>
      </c>
      <c r="I157" s="23"/>
      <c r="J157" s="1">
        <v>0</v>
      </c>
    </row>
    <row r="158" spans="1:15" ht="39.6" outlineLevel="1">
      <c r="A158" s="80">
        <f>MAX(A132:A157)+1</f>
        <v>34</v>
      </c>
      <c r="B158" s="81" t="s">
        <v>926</v>
      </c>
      <c r="C158" s="81" t="s">
        <v>734</v>
      </c>
      <c r="D158" s="80" t="s">
        <v>10</v>
      </c>
      <c r="E158" s="82"/>
      <c r="F158" s="83" t="s">
        <v>733</v>
      </c>
      <c r="G158" s="84"/>
      <c r="H158" s="85">
        <v>4500</v>
      </c>
      <c r="I158" s="86" t="s">
        <v>348</v>
      </c>
      <c r="J158" s="87">
        <v>0</v>
      </c>
      <c r="K158" s="87">
        <f>ROUND(H158*J158,1)</f>
        <v>0</v>
      </c>
      <c r="L158" s="88">
        <v>0</v>
      </c>
      <c r="M158" s="89">
        <f>ROUND(H158*L158,5)</f>
        <v>0</v>
      </c>
      <c r="N158" s="88">
        <v>1E-3</v>
      </c>
      <c r="O158" s="89">
        <f>ROUND(H158*N158,5)</f>
        <v>4.5</v>
      </c>
    </row>
    <row r="159" spans="1:15" ht="13.2" customHeight="1" outlineLevel="2">
      <c r="A159" s="27"/>
      <c r="B159" s="28"/>
      <c r="C159" s="26"/>
      <c r="D159" s="27"/>
      <c r="E159" s="25"/>
      <c r="F159" s="25"/>
      <c r="G159" s="24"/>
      <c r="H159" s="23">
        <v>4500</v>
      </c>
      <c r="I159" s="23"/>
    </row>
    <row r="160" spans="1:15" ht="13.2" customHeight="1" outlineLevel="1">
      <c r="A160" s="8"/>
      <c r="B160" s="8"/>
      <c r="C160" s="8"/>
      <c r="D160" s="8"/>
      <c r="E160" s="10"/>
      <c r="F160" s="10"/>
      <c r="G160" s="9"/>
      <c r="H160" s="7"/>
      <c r="I160" s="8"/>
    </row>
    <row r="161" spans="1:15" ht="13.2" customHeight="1" outlineLevel="1">
      <c r="A161" s="35"/>
      <c r="B161" s="35"/>
      <c r="C161" s="35"/>
      <c r="D161" s="35"/>
      <c r="E161" s="37"/>
      <c r="F161" s="37"/>
      <c r="G161" s="36"/>
      <c r="H161" s="34"/>
      <c r="I161" s="35"/>
      <c r="J161" s="34"/>
      <c r="K161" s="34"/>
      <c r="L161" s="34"/>
      <c r="M161" s="34"/>
      <c r="N161" s="34"/>
      <c r="O161" s="34"/>
    </row>
    <row r="162" spans="1:15" s="11" customFormat="1" ht="24" customHeight="1">
      <c r="A162" s="20" t="s">
        <v>820</v>
      </c>
      <c r="B162" s="20"/>
      <c r="C162" s="19"/>
      <c r="D162" s="20"/>
      <c r="E162" s="18"/>
      <c r="F162" s="17"/>
      <c r="G162" s="16"/>
      <c r="H162" s="15"/>
      <c r="I162" s="13"/>
      <c r="J162" s="14"/>
      <c r="K162" s="13">
        <f>SUBTOTAL(9,K163:K673)</f>
        <v>0</v>
      </c>
      <c r="L162" s="14"/>
      <c r="M162" s="12">
        <f>SUBTOTAL(9,M163:M673)</f>
        <v>35.483249999999998</v>
      </c>
      <c r="N162" s="13"/>
      <c r="O162" s="12">
        <f>SUBTOTAL(9,O163:O673)</f>
        <v>26.939159999999998</v>
      </c>
    </row>
    <row r="163" spans="1:15" ht="13.2" customHeight="1" outlineLevel="1">
      <c r="A163" s="32"/>
      <c r="B163" s="33"/>
      <c r="C163" s="31"/>
      <c r="D163" s="32"/>
      <c r="E163" s="31"/>
      <c r="F163" s="31"/>
      <c r="G163" s="30"/>
      <c r="H163" s="29"/>
      <c r="I163" s="29"/>
    </row>
    <row r="164" spans="1:15" ht="316.8" outlineLevel="1">
      <c r="A164" s="80">
        <f>MAX(A78:A163)+1</f>
        <v>35</v>
      </c>
      <c r="B164" s="81" t="s">
        <v>1117</v>
      </c>
      <c r="C164" s="91" t="s">
        <v>1118</v>
      </c>
      <c r="D164" s="80" t="s">
        <v>10</v>
      </c>
      <c r="E164" s="82"/>
      <c r="F164" s="83" t="s">
        <v>1116</v>
      </c>
      <c r="G164" s="84"/>
      <c r="H164" s="85"/>
      <c r="I164" s="86" t="s">
        <v>336</v>
      </c>
      <c r="J164" s="87"/>
      <c r="K164" s="87"/>
      <c r="L164" s="88">
        <v>0</v>
      </c>
      <c r="M164" s="89">
        <f>ROUND(H164*L164,5)</f>
        <v>0</v>
      </c>
      <c r="N164" s="88">
        <v>0</v>
      </c>
      <c r="O164" s="89">
        <f>ROUND(H164*N164,5)</f>
        <v>0</v>
      </c>
    </row>
    <row r="165" spans="1:15" ht="26.4" outlineLevel="1">
      <c r="A165" s="80">
        <f>MAX(A160:A164)+1</f>
        <v>36</v>
      </c>
      <c r="B165" s="81" t="s">
        <v>927</v>
      </c>
      <c r="C165" s="81" t="s">
        <v>611</v>
      </c>
      <c r="D165" s="80" t="s">
        <v>10</v>
      </c>
      <c r="E165" s="82"/>
      <c r="F165" s="83" t="s">
        <v>608</v>
      </c>
      <c r="G165" s="84"/>
      <c r="H165" s="85">
        <v>1850</v>
      </c>
      <c r="I165" s="86" t="s">
        <v>36</v>
      </c>
      <c r="J165" s="87">
        <v>0</v>
      </c>
      <c r="K165" s="87">
        <f>ROUND(H165*J165,1)</f>
        <v>0</v>
      </c>
      <c r="L165" s="88">
        <v>0</v>
      </c>
      <c r="M165" s="89">
        <f>ROUND(H165*L165,5)</f>
        <v>0</v>
      </c>
      <c r="N165" s="88">
        <v>0</v>
      </c>
      <c r="O165" s="89">
        <f>ROUND(H165*N165,5)</f>
        <v>0</v>
      </c>
    </row>
    <row r="166" spans="1:15" ht="13.2" customHeight="1" outlineLevel="2">
      <c r="A166" s="27"/>
      <c r="B166" s="28"/>
      <c r="C166" s="26"/>
      <c r="D166" s="27"/>
      <c r="E166" s="25"/>
      <c r="F166" s="25" t="s">
        <v>607</v>
      </c>
      <c r="G166" s="24"/>
      <c r="H166" s="23">
        <v>13.380000000000109</v>
      </c>
      <c r="I166" s="23"/>
      <c r="J166" s="1">
        <v>0</v>
      </c>
    </row>
    <row r="167" spans="1:15" ht="13.2" customHeight="1" outlineLevel="2">
      <c r="A167" s="27"/>
      <c r="B167" s="28"/>
      <c r="C167" s="26"/>
      <c r="D167" s="27"/>
      <c r="E167" s="69" t="s">
        <v>233</v>
      </c>
      <c r="F167" s="25"/>
      <c r="G167" s="24"/>
      <c r="H167" s="23"/>
      <c r="I167" s="23"/>
      <c r="J167" s="1">
        <v>0</v>
      </c>
    </row>
    <row r="168" spans="1:15" ht="13.2" customHeight="1" outlineLevel="2">
      <c r="A168" s="27"/>
      <c r="B168" s="28"/>
      <c r="C168" s="26"/>
      <c r="D168" s="27"/>
      <c r="E168" s="25" t="s">
        <v>249</v>
      </c>
      <c r="F168" s="25"/>
      <c r="G168" s="24"/>
      <c r="H168" s="23"/>
      <c r="I168" s="23"/>
      <c r="J168" s="1">
        <v>0</v>
      </c>
    </row>
    <row r="169" spans="1:15" ht="13.2" customHeight="1" outlineLevel="2">
      <c r="A169" s="27"/>
      <c r="B169" s="28"/>
      <c r="C169" s="26"/>
      <c r="D169" s="27"/>
      <c r="E169" s="25"/>
      <c r="F169" s="25" t="s">
        <v>460</v>
      </c>
      <c r="G169" s="24"/>
      <c r="H169" s="23">
        <v>69.7</v>
      </c>
      <c r="I169" s="23"/>
      <c r="J169" s="1">
        <v>0</v>
      </c>
    </row>
    <row r="170" spans="1:15" ht="13.2" customHeight="1" outlineLevel="2">
      <c r="A170" s="27"/>
      <c r="B170" s="28"/>
      <c r="C170" s="26"/>
      <c r="D170" s="27"/>
      <c r="E170" s="25"/>
      <c r="F170" s="25" t="s">
        <v>461</v>
      </c>
      <c r="G170" s="24"/>
      <c r="H170" s="23">
        <v>66.748000000000005</v>
      </c>
      <c r="I170" s="23"/>
      <c r="J170" s="1">
        <v>0</v>
      </c>
    </row>
    <row r="171" spans="1:15" ht="13.2" customHeight="1" outlineLevel="2">
      <c r="A171" s="27"/>
      <c r="B171" s="28"/>
      <c r="C171" s="26"/>
      <c r="D171" s="27"/>
      <c r="E171" s="25" t="s">
        <v>252</v>
      </c>
      <c r="F171" s="25"/>
      <c r="G171" s="24"/>
      <c r="H171" s="23"/>
      <c r="I171" s="23"/>
      <c r="J171" s="1">
        <v>0</v>
      </c>
    </row>
    <row r="172" spans="1:15" ht="13.2" customHeight="1" outlineLevel="2">
      <c r="A172" s="27"/>
      <c r="B172" s="28"/>
      <c r="C172" s="26"/>
      <c r="D172" s="27"/>
      <c r="E172" s="25"/>
      <c r="F172" s="25" t="s">
        <v>462</v>
      </c>
      <c r="G172" s="24"/>
      <c r="H172" s="23">
        <v>106.28800000000001</v>
      </c>
      <c r="I172" s="23"/>
      <c r="J172" s="1">
        <v>0</v>
      </c>
    </row>
    <row r="173" spans="1:15" ht="13.2" customHeight="1" outlineLevel="2">
      <c r="A173" s="27"/>
      <c r="B173" s="28"/>
      <c r="C173" s="26"/>
      <c r="D173" s="27"/>
      <c r="E173" s="25" t="s">
        <v>253</v>
      </c>
      <c r="F173" s="25"/>
      <c r="G173" s="24"/>
      <c r="H173" s="23"/>
      <c r="I173" s="23"/>
      <c r="J173" s="1">
        <v>0</v>
      </c>
    </row>
    <row r="174" spans="1:15" ht="13.2" customHeight="1" outlineLevel="2">
      <c r="A174" s="27"/>
      <c r="B174" s="28"/>
      <c r="C174" s="26"/>
      <c r="D174" s="27"/>
      <c r="E174" s="25"/>
      <c r="F174" s="25" t="s">
        <v>463</v>
      </c>
      <c r="G174" s="24"/>
      <c r="H174" s="23">
        <v>274.48</v>
      </c>
      <c r="I174" s="23"/>
      <c r="J174" s="1">
        <v>0</v>
      </c>
    </row>
    <row r="175" spans="1:15" ht="13.2" customHeight="1" outlineLevel="2">
      <c r="A175" s="27"/>
      <c r="B175" s="28"/>
      <c r="C175" s="26"/>
      <c r="D175" s="27"/>
      <c r="E175" s="25" t="s">
        <v>256</v>
      </c>
      <c r="F175" s="25"/>
      <c r="G175" s="24"/>
      <c r="H175" s="23"/>
      <c r="I175" s="23"/>
      <c r="J175" s="1">
        <v>0</v>
      </c>
    </row>
    <row r="176" spans="1:15" ht="13.2" customHeight="1" outlineLevel="2">
      <c r="A176" s="27"/>
      <c r="B176" s="28"/>
      <c r="C176" s="26"/>
      <c r="D176" s="27"/>
      <c r="E176" s="25"/>
      <c r="F176" s="25" t="s">
        <v>488</v>
      </c>
      <c r="G176" s="24"/>
      <c r="H176" s="23">
        <v>78.528000000000006</v>
      </c>
      <c r="I176" s="23"/>
      <c r="J176" s="1">
        <v>0</v>
      </c>
    </row>
    <row r="177" spans="1:10" ht="13.2" customHeight="1" outlineLevel="2">
      <c r="A177" s="27"/>
      <c r="B177" s="28"/>
      <c r="C177" s="26"/>
      <c r="D177" s="27"/>
      <c r="E177" s="25" t="s">
        <v>257</v>
      </c>
      <c r="F177" s="25"/>
      <c r="G177" s="24"/>
      <c r="H177" s="23"/>
      <c r="I177" s="23"/>
      <c r="J177" s="1">
        <v>0</v>
      </c>
    </row>
    <row r="178" spans="1:10" ht="13.2" customHeight="1" outlineLevel="2">
      <c r="A178" s="27"/>
      <c r="B178" s="28"/>
      <c r="C178" s="26"/>
      <c r="D178" s="27"/>
      <c r="E178" s="25"/>
      <c r="F178" s="25" t="s">
        <v>489</v>
      </c>
      <c r="G178" s="24"/>
      <c r="H178" s="23">
        <v>49.095999999999997</v>
      </c>
      <c r="I178" s="23"/>
      <c r="J178" s="1">
        <v>0</v>
      </c>
    </row>
    <row r="179" spans="1:10" ht="13.2" customHeight="1" outlineLevel="2">
      <c r="A179" s="27"/>
      <c r="B179" s="28"/>
      <c r="C179" s="26"/>
      <c r="D179" s="27"/>
      <c r="E179" s="25" t="s">
        <v>258</v>
      </c>
      <c r="F179" s="25"/>
      <c r="G179" s="24"/>
      <c r="H179" s="23"/>
      <c r="I179" s="23"/>
      <c r="J179" s="1">
        <v>0</v>
      </c>
    </row>
    <row r="180" spans="1:10" ht="13.2" customHeight="1" outlineLevel="2">
      <c r="A180" s="27"/>
      <c r="B180" s="28"/>
      <c r="C180" s="26"/>
      <c r="D180" s="27"/>
      <c r="E180" s="25"/>
      <c r="F180" s="25" t="s">
        <v>490</v>
      </c>
      <c r="G180" s="24"/>
      <c r="H180" s="23">
        <v>66.768000000000001</v>
      </c>
      <c r="I180" s="23"/>
      <c r="J180" s="1">
        <v>0</v>
      </c>
    </row>
    <row r="181" spans="1:10" ht="13.2" customHeight="1" outlineLevel="2">
      <c r="A181" s="27"/>
      <c r="B181" s="28"/>
      <c r="C181" s="26"/>
      <c r="D181" s="27"/>
      <c r="E181" s="25" t="s">
        <v>259</v>
      </c>
      <c r="F181" s="25"/>
      <c r="G181" s="24"/>
      <c r="H181" s="23"/>
      <c r="I181" s="23"/>
      <c r="J181" s="1">
        <v>0</v>
      </c>
    </row>
    <row r="182" spans="1:10" ht="13.2" customHeight="1" outlineLevel="2">
      <c r="A182" s="27"/>
      <c r="B182" s="28"/>
      <c r="C182" s="26"/>
      <c r="D182" s="27"/>
      <c r="E182" s="25"/>
      <c r="F182" s="25" t="s">
        <v>491</v>
      </c>
      <c r="G182" s="24"/>
      <c r="H182" s="23">
        <v>58.091999999999992</v>
      </c>
      <c r="I182" s="23"/>
      <c r="J182" s="1">
        <v>0</v>
      </c>
    </row>
    <row r="183" spans="1:10" ht="13.2" customHeight="1" outlineLevel="2">
      <c r="A183" s="27"/>
      <c r="B183" s="28"/>
      <c r="C183" s="26"/>
      <c r="D183" s="27"/>
      <c r="E183" s="25" t="s">
        <v>260</v>
      </c>
      <c r="F183" s="25"/>
      <c r="G183" s="24"/>
      <c r="H183" s="23"/>
      <c r="I183" s="23"/>
      <c r="J183" s="1">
        <v>0</v>
      </c>
    </row>
    <row r="184" spans="1:10" ht="13.2" customHeight="1" outlineLevel="2">
      <c r="A184" s="27"/>
      <c r="B184" s="28"/>
      <c r="C184" s="26"/>
      <c r="D184" s="27"/>
      <c r="E184" s="25"/>
      <c r="F184" s="25" t="s">
        <v>492</v>
      </c>
      <c r="G184" s="24"/>
      <c r="H184" s="23">
        <v>36.64</v>
      </c>
      <c r="I184" s="23"/>
      <c r="J184" s="1">
        <v>0</v>
      </c>
    </row>
    <row r="185" spans="1:10" ht="13.2" customHeight="1" outlineLevel="2">
      <c r="A185" s="27"/>
      <c r="B185" s="28"/>
      <c r="C185" s="26"/>
      <c r="D185" s="27"/>
      <c r="E185" s="25" t="s">
        <v>232</v>
      </c>
      <c r="F185" s="25"/>
      <c r="G185" s="24"/>
      <c r="H185" s="23"/>
      <c r="I185" s="23"/>
      <c r="J185" s="1">
        <v>0</v>
      </c>
    </row>
    <row r="186" spans="1:10" ht="13.2" customHeight="1" outlineLevel="2">
      <c r="A186" s="27"/>
      <c r="B186" s="28"/>
      <c r="C186" s="26"/>
      <c r="D186" s="27"/>
      <c r="E186" s="25"/>
      <c r="F186" s="25" t="s">
        <v>493</v>
      </c>
      <c r="G186" s="24"/>
      <c r="H186" s="23">
        <v>146.88</v>
      </c>
      <c r="I186" s="23"/>
      <c r="J186" s="1">
        <v>0</v>
      </c>
    </row>
    <row r="187" spans="1:10" ht="13.2" customHeight="1" outlineLevel="2">
      <c r="A187" s="27"/>
      <c r="B187" s="28"/>
      <c r="C187" s="26"/>
      <c r="D187" s="27"/>
      <c r="E187" s="25" t="s">
        <v>248</v>
      </c>
      <c r="F187" s="25"/>
      <c r="G187" s="24"/>
      <c r="H187" s="23"/>
      <c r="I187" s="23"/>
      <c r="J187" s="1">
        <v>0</v>
      </c>
    </row>
    <row r="188" spans="1:10" ht="13.2" customHeight="1" outlineLevel="2">
      <c r="A188" s="27"/>
      <c r="B188" s="28"/>
      <c r="C188" s="26"/>
      <c r="D188" s="27"/>
      <c r="E188" s="69" t="s">
        <v>234</v>
      </c>
      <c r="F188" s="25"/>
      <c r="G188" s="24"/>
      <c r="H188" s="23"/>
      <c r="I188" s="23"/>
      <c r="J188" s="1">
        <v>0</v>
      </c>
    </row>
    <row r="189" spans="1:10" ht="13.2" customHeight="1" outlineLevel="2">
      <c r="A189" s="27"/>
      <c r="B189" s="28"/>
      <c r="C189" s="26"/>
      <c r="D189" s="27"/>
      <c r="E189" s="25"/>
      <c r="F189" s="25" t="s">
        <v>494</v>
      </c>
      <c r="G189" s="24"/>
      <c r="H189" s="23">
        <v>270.86400000000003</v>
      </c>
      <c r="I189" s="23"/>
      <c r="J189" s="1">
        <v>0</v>
      </c>
    </row>
    <row r="190" spans="1:10" ht="13.2" customHeight="1" outlineLevel="2">
      <c r="A190" s="27"/>
      <c r="B190" s="28"/>
      <c r="C190" s="26"/>
      <c r="D190" s="27"/>
      <c r="E190" s="69" t="s">
        <v>236</v>
      </c>
      <c r="F190" s="25"/>
      <c r="G190" s="24"/>
      <c r="H190" s="23"/>
      <c r="I190" s="23"/>
      <c r="J190" s="1">
        <v>0</v>
      </c>
    </row>
    <row r="191" spans="1:10" ht="13.2" customHeight="1" outlineLevel="2">
      <c r="A191" s="27"/>
      <c r="B191" s="28"/>
      <c r="C191" s="26"/>
      <c r="D191" s="27"/>
      <c r="E191" s="25"/>
      <c r="F191" s="25" t="s">
        <v>495</v>
      </c>
      <c r="G191" s="24"/>
      <c r="H191" s="23">
        <v>28.576000000000001</v>
      </c>
      <c r="I191" s="23"/>
      <c r="J191" s="1">
        <v>0</v>
      </c>
    </row>
    <row r="192" spans="1:10" ht="13.2" customHeight="1" outlineLevel="2">
      <c r="A192" s="27"/>
      <c r="B192" s="28"/>
      <c r="C192" s="26"/>
      <c r="D192" s="27"/>
      <c r="E192" s="69" t="s">
        <v>238</v>
      </c>
      <c r="F192" s="25"/>
      <c r="G192" s="24"/>
      <c r="H192" s="23"/>
      <c r="I192" s="23"/>
      <c r="J192" s="1">
        <v>0</v>
      </c>
    </row>
    <row r="193" spans="1:10" ht="13.2" customHeight="1" outlineLevel="2">
      <c r="A193" s="27"/>
      <c r="B193" s="28"/>
      <c r="C193" s="26"/>
      <c r="D193" s="27"/>
      <c r="E193" s="25"/>
      <c r="F193" s="25" t="s">
        <v>496</v>
      </c>
      <c r="G193" s="24"/>
      <c r="H193" s="23">
        <v>19.152000000000001</v>
      </c>
      <c r="I193" s="23"/>
      <c r="J193" s="1">
        <v>0</v>
      </c>
    </row>
    <row r="194" spans="1:10" ht="13.2" customHeight="1" outlineLevel="2">
      <c r="A194" s="27"/>
      <c r="B194" s="28"/>
      <c r="C194" s="26"/>
      <c r="D194" s="27"/>
      <c r="E194" s="69" t="s">
        <v>240</v>
      </c>
      <c r="F194" s="25"/>
      <c r="G194" s="24"/>
      <c r="H194" s="23"/>
      <c r="I194" s="23"/>
      <c r="J194" s="1">
        <v>0</v>
      </c>
    </row>
    <row r="195" spans="1:10" ht="13.2" customHeight="1" outlineLevel="2">
      <c r="A195" s="27"/>
      <c r="B195" s="28"/>
      <c r="C195" s="26"/>
      <c r="D195" s="27"/>
      <c r="E195" s="25"/>
      <c r="F195" s="25" t="s">
        <v>497</v>
      </c>
      <c r="G195" s="24"/>
      <c r="H195" s="23">
        <v>13.68</v>
      </c>
      <c r="I195" s="23"/>
      <c r="J195" s="1">
        <v>0</v>
      </c>
    </row>
    <row r="196" spans="1:10" ht="13.2" customHeight="1" outlineLevel="2">
      <c r="A196" s="27"/>
      <c r="B196" s="28"/>
      <c r="C196" s="26"/>
      <c r="D196" s="27"/>
      <c r="E196" s="69" t="s">
        <v>242</v>
      </c>
      <c r="F196" s="25"/>
      <c r="G196" s="24"/>
      <c r="H196" s="23"/>
      <c r="I196" s="23"/>
      <c r="J196" s="1">
        <v>0</v>
      </c>
    </row>
    <row r="197" spans="1:10" ht="13.2" customHeight="1" outlineLevel="2">
      <c r="A197" s="27"/>
      <c r="B197" s="28"/>
      <c r="C197" s="26"/>
      <c r="D197" s="27"/>
      <c r="E197" s="25"/>
      <c r="F197" s="25" t="s">
        <v>498</v>
      </c>
      <c r="G197" s="24"/>
      <c r="H197" s="23">
        <v>8.2080000000000002</v>
      </c>
      <c r="I197" s="23"/>
      <c r="J197" s="1">
        <v>0</v>
      </c>
    </row>
    <row r="198" spans="1:10" ht="13.2" customHeight="1" outlineLevel="2">
      <c r="A198" s="27"/>
      <c r="B198" s="28"/>
      <c r="C198" s="26"/>
      <c r="D198" s="27"/>
      <c r="E198" s="69" t="s">
        <v>244</v>
      </c>
      <c r="F198" s="25"/>
      <c r="G198" s="24"/>
      <c r="H198" s="23"/>
      <c r="I198" s="23"/>
      <c r="J198" s="1">
        <v>0</v>
      </c>
    </row>
    <row r="199" spans="1:10" ht="13.2" customHeight="1" outlineLevel="2">
      <c r="A199" s="27"/>
      <c r="B199" s="28"/>
      <c r="C199" s="26"/>
      <c r="D199" s="27"/>
      <c r="E199" s="25"/>
      <c r="F199" s="25" t="s">
        <v>499</v>
      </c>
      <c r="G199" s="24"/>
      <c r="H199" s="23">
        <v>2.7360000000000002</v>
      </c>
      <c r="I199" s="23"/>
      <c r="J199" s="1">
        <v>0</v>
      </c>
    </row>
    <row r="200" spans="1:10" ht="13.2" customHeight="1" outlineLevel="2">
      <c r="A200" s="27"/>
      <c r="B200" s="28"/>
      <c r="C200" s="26"/>
      <c r="D200" s="27"/>
      <c r="E200" s="69" t="s">
        <v>246</v>
      </c>
      <c r="F200" s="25"/>
      <c r="G200" s="24"/>
      <c r="H200" s="23"/>
      <c r="I200" s="23"/>
      <c r="J200" s="1">
        <v>0</v>
      </c>
    </row>
    <row r="201" spans="1:10" ht="13.2" customHeight="1" outlineLevel="2">
      <c r="A201" s="27"/>
      <c r="B201" s="28"/>
      <c r="C201" s="26"/>
      <c r="D201" s="27"/>
      <c r="E201" s="25"/>
      <c r="F201" s="25" t="s">
        <v>500</v>
      </c>
      <c r="G201" s="24"/>
      <c r="H201" s="23">
        <v>42.256</v>
      </c>
      <c r="I201" s="23"/>
      <c r="J201" s="1">
        <v>0</v>
      </c>
    </row>
    <row r="202" spans="1:10" ht="13.2" customHeight="1" outlineLevel="2">
      <c r="A202" s="27"/>
      <c r="B202" s="28"/>
      <c r="C202" s="26"/>
      <c r="D202" s="27"/>
      <c r="E202" s="25" t="s">
        <v>261</v>
      </c>
      <c r="F202" s="25"/>
      <c r="G202" s="24"/>
      <c r="H202" s="23"/>
      <c r="I202" s="23"/>
      <c r="J202" s="1">
        <v>0</v>
      </c>
    </row>
    <row r="203" spans="1:10" ht="13.2" customHeight="1" outlineLevel="2">
      <c r="A203" s="27"/>
      <c r="B203" s="28"/>
      <c r="C203" s="26"/>
      <c r="D203" s="27"/>
      <c r="E203" s="25"/>
      <c r="F203" s="25" t="s">
        <v>501</v>
      </c>
      <c r="G203" s="24"/>
      <c r="H203" s="23">
        <v>158.97599999999997</v>
      </c>
      <c r="I203" s="23"/>
      <c r="J203" s="1">
        <v>0</v>
      </c>
    </row>
    <row r="204" spans="1:10" ht="13.2" customHeight="1" outlineLevel="2">
      <c r="A204" s="27"/>
      <c r="B204" s="28"/>
      <c r="C204" s="26"/>
      <c r="D204" s="27"/>
      <c r="E204" s="25"/>
      <c r="F204" s="25" t="s">
        <v>502</v>
      </c>
      <c r="G204" s="24"/>
      <c r="H204" s="23">
        <v>34.92</v>
      </c>
      <c r="I204" s="23"/>
      <c r="J204" s="1">
        <v>0</v>
      </c>
    </row>
    <row r="205" spans="1:10" ht="13.2" customHeight="1" outlineLevel="2">
      <c r="A205" s="27"/>
      <c r="B205" s="28"/>
      <c r="C205" s="26"/>
      <c r="D205" s="27"/>
      <c r="E205" s="25" t="s">
        <v>262</v>
      </c>
      <c r="F205" s="25"/>
      <c r="G205" s="24"/>
      <c r="H205" s="23"/>
      <c r="I205" s="23"/>
      <c r="J205" s="1">
        <v>0</v>
      </c>
    </row>
    <row r="206" spans="1:10" ht="13.2" customHeight="1" outlineLevel="2">
      <c r="A206" s="27"/>
      <c r="B206" s="28"/>
      <c r="C206" s="26"/>
      <c r="D206" s="27"/>
      <c r="E206" s="25"/>
      <c r="F206" s="25" t="s">
        <v>503</v>
      </c>
      <c r="G206" s="24"/>
      <c r="H206" s="23">
        <v>52.971999999999987</v>
      </c>
      <c r="I206" s="23"/>
      <c r="J206" s="1">
        <v>0</v>
      </c>
    </row>
    <row r="207" spans="1:10" ht="13.2" customHeight="1" outlineLevel="2">
      <c r="A207" s="27"/>
      <c r="B207" s="28"/>
      <c r="C207" s="26"/>
      <c r="D207" s="27"/>
      <c r="E207" s="25"/>
      <c r="F207" s="25" t="s">
        <v>504</v>
      </c>
      <c r="G207" s="24"/>
      <c r="H207" s="23">
        <v>14.959999999999999</v>
      </c>
      <c r="I207" s="23"/>
      <c r="J207" s="1">
        <v>0</v>
      </c>
    </row>
    <row r="208" spans="1:10" ht="13.2" customHeight="1" outlineLevel="2">
      <c r="A208" s="27"/>
      <c r="B208" s="28"/>
      <c r="C208" s="26"/>
      <c r="D208" s="27"/>
      <c r="E208" s="25" t="s">
        <v>265</v>
      </c>
      <c r="F208" s="25"/>
      <c r="G208" s="24"/>
      <c r="H208" s="23"/>
      <c r="I208" s="23"/>
      <c r="J208" s="1">
        <v>0</v>
      </c>
    </row>
    <row r="209" spans="1:10" ht="13.2" customHeight="1" outlineLevel="2">
      <c r="A209" s="27"/>
      <c r="B209" s="28"/>
      <c r="C209" s="26"/>
      <c r="D209" s="27"/>
      <c r="E209" s="25"/>
      <c r="F209" s="25" t="s">
        <v>505</v>
      </c>
      <c r="G209" s="24"/>
      <c r="H209" s="23">
        <v>13.3</v>
      </c>
      <c r="I209" s="23"/>
      <c r="J209" s="1">
        <v>0</v>
      </c>
    </row>
    <row r="210" spans="1:10" ht="13.2" customHeight="1" outlineLevel="2">
      <c r="A210" s="27"/>
      <c r="B210" s="28"/>
      <c r="C210" s="26"/>
      <c r="D210" s="27"/>
      <c r="E210" s="25" t="s">
        <v>266</v>
      </c>
      <c r="F210" s="25"/>
      <c r="G210" s="24"/>
      <c r="H210" s="23"/>
      <c r="I210" s="23"/>
      <c r="J210" s="1">
        <v>0</v>
      </c>
    </row>
    <row r="211" spans="1:10" ht="13.2" customHeight="1" outlineLevel="2">
      <c r="A211" s="27"/>
      <c r="B211" s="28"/>
      <c r="C211" s="26"/>
      <c r="D211" s="27"/>
      <c r="E211" s="25"/>
      <c r="F211" s="25" t="s">
        <v>506</v>
      </c>
      <c r="G211" s="24"/>
      <c r="H211" s="23">
        <v>7.8000000000000007</v>
      </c>
      <c r="I211" s="23"/>
      <c r="J211" s="1">
        <v>0</v>
      </c>
    </row>
    <row r="212" spans="1:10" ht="13.2" customHeight="1" outlineLevel="2">
      <c r="A212" s="27"/>
      <c r="B212" s="28"/>
      <c r="C212" s="26"/>
      <c r="D212" s="27"/>
      <c r="E212" s="25" t="s">
        <v>267</v>
      </c>
      <c r="F212" s="25"/>
      <c r="G212" s="24"/>
      <c r="H212" s="23"/>
      <c r="I212" s="23"/>
      <c r="J212" s="1">
        <v>0</v>
      </c>
    </row>
    <row r="213" spans="1:10" ht="13.2" customHeight="1" outlineLevel="2">
      <c r="A213" s="27"/>
      <c r="B213" s="28"/>
      <c r="C213" s="26"/>
      <c r="D213" s="27"/>
      <c r="E213" s="25"/>
      <c r="F213" s="25" t="s">
        <v>507</v>
      </c>
      <c r="G213" s="24"/>
      <c r="H213" s="23">
        <v>20.160000000000004</v>
      </c>
      <c r="I213" s="23"/>
      <c r="J213" s="1">
        <v>0</v>
      </c>
    </row>
    <row r="214" spans="1:10" ht="13.2" customHeight="1" outlineLevel="2">
      <c r="A214" s="27"/>
      <c r="B214" s="28"/>
      <c r="C214" s="26"/>
      <c r="D214" s="27"/>
      <c r="E214" s="25" t="s">
        <v>269</v>
      </c>
      <c r="F214" s="25"/>
      <c r="G214" s="24"/>
      <c r="H214" s="23"/>
      <c r="I214" s="23"/>
      <c r="J214" s="1">
        <v>0</v>
      </c>
    </row>
    <row r="215" spans="1:10" ht="13.2" customHeight="1" outlineLevel="2">
      <c r="A215" s="27"/>
      <c r="B215" s="28"/>
      <c r="C215" s="26"/>
      <c r="D215" s="27"/>
      <c r="E215" s="25"/>
      <c r="F215" s="25" t="s">
        <v>508</v>
      </c>
      <c r="G215" s="24"/>
      <c r="H215" s="23">
        <v>34.299999999999997</v>
      </c>
      <c r="I215" s="23"/>
      <c r="J215" s="1">
        <v>0</v>
      </c>
    </row>
    <row r="216" spans="1:10" ht="13.2" customHeight="1" outlineLevel="2">
      <c r="A216" s="27"/>
      <c r="B216" s="28"/>
      <c r="C216" s="26"/>
      <c r="D216" s="27"/>
      <c r="E216" s="25" t="s">
        <v>446</v>
      </c>
      <c r="F216" s="25"/>
      <c r="G216" s="24"/>
      <c r="H216" s="23"/>
      <c r="I216" s="23"/>
      <c r="J216" s="1">
        <v>0</v>
      </c>
    </row>
    <row r="217" spans="1:10" ht="13.2" customHeight="1" outlineLevel="2">
      <c r="A217" s="27"/>
      <c r="B217" s="28"/>
      <c r="C217" s="26"/>
      <c r="D217" s="27"/>
      <c r="E217" s="25"/>
      <c r="F217" s="25" t="s">
        <v>509</v>
      </c>
      <c r="G217" s="24"/>
      <c r="H217" s="23">
        <v>29.400000000000002</v>
      </c>
      <c r="I217" s="23"/>
      <c r="J217" s="1">
        <v>0</v>
      </c>
    </row>
    <row r="218" spans="1:10" ht="13.2" customHeight="1" outlineLevel="2">
      <c r="A218" s="27"/>
      <c r="B218" s="28"/>
      <c r="C218" s="26"/>
      <c r="D218" s="27"/>
      <c r="E218" s="25" t="s">
        <v>270</v>
      </c>
      <c r="F218" s="25"/>
      <c r="G218" s="24"/>
      <c r="H218" s="23"/>
      <c r="I218" s="23"/>
      <c r="J218" s="1">
        <v>0</v>
      </c>
    </row>
    <row r="219" spans="1:10" ht="13.2" customHeight="1" outlineLevel="2">
      <c r="A219" s="27"/>
      <c r="B219" s="28"/>
      <c r="C219" s="26"/>
      <c r="D219" s="27"/>
      <c r="E219" s="25"/>
      <c r="F219" s="25" t="s">
        <v>510</v>
      </c>
      <c r="G219" s="24"/>
      <c r="H219" s="23">
        <v>14</v>
      </c>
      <c r="I219" s="23"/>
      <c r="J219" s="1">
        <v>0</v>
      </c>
    </row>
    <row r="220" spans="1:10" ht="13.2" customHeight="1" outlineLevel="2">
      <c r="A220" s="27"/>
      <c r="B220" s="28"/>
      <c r="C220" s="26"/>
      <c r="D220" s="27"/>
      <c r="E220" s="25"/>
      <c r="F220" s="25" t="s">
        <v>511</v>
      </c>
      <c r="G220" s="24"/>
      <c r="H220" s="23">
        <v>14.7</v>
      </c>
      <c r="I220" s="23"/>
      <c r="J220" s="1">
        <v>0</v>
      </c>
    </row>
    <row r="221" spans="1:10" ht="13.2" customHeight="1" outlineLevel="2">
      <c r="A221" s="27"/>
      <c r="B221" s="28"/>
      <c r="C221" s="26"/>
      <c r="D221" s="27"/>
      <c r="E221" s="25" t="s">
        <v>272</v>
      </c>
      <c r="F221" s="25"/>
      <c r="G221" s="24"/>
      <c r="H221" s="23"/>
      <c r="I221" s="23"/>
      <c r="J221" s="1">
        <v>0</v>
      </c>
    </row>
    <row r="222" spans="1:10" ht="13.2" customHeight="1" outlineLevel="2">
      <c r="A222" s="27"/>
      <c r="B222" s="28"/>
      <c r="C222" s="26"/>
      <c r="D222" s="27"/>
      <c r="E222" s="69" t="s">
        <v>274</v>
      </c>
      <c r="F222" s="25"/>
      <c r="G222" s="24"/>
      <c r="H222" s="23"/>
      <c r="I222" s="23"/>
      <c r="J222" s="1">
        <v>0</v>
      </c>
    </row>
    <row r="223" spans="1:10" ht="13.2" customHeight="1" outlineLevel="2">
      <c r="A223" s="27"/>
      <c r="B223" s="28"/>
      <c r="C223" s="26"/>
      <c r="D223" s="27"/>
      <c r="E223" s="25"/>
      <c r="F223" s="25" t="s">
        <v>512</v>
      </c>
      <c r="G223" s="24"/>
      <c r="H223" s="23">
        <v>9.52</v>
      </c>
      <c r="I223" s="23"/>
      <c r="J223" s="1">
        <v>0</v>
      </c>
    </row>
    <row r="224" spans="1:10" ht="13.2" customHeight="1" outlineLevel="2">
      <c r="A224" s="27"/>
      <c r="B224" s="28"/>
      <c r="C224" s="26"/>
      <c r="D224" s="27"/>
      <c r="E224" s="69" t="s">
        <v>275</v>
      </c>
      <c r="F224" s="25"/>
      <c r="G224" s="24"/>
      <c r="H224" s="23"/>
      <c r="I224" s="23"/>
      <c r="J224" s="1">
        <v>0</v>
      </c>
    </row>
    <row r="225" spans="1:15" ht="13.2" customHeight="1" outlineLevel="2">
      <c r="A225" s="27"/>
      <c r="B225" s="28"/>
      <c r="C225" s="26"/>
      <c r="D225" s="27"/>
      <c r="E225" s="25"/>
      <c r="F225" s="25" t="s">
        <v>513</v>
      </c>
      <c r="G225" s="24"/>
      <c r="H225" s="23">
        <v>9.7999999999999989</v>
      </c>
      <c r="I225" s="23"/>
      <c r="J225" s="1">
        <v>0</v>
      </c>
    </row>
    <row r="226" spans="1:15" ht="13.2" customHeight="1" outlineLevel="2">
      <c r="A226" s="27"/>
      <c r="B226" s="28"/>
      <c r="C226" s="26"/>
      <c r="D226" s="27"/>
      <c r="E226" s="69" t="s">
        <v>276</v>
      </c>
      <c r="F226" s="25"/>
      <c r="G226" s="24"/>
      <c r="H226" s="23"/>
      <c r="I226" s="23"/>
      <c r="J226" s="1">
        <v>0</v>
      </c>
    </row>
    <row r="227" spans="1:15" ht="13.2" customHeight="1" outlineLevel="2">
      <c r="A227" s="27"/>
      <c r="B227" s="28"/>
      <c r="C227" s="26"/>
      <c r="D227" s="27"/>
      <c r="E227" s="25"/>
      <c r="F227" s="25" t="s">
        <v>514</v>
      </c>
      <c r="G227" s="24"/>
      <c r="H227" s="23">
        <v>16.239999999999998</v>
      </c>
      <c r="I227" s="23"/>
      <c r="J227" s="1">
        <v>0</v>
      </c>
    </row>
    <row r="228" spans="1:15" ht="13.2" customHeight="1" outlineLevel="2">
      <c r="A228" s="27"/>
      <c r="B228" s="28"/>
      <c r="C228" s="26"/>
      <c r="D228" s="27"/>
      <c r="E228" s="69" t="s">
        <v>277</v>
      </c>
      <c r="F228" s="25"/>
      <c r="G228" s="24"/>
      <c r="H228" s="23"/>
      <c r="I228" s="23"/>
      <c r="J228" s="1">
        <v>0</v>
      </c>
    </row>
    <row r="229" spans="1:15" ht="13.2" customHeight="1" outlineLevel="2">
      <c r="A229" s="27"/>
      <c r="B229" s="28"/>
      <c r="C229" s="26"/>
      <c r="D229" s="27"/>
      <c r="E229" s="25"/>
      <c r="F229" s="25" t="s">
        <v>515</v>
      </c>
      <c r="G229" s="24"/>
      <c r="H229" s="23">
        <v>28.559999999999995</v>
      </c>
      <c r="I229" s="23"/>
      <c r="J229" s="1">
        <v>0</v>
      </c>
    </row>
    <row r="230" spans="1:15" ht="13.2" customHeight="1" outlineLevel="2">
      <c r="A230" s="27"/>
      <c r="B230" s="28"/>
      <c r="C230" s="26"/>
      <c r="D230" s="27"/>
      <c r="E230" s="69" t="s">
        <v>278</v>
      </c>
      <c r="F230" s="25"/>
      <c r="G230" s="24"/>
      <c r="H230" s="23"/>
      <c r="I230" s="23"/>
      <c r="J230" s="1">
        <v>0</v>
      </c>
    </row>
    <row r="231" spans="1:15" ht="13.2" customHeight="1" outlineLevel="2">
      <c r="A231" s="27"/>
      <c r="B231" s="28"/>
      <c r="C231" s="26"/>
      <c r="D231" s="27"/>
      <c r="E231" s="25"/>
      <c r="F231" s="25" t="s">
        <v>516</v>
      </c>
      <c r="G231" s="24"/>
      <c r="H231" s="23">
        <v>11.2</v>
      </c>
      <c r="I231" s="23"/>
      <c r="J231" s="1">
        <v>0</v>
      </c>
    </row>
    <row r="232" spans="1:15" ht="13.2" customHeight="1" outlineLevel="2">
      <c r="A232" s="27"/>
      <c r="B232" s="28"/>
      <c r="C232" s="26"/>
      <c r="D232" s="27"/>
      <c r="E232" s="69" t="s">
        <v>279</v>
      </c>
      <c r="F232" s="25"/>
      <c r="G232" s="24"/>
      <c r="H232" s="23"/>
      <c r="I232" s="23"/>
      <c r="J232" s="1">
        <v>0</v>
      </c>
    </row>
    <row r="233" spans="1:15" ht="13.2" customHeight="1" outlineLevel="2">
      <c r="A233" s="27"/>
      <c r="B233" s="28"/>
      <c r="C233" s="26"/>
      <c r="D233" s="27"/>
      <c r="E233" s="25"/>
      <c r="F233" s="25" t="s">
        <v>517</v>
      </c>
      <c r="G233" s="24"/>
      <c r="H233" s="23">
        <v>16.799999999999997</v>
      </c>
      <c r="I233" s="23"/>
      <c r="J233" s="1">
        <v>0</v>
      </c>
    </row>
    <row r="234" spans="1:15" ht="13.2" customHeight="1" outlineLevel="2">
      <c r="A234" s="27"/>
      <c r="B234" s="28"/>
      <c r="C234" s="26"/>
      <c r="D234" s="27"/>
      <c r="E234" s="25" t="s">
        <v>455</v>
      </c>
      <c r="F234" s="25"/>
      <c r="G234" s="24"/>
      <c r="H234" s="23"/>
      <c r="I234" s="23"/>
      <c r="J234" s="1">
        <v>0</v>
      </c>
    </row>
    <row r="235" spans="1:15" ht="13.2" customHeight="1" outlineLevel="2">
      <c r="A235" s="27"/>
      <c r="B235" s="28"/>
      <c r="C235" s="26"/>
      <c r="D235" s="27"/>
      <c r="E235" s="25"/>
      <c r="F235" s="25" t="s">
        <v>518</v>
      </c>
      <c r="G235" s="24"/>
      <c r="H235" s="23">
        <v>2.8800000000000003</v>
      </c>
      <c r="I235" s="23"/>
      <c r="J235" s="1">
        <v>0</v>
      </c>
    </row>
    <row r="236" spans="1:15" ht="13.2" customHeight="1" outlineLevel="2">
      <c r="A236" s="27"/>
      <c r="B236" s="28"/>
      <c r="C236" s="26"/>
      <c r="D236" s="27"/>
      <c r="E236" s="25"/>
      <c r="F236" s="25" t="s">
        <v>519</v>
      </c>
      <c r="G236" s="24"/>
      <c r="H236" s="23">
        <v>1.2000000000000002</v>
      </c>
      <c r="I236" s="23"/>
      <c r="J236" s="1">
        <v>0</v>
      </c>
    </row>
    <row r="237" spans="1:15" ht="13.2" customHeight="1" outlineLevel="2">
      <c r="A237" s="27"/>
      <c r="B237" s="28"/>
      <c r="C237" s="26"/>
      <c r="D237" s="27"/>
      <c r="E237" s="25" t="s">
        <v>485</v>
      </c>
      <c r="F237" s="25"/>
      <c r="G237" s="24"/>
      <c r="H237" s="23"/>
      <c r="I237" s="23"/>
      <c r="J237" s="1">
        <v>0</v>
      </c>
    </row>
    <row r="238" spans="1:15" ht="13.2" customHeight="1" outlineLevel="2">
      <c r="A238" s="27"/>
      <c r="B238" s="28"/>
      <c r="C238" s="26"/>
      <c r="D238" s="27"/>
      <c r="E238" s="25"/>
      <c r="F238" s="25" t="s">
        <v>520</v>
      </c>
      <c r="G238" s="24"/>
      <c r="H238" s="23">
        <v>6.24</v>
      </c>
      <c r="I238" s="23"/>
      <c r="J238" s="1">
        <v>0</v>
      </c>
    </row>
    <row r="239" spans="1:15" ht="26.4" outlineLevel="1">
      <c r="A239" s="80">
        <f>MAX(A165:A238)+1</f>
        <v>37</v>
      </c>
      <c r="B239" s="81" t="s">
        <v>928</v>
      </c>
      <c r="C239" s="81" t="s">
        <v>521</v>
      </c>
      <c r="D239" s="80" t="s">
        <v>10</v>
      </c>
      <c r="E239" s="82"/>
      <c r="F239" s="83" t="s">
        <v>603</v>
      </c>
      <c r="G239" s="84"/>
      <c r="H239" s="85">
        <v>166.4</v>
      </c>
      <c r="I239" s="86" t="s">
        <v>41</v>
      </c>
      <c r="J239" s="87">
        <v>0</v>
      </c>
      <c r="K239" s="87">
        <f>ROUND(H239*J239,1)</f>
        <v>0</v>
      </c>
      <c r="L239" s="88">
        <v>0</v>
      </c>
      <c r="M239" s="89">
        <f>ROUND(H239*L239,5)</f>
        <v>0</v>
      </c>
      <c r="N239" s="88">
        <v>2.4750000000000001E-2</v>
      </c>
      <c r="O239" s="89">
        <f>ROUND(H239*N239,5)</f>
        <v>4.1184000000000003</v>
      </c>
    </row>
    <row r="240" spans="1:15" ht="13.2" customHeight="1" outlineLevel="2">
      <c r="A240" s="27"/>
      <c r="B240" s="28"/>
      <c r="C240" s="26"/>
      <c r="D240" s="27"/>
      <c r="E240" s="25" t="s">
        <v>249</v>
      </c>
      <c r="F240" s="25"/>
      <c r="G240" s="24"/>
      <c r="H240" s="23"/>
      <c r="I240" s="23"/>
      <c r="J240" s="1">
        <v>0</v>
      </c>
    </row>
    <row r="241" spans="1:15" ht="13.2" customHeight="1" outlineLevel="2">
      <c r="A241" s="27"/>
      <c r="B241" s="28"/>
      <c r="C241" s="26"/>
      <c r="D241" s="27"/>
      <c r="E241" s="25"/>
      <c r="F241" s="25" t="s">
        <v>250</v>
      </c>
      <c r="G241" s="24"/>
      <c r="H241" s="23">
        <v>85</v>
      </c>
      <c r="I241" s="23"/>
      <c r="J241" s="1">
        <v>0</v>
      </c>
    </row>
    <row r="242" spans="1:15" ht="13.2" customHeight="1" outlineLevel="2">
      <c r="A242" s="27"/>
      <c r="B242" s="28"/>
      <c r="C242" s="26"/>
      <c r="D242" s="27"/>
      <c r="E242" s="25"/>
      <c r="F242" s="25" t="s">
        <v>251</v>
      </c>
      <c r="G242" s="24"/>
      <c r="H242" s="23">
        <v>81.400000000000006</v>
      </c>
      <c r="I242" s="23"/>
      <c r="J242" s="1">
        <v>0</v>
      </c>
    </row>
    <row r="243" spans="1:15" ht="26.4" outlineLevel="1">
      <c r="A243" s="80">
        <f>MAX(A162:A242)+1</f>
        <v>38</v>
      </c>
      <c r="B243" s="81" t="s">
        <v>929</v>
      </c>
      <c r="C243" s="81" t="s">
        <v>523</v>
      </c>
      <c r="D243" s="80" t="s">
        <v>10</v>
      </c>
      <c r="E243" s="82"/>
      <c r="F243" s="83" t="s">
        <v>524</v>
      </c>
      <c r="G243" s="84"/>
      <c r="H243" s="85">
        <v>166.4</v>
      </c>
      <c r="I243" s="86" t="s">
        <v>41</v>
      </c>
      <c r="J243" s="87">
        <v>0</v>
      </c>
      <c r="K243" s="87">
        <f>ROUND(H243*J243,1)</f>
        <v>0</v>
      </c>
      <c r="L243" s="88">
        <v>1E-4</v>
      </c>
      <c r="M243" s="89">
        <f>ROUND(H243*L243,5)</f>
        <v>1.6639999999999999E-2</v>
      </c>
      <c r="N243" s="88">
        <v>0</v>
      </c>
      <c r="O243" s="89">
        <f>ROUND(H243*N243,5)</f>
        <v>0</v>
      </c>
    </row>
    <row r="244" spans="1:15" ht="13.2" customHeight="1" outlineLevel="2">
      <c r="A244" s="27"/>
      <c r="B244" s="28"/>
      <c r="C244" s="26"/>
      <c r="D244" s="27"/>
      <c r="E244" s="25"/>
      <c r="F244" s="25"/>
      <c r="G244" s="24"/>
      <c r="H244" s="23">
        <v>166.4</v>
      </c>
      <c r="I244" s="23"/>
      <c r="J244" s="1">
        <v>0</v>
      </c>
    </row>
    <row r="245" spans="1:15" ht="26.4" outlineLevel="1">
      <c r="A245" s="80">
        <f>MAX(A243:A244)+1</f>
        <v>39</v>
      </c>
      <c r="B245" s="81" t="s">
        <v>930</v>
      </c>
      <c r="C245" s="81" t="s">
        <v>531</v>
      </c>
      <c r="D245" s="80" t="s">
        <v>10</v>
      </c>
      <c r="E245" s="82"/>
      <c r="F245" s="83" t="s">
        <v>854</v>
      </c>
      <c r="G245" s="84"/>
      <c r="H245" s="85">
        <v>29.2</v>
      </c>
      <c r="I245" s="86" t="s">
        <v>41</v>
      </c>
      <c r="J245" s="87">
        <v>0</v>
      </c>
      <c r="K245" s="87">
        <f>ROUND(H245*J245,1)</f>
        <v>0</v>
      </c>
      <c r="L245" s="88">
        <v>0</v>
      </c>
      <c r="M245" s="89">
        <f>ROUND(H245*L245,5)</f>
        <v>0</v>
      </c>
      <c r="N245" s="88">
        <v>3.3000000000000002E-2</v>
      </c>
      <c r="O245" s="89">
        <f>ROUND(H245*N245,5)</f>
        <v>0.96360000000000001</v>
      </c>
    </row>
    <row r="246" spans="1:15" ht="13.2" customHeight="1" outlineLevel="2">
      <c r="A246" s="27"/>
      <c r="B246" s="28"/>
      <c r="C246" s="26"/>
      <c r="D246" s="27"/>
      <c r="E246" s="25" t="s">
        <v>252</v>
      </c>
      <c r="F246" s="25"/>
      <c r="G246" s="24"/>
      <c r="H246" s="23"/>
      <c r="I246" s="23"/>
      <c r="J246" s="1">
        <v>0</v>
      </c>
    </row>
    <row r="247" spans="1:15" ht="13.2" customHeight="1" outlineLevel="2">
      <c r="A247" s="27"/>
      <c r="B247" s="28"/>
      <c r="C247" s="26"/>
      <c r="D247" s="27"/>
      <c r="E247" s="25"/>
      <c r="F247" s="25" t="s">
        <v>541</v>
      </c>
      <c r="G247" s="24"/>
      <c r="H247" s="23">
        <v>29.2</v>
      </c>
      <c r="I247" s="23"/>
      <c r="J247" s="1">
        <v>0</v>
      </c>
    </row>
    <row r="248" spans="1:15" outlineLevel="1">
      <c r="A248" s="80">
        <f>MAX(A245:A247)+1</f>
        <v>40</v>
      </c>
      <c r="B248" s="81" t="s">
        <v>931</v>
      </c>
      <c r="C248" s="81" t="s">
        <v>534</v>
      </c>
      <c r="D248" s="80" t="s">
        <v>10</v>
      </c>
      <c r="E248" s="82"/>
      <c r="F248" s="83" t="s">
        <v>540</v>
      </c>
      <c r="G248" s="84"/>
      <c r="H248" s="85">
        <v>29.2</v>
      </c>
      <c r="I248" s="86" t="s">
        <v>41</v>
      </c>
      <c r="J248" s="87">
        <v>0</v>
      </c>
      <c r="K248" s="87">
        <f>ROUND(H248*J248,1)</f>
        <v>0</v>
      </c>
      <c r="L248" s="88">
        <v>1E-4</v>
      </c>
      <c r="M248" s="89">
        <f>ROUND(H248*L248,5)</f>
        <v>2.9199999999999999E-3</v>
      </c>
      <c r="N248" s="88">
        <v>0</v>
      </c>
      <c r="O248" s="89">
        <f>ROUND(H248*N248,5)</f>
        <v>0</v>
      </c>
    </row>
    <row r="249" spans="1:15" ht="13.2" customHeight="1" outlineLevel="2">
      <c r="A249" s="27"/>
      <c r="B249" s="28"/>
      <c r="C249" s="26"/>
      <c r="D249" s="27"/>
      <c r="E249" s="25"/>
      <c r="F249" s="25"/>
      <c r="G249" s="24"/>
      <c r="H249" s="23">
        <v>29.2</v>
      </c>
      <c r="I249" s="23"/>
      <c r="J249" s="1">
        <v>0</v>
      </c>
    </row>
    <row r="250" spans="1:15" ht="26.4" outlineLevel="1">
      <c r="A250" s="80">
        <f>MAX(A248:A249)+1</f>
        <v>41</v>
      </c>
      <c r="B250" s="81" t="s">
        <v>932</v>
      </c>
      <c r="C250" s="81" t="s">
        <v>529</v>
      </c>
      <c r="D250" s="80" t="s">
        <v>10</v>
      </c>
      <c r="E250" s="82"/>
      <c r="F250" s="83" t="s">
        <v>535</v>
      </c>
      <c r="G250" s="84"/>
      <c r="H250" s="85">
        <v>36</v>
      </c>
      <c r="I250" s="86" t="s">
        <v>41</v>
      </c>
      <c r="J250" s="87">
        <v>0</v>
      </c>
      <c r="K250" s="87">
        <f>ROUND(H250*J250,1)</f>
        <v>0</v>
      </c>
      <c r="L250" s="88">
        <v>0</v>
      </c>
      <c r="M250" s="89">
        <f>ROUND(H250*L250,5)</f>
        <v>0</v>
      </c>
      <c r="N250" s="88">
        <v>3.3000000000000002E-2</v>
      </c>
      <c r="O250" s="89">
        <f>ROUND(H250*N250,5)</f>
        <v>1.1879999999999999</v>
      </c>
    </row>
    <row r="251" spans="1:15" ht="13.2" customHeight="1" outlineLevel="2">
      <c r="A251" s="27"/>
      <c r="B251" s="28"/>
      <c r="C251" s="26"/>
      <c r="D251" s="27"/>
      <c r="E251" s="25" t="s">
        <v>252</v>
      </c>
      <c r="F251" s="25"/>
      <c r="G251" s="24"/>
      <c r="H251" s="23"/>
      <c r="I251" s="23"/>
      <c r="J251" s="1">
        <v>0</v>
      </c>
    </row>
    <row r="252" spans="1:15" ht="13.2" customHeight="1" outlineLevel="2">
      <c r="A252" s="27"/>
      <c r="B252" s="28"/>
      <c r="C252" s="26"/>
      <c r="D252" s="27"/>
      <c r="E252" s="25"/>
      <c r="F252" s="25" t="s">
        <v>536</v>
      </c>
      <c r="G252" s="24"/>
      <c r="H252" s="23">
        <v>36</v>
      </c>
      <c r="I252" s="23"/>
      <c r="J252" s="1">
        <v>0</v>
      </c>
    </row>
    <row r="253" spans="1:15" ht="26.4" outlineLevel="1">
      <c r="A253" s="80">
        <f>MAX(A250:A252)+1</f>
        <v>42</v>
      </c>
      <c r="B253" s="81" t="s">
        <v>933</v>
      </c>
      <c r="C253" s="81" t="s">
        <v>534</v>
      </c>
      <c r="D253" s="80" t="s">
        <v>10</v>
      </c>
      <c r="E253" s="82"/>
      <c r="F253" s="83" t="s">
        <v>537</v>
      </c>
      <c r="G253" s="84"/>
      <c r="H253" s="85">
        <v>36</v>
      </c>
      <c r="I253" s="86" t="s">
        <v>41</v>
      </c>
      <c r="J253" s="87">
        <v>0</v>
      </c>
      <c r="K253" s="87">
        <f>ROUND(H253*J253,1)</f>
        <v>0</v>
      </c>
      <c r="L253" s="88">
        <v>1E-4</v>
      </c>
      <c r="M253" s="89">
        <f>ROUND(H253*L253,5)</f>
        <v>3.5999999999999999E-3</v>
      </c>
      <c r="N253" s="88">
        <v>0</v>
      </c>
      <c r="O253" s="89">
        <f>ROUND(H253*N253,5)</f>
        <v>0</v>
      </c>
    </row>
    <row r="254" spans="1:15" ht="13.2" customHeight="1" outlineLevel="2">
      <c r="A254" s="27"/>
      <c r="B254" s="28"/>
      <c r="C254" s="26"/>
      <c r="D254" s="27"/>
      <c r="E254" s="25"/>
      <c r="F254" s="25"/>
      <c r="G254" s="24"/>
      <c r="H254" s="23">
        <v>36</v>
      </c>
      <c r="I254" s="23"/>
      <c r="J254" s="1">
        <v>0</v>
      </c>
    </row>
    <row r="255" spans="1:15" ht="26.4" outlineLevel="1">
      <c r="A255" s="80">
        <f>MAX(A251:A254)+1</f>
        <v>43</v>
      </c>
      <c r="B255" s="81" t="s">
        <v>934</v>
      </c>
      <c r="C255" s="81" t="s">
        <v>531</v>
      </c>
      <c r="D255" s="80" t="s">
        <v>10</v>
      </c>
      <c r="E255" s="82"/>
      <c r="F255" s="83" t="s">
        <v>542</v>
      </c>
      <c r="G255" s="84"/>
      <c r="H255" s="85">
        <v>29.2</v>
      </c>
      <c r="I255" s="86" t="s">
        <v>41</v>
      </c>
      <c r="J255" s="87">
        <v>0</v>
      </c>
      <c r="K255" s="87">
        <f>ROUND(H255*J255,1)</f>
        <v>0</v>
      </c>
      <c r="L255" s="88">
        <v>0</v>
      </c>
      <c r="M255" s="89">
        <f>ROUND(H255*L255,5)</f>
        <v>0</v>
      </c>
      <c r="N255" s="88">
        <v>3.3000000000000002E-2</v>
      </c>
      <c r="O255" s="89">
        <f>ROUND(H255*N255,5)</f>
        <v>0.96360000000000001</v>
      </c>
    </row>
    <row r="256" spans="1:15" ht="13.2" customHeight="1" outlineLevel="2">
      <c r="A256" s="27"/>
      <c r="B256" s="28"/>
      <c r="C256" s="26"/>
      <c r="D256" s="27"/>
      <c r="E256" s="25" t="s">
        <v>253</v>
      </c>
      <c r="F256" s="25"/>
      <c r="G256" s="24"/>
      <c r="H256" s="23"/>
      <c r="I256" s="23"/>
      <c r="J256" s="1">
        <v>0</v>
      </c>
    </row>
    <row r="257" spans="1:15" ht="13.2" customHeight="1" outlineLevel="2">
      <c r="A257" s="27"/>
      <c r="B257" s="28"/>
      <c r="C257" s="26"/>
      <c r="D257" s="27"/>
      <c r="E257" s="25"/>
      <c r="F257" s="25" t="s">
        <v>541</v>
      </c>
      <c r="G257" s="24"/>
      <c r="H257" s="23">
        <v>29.2</v>
      </c>
      <c r="I257" s="23"/>
      <c r="J257" s="1">
        <v>0</v>
      </c>
    </row>
    <row r="258" spans="1:15" outlineLevel="1">
      <c r="A258" s="80">
        <f>MAX(A255:A257)+1</f>
        <v>44</v>
      </c>
      <c r="B258" s="81" t="s">
        <v>935</v>
      </c>
      <c r="C258" s="81" t="s">
        <v>534</v>
      </c>
      <c r="D258" s="80" t="s">
        <v>10</v>
      </c>
      <c r="E258" s="82"/>
      <c r="F258" s="83" t="s">
        <v>543</v>
      </c>
      <c r="G258" s="84"/>
      <c r="H258" s="85">
        <v>29.2</v>
      </c>
      <c r="I258" s="86" t="s">
        <v>41</v>
      </c>
      <c r="J258" s="87">
        <v>0</v>
      </c>
      <c r="K258" s="87">
        <f>ROUND(H258*J258,1)</f>
        <v>0</v>
      </c>
      <c r="L258" s="88">
        <v>1E-4</v>
      </c>
      <c r="M258" s="89">
        <f>ROUND(H258*L258,5)</f>
        <v>2.9199999999999999E-3</v>
      </c>
      <c r="N258" s="88">
        <v>0</v>
      </c>
      <c r="O258" s="89">
        <f>ROUND(H258*N258,5)</f>
        <v>0</v>
      </c>
    </row>
    <row r="259" spans="1:15" ht="13.2" customHeight="1" outlineLevel="2">
      <c r="A259" s="27"/>
      <c r="B259" s="28"/>
      <c r="C259" s="26"/>
      <c r="D259" s="27"/>
      <c r="E259" s="25"/>
      <c r="F259" s="25"/>
      <c r="G259" s="24"/>
      <c r="H259" s="23">
        <v>29.2</v>
      </c>
      <c r="I259" s="23"/>
      <c r="J259" s="1">
        <v>0</v>
      </c>
    </row>
    <row r="260" spans="1:15" ht="26.4" outlineLevel="1">
      <c r="A260" s="80">
        <f>MAX(A258:A259)+1</f>
        <v>45</v>
      </c>
      <c r="B260" s="81" t="s">
        <v>936</v>
      </c>
      <c r="C260" s="81" t="s">
        <v>529</v>
      </c>
      <c r="D260" s="80" t="s">
        <v>10</v>
      </c>
      <c r="E260" s="82"/>
      <c r="F260" s="83" t="s">
        <v>544</v>
      </c>
      <c r="G260" s="84"/>
      <c r="H260" s="85">
        <v>108</v>
      </c>
      <c r="I260" s="86" t="s">
        <v>41</v>
      </c>
      <c r="J260" s="87">
        <v>0</v>
      </c>
      <c r="K260" s="87">
        <f>ROUND(H260*J260,1)</f>
        <v>0</v>
      </c>
      <c r="L260" s="88">
        <v>0</v>
      </c>
      <c r="M260" s="89">
        <f>ROUND(H260*L260,5)</f>
        <v>0</v>
      </c>
      <c r="N260" s="88">
        <v>3.3000000000000002E-2</v>
      </c>
      <c r="O260" s="89">
        <f>ROUND(H260*N260,5)</f>
        <v>3.5640000000000001</v>
      </c>
    </row>
    <row r="261" spans="1:15" ht="13.2" customHeight="1" outlineLevel="2">
      <c r="A261" s="27"/>
      <c r="B261" s="28"/>
      <c r="C261" s="26"/>
      <c r="D261" s="27"/>
      <c r="E261" s="25" t="s">
        <v>253</v>
      </c>
      <c r="F261" s="25"/>
      <c r="G261" s="24"/>
      <c r="H261" s="23"/>
      <c r="I261" s="23"/>
      <c r="J261" s="1">
        <v>0</v>
      </c>
    </row>
    <row r="262" spans="1:15" ht="13.2" customHeight="1" outlineLevel="2">
      <c r="A262" s="27"/>
      <c r="B262" s="28"/>
      <c r="C262" s="26"/>
      <c r="D262" s="27"/>
      <c r="E262" s="25"/>
      <c r="F262" s="25" t="s">
        <v>545</v>
      </c>
      <c r="G262" s="24"/>
      <c r="H262" s="23">
        <v>108</v>
      </c>
      <c r="I262" s="23"/>
      <c r="J262" s="1">
        <v>0</v>
      </c>
    </row>
    <row r="263" spans="1:15" ht="26.4" outlineLevel="1">
      <c r="A263" s="80">
        <f>MAX(A260:A262)+1</f>
        <v>46</v>
      </c>
      <c r="B263" s="81" t="s">
        <v>937</v>
      </c>
      <c r="C263" s="81" t="s">
        <v>534</v>
      </c>
      <c r="D263" s="80" t="s">
        <v>10</v>
      </c>
      <c r="E263" s="82"/>
      <c r="F263" s="83" t="s">
        <v>546</v>
      </c>
      <c r="G263" s="84"/>
      <c r="H263" s="85">
        <v>108</v>
      </c>
      <c r="I263" s="86" t="s">
        <v>41</v>
      </c>
      <c r="J263" s="87">
        <v>0</v>
      </c>
      <c r="K263" s="87">
        <f>ROUND(H263*J263,1)</f>
        <v>0</v>
      </c>
      <c r="L263" s="88">
        <v>1E-4</v>
      </c>
      <c r="M263" s="89">
        <f>ROUND(H263*L263,5)</f>
        <v>1.0800000000000001E-2</v>
      </c>
      <c r="N263" s="88">
        <v>0</v>
      </c>
      <c r="O263" s="89">
        <f>ROUND(H263*N263,5)</f>
        <v>0</v>
      </c>
    </row>
    <row r="264" spans="1:15" ht="13.2" customHeight="1" outlineLevel="2">
      <c r="A264" s="27"/>
      <c r="B264" s="28"/>
      <c r="C264" s="26"/>
      <c r="D264" s="27"/>
      <c r="E264" s="25"/>
      <c r="F264" s="25"/>
      <c r="G264" s="24"/>
      <c r="H264" s="23">
        <v>108</v>
      </c>
      <c r="I264" s="23"/>
      <c r="J264" s="1">
        <v>0</v>
      </c>
    </row>
    <row r="265" spans="1:15" ht="26.4" outlineLevel="1">
      <c r="A265" s="80">
        <f>MAX(A263:A264)+1</f>
        <v>47</v>
      </c>
      <c r="B265" s="81" t="s">
        <v>938</v>
      </c>
      <c r="C265" s="81" t="s">
        <v>529</v>
      </c>
      <c r="D265" s="80" t="s">
        <v>10</v>
      </c>
      <c r="E265" s="82"/>
      <c r="F265" s="83" t="s">
        <v>550</v>
      </c>
      <c r="G265" s="84"/>
      <c r="H265" s="85">
        <v>33</v>
      </c>
      <c r="I265" s="86" t="s">
        <v>41</v>
      </c>
      <c r="J265" s="87">
        <v>0</v>
      </c>
      <c r="K265" s="87">
        <f>ROUND(H265*J265,1)</f>
        <v>0</v>
      </c>
      <c r="L265" s="88">
        <v>0</v>
      </c>
      <c r="M265" s="89">
        <f>ROUND(H265*L265,5)</f>
        <v>0</v>
      </c>
      <c r="N265" s="88">
        <v>3.3000000000000002E-2</v>
      </c>
      <c r="O265" s="89">
        <f>ROUND(H265*N265,5)</f>
        <v>1.089</v>
      </c>
    </row>
    <row r="266" spans="1:15" ht="13.2" customHeight="1" outlineLevel="2">
      <c r="A266" s="27"/>
      <c r="B266" s="28"/>
      <c r="C266" s="26"/>
      <c r="D266" s="27"/>
      <c r="E266" s="25" t="s">
        <v>256</v>
      </c>
      <c r="F266" s="25"/>
      <c r="G266" s="24"/>
      <c r="H266" s="23"/>
      <c r="I266" s="23"/>
      <c r="J266" s="1">
        <v>0</v>
      </c>
    </row>
    <row r="267" spans="1:15" ht="13.2" customHeight="1" outlineLevel="2">
      <c r="A267" s="27"/>
      <c r="B267" s="28"/>
      <c r="C267" s="26"/>
      <c r="D267" s="27"/>
      <c r="E267" s="25"/>
      <c r="F267" s="25" t="s">
        <v>435</v>
      </c>
      <c r="G267" s="24"/>
      <c r="H267" s="23">
        <v>81.8</v>
      </c>
      <c r="I267" s="23"/>
      <c r="J267" s="1">
        <v>0</v>
      </c>
    </row>
    <row r="268" spans="1:15" ht="13.2" customHeight="1" outlineLevel="2">
      <c r="A268" s="27"/>
      <c r="B268" s="28"/>
      <c r="C268" s="26"/>
      <c r="D268" s="27"/>
      <c r="E268" s="25"/>
      <c r="F268" s="25" t="s">
        <v>549</v>
      </c>
      <c r="G268" s="71">
        <v>-0.6</v>
      </c>
      <c r="H268" s="23">
        <v>-49.08</v>
      </c>
      <c r="I268" s="23"/>
      <c r="J268" s="1">
        <v>0</v>
      </c>
    </row>
    <row r="269" spans="1:15" ht="13.2" customHeight="1" outlineLevel="2">
      <c r="A269" s="27"/>
      <c r="B269" s="28"/>
      <c r="C269" s="26"/>
      <c r="D269" s="27"/>
      <c r="E269" s="25"/>
      <c r="F269" s="25" t="s">
        <v>157</v>
      </c>
      <c r="G269" s="71"/>
      <c r="H269" s="23">
        <v>0.28000000000000003</v>
      </c>
      <c r="I269" s="23"/>
      <c r="J269" s="1">
        <v>0</v>
      </c>
    </row>
    <row r="270" spans="1:15" outlineLevel="1">
      <c r="A270" s="80">
        <f>MAX(A255:A269)+1</f>
        <v>48</v>
      </c>
      <c r="B270" s="81" t="s">
        <v>939</v>
      </c>
      <c r="C270" s="81" t="s">
        <v>534</v>
      </c>
      <c r="D270" s="80" t="s">
        <v>10</v>
      </c>
      <c r="E270" s="82"/>
      <c r="F270" s="83" t="s">
        <v>547</v>
      </c>
      <c r="G270" s="84"/>
      <c r="H270" s="85">
        <v>33</v>
      </c>
      <c r="I270" s="86" t="s">
        <v>41</v>
      </c>
      <c r="J270" s="87">
        <v>0</v>
      </c>
      <c r="K270" s="87">
        <f>ROUND(H270*J270,1)</f>
        <v>0</v>
      </c>
      <c r="L270" s="88">
        <v>1E-4</v>
      </c>
      <c r="M270" s="89">
        <f>ROUND(H270*L270,5)</f>
        <v>3.3E-3</v>
      </c>
      <c r="N270" s="88">
        <v>0</v>
      </c>
      <c r="O270" s="89">
        <f>ROUND(H270*N270,5)</f>
        <v>0</v>
      </c>
    </row>
    <row r="271" spans="1:15" ht="13.2" customHeight="1" outlineLevel="2">
      <c r="A271" s="27"/>
      <c r="B271" s="28"/>
      <c r="C271" s="26"/>
      <c r="D271" s="27"/>
      <c r="E271" s="25"/>
      <c r="F271" s="25"/>
      <c r="G271" s="24"/>
      <c r="H271" s="23">
        <v>33</v>
      </c>
      <c r="I271" s="23"/>
      <c r="J271" s="1">
        <v>0</v>
      </c>
    </row>
    <row r="272" spans="1:15" outlineLevel="1">
      <c r="A272" s="80">
        <f>MAX(A270:A271)+1</f>
        <v>49</v>
      </c>
      <c r="B272" s="81" t="s">
        <v>940</v>
      </c>
      <c r="C272" s="81" t="s">
        <v>531</v>
      </c>
      <c r="D272" s="80" t="s">
        <v>10</v>
      </c>
      <c r="E272" s="82"/>
      <c r="F272" s="83" t="s">
        <v>548</v>
      </c>
      <c r="G272" s="84"/>
      <c r="H272" s="85">
        <v>9</v>
      </c>
      <c r="I272" s="86" t="s">
        <v>41</v>
      </c>
      <c r="J272" s="87">
        <v>0</v>
      </c>
      <c r="K272" s="87">
        <f>ROUND(H272*J272,1)</f>
        <v>0</v>
      </c>
      <c r="L272" s="88">
        <v>0</v>
      </c>
      <c r="M272" s="89">
        <f>ROUND(H272*L272,5)</f>
        <v>0</v>
      </c>
      <c r="N272" s="88">
        <v>3.3000000000000002E-2</v>
      </c>
      <c r="O272" s="89">
        <f>ROUND(H272*N272,5)</f>
        <v>0.29699999999999999</v>
      </c>
    </row>
    <row r="273" spans="1:15" ht="13.2" customHeight="1" outlineLevel="2">
      <c r="A273" s="27"/>
      <c r="B273" s="28"/>
      <c r="C273" s="26"/>
      <c r="D273" s="27"/>
      <c r="E273" s="25" t="s">
        <v>258</v>
      </c>
      <c r="F273" s="25"/>
      <c r="G273" s="24"/>
      <c r="H273" s="23"/>
      <c r="I273" s="23"/>
      <c r="J273" s="1">
        <v>0</v>
      </c>
    </row>
    <row r="274" spans="1:15" ht="13.2" customHeight="1" outlineLevel="2">
      <c r="A274" s="27"/>
      <c r="B274" s="28"/>
      <c r="C274" s="26"/>
      <c r="D274" s="27"/>
      <c r="E274" s="25"/>
      <c r="F274" s="25" t="s">
        <v>556</v>
      </c>
      <c r="G274" s="24"/>
      <c r="H274" s="23">
        <v>9</v>
      </c>
      <c r="I274" s="23"/>
      <c r="J274" s="1">
        <v>0</v>
      </c>
    </row>
    <row r="275" spans="1:15" outlineLevel="1">
      <c r="A275" s="80">
        <f>MAX(A272:A274)+1</f>
        <v>50</v>
      </c>
      <c r="B275" s="81" t="s">
        <v>941</v>
      </c>
      <c r="C275" s="81" t="s">
        <v>530</v>
      </c>
      <c r="D275" s="80" t="s">
        <v>10</v>
      </c>
      <c r="E275" s="82"/>
      <c r="F275" s="83" t="s">
        <v>551</v>
      </c>
      <c r="G275" s="84"/>
      <c r="H275" s="85">
        <v>5</v>
      </c>
      <c r="I275" s="86" t="s">
        <v>41</v>
      </c>
      <c r="J275" s="87">
        <v>0</v>
      </c>
      <c r="K275" s="87">
        <f>ROUND(H275*J275,1)</f>
        <v>0</v>
      </c>
      <c r="L275" s="88">
        <v>0</v>
      </c>
      <c r="M275" s="89">
        <f>ROUND(H275*L275,5)</f>
        <v>0</v>
      </c>
      <c r="N275" s="88">
        <v>3.3000000000000002E-2</v>
      </c>
      <c r="O275" s="89">
        <f>ROUND(H275*N275,5)</f>
        <v>0.16500000000000001</v>
      </c>
    </row>
    <row r="276" spans="1:15" ht="13.2" customHeight="1" outlineLevel="2">
      <c r="A276" s="27"/>
      <c r="B276" s="28"/>
      <c r="C276" s="26"/>
      <c r="D276" s="27"/>
      <c r="E276" s="25" t="s">
        <v>258</v>
      </c>
      <c r="F276" s="25"/>
      <c r="G276" s="24"/>
      <c r="H276" s="23"/>
      <c r="I276" s="23"/>
      <c r="J276" s="1">
        <v>0</v>
      </c>
    </row>
    <row r="277" spans="1:15" ht="13.2" customHeight="1" outlineLevel="2">
      <c r="A277" s="27"/>
      <c r="B277" s="28"/>
      <c r="C277" s="26"/>
      <c r="D277" s="27"/>
      <c r="E277" s="25"/>
      <c r="F277" s="25" t="s">
        <v>552</v>
      </c>
      <c r="G277" s="24"/>
      <c r="H277" s="23">
        <v>5</v>
      </c>
      <c r="I277" s="23"/>
      <c r="J277" s="1">
        <v>0</v>
      </c>
    </row>
    <row r="278" spans="1:15" outlineLevel="1">
      <c r="A278" s="80">
        <f>MAX(A275:A277)+1</f>
        <v>51</v>
      </c>
      <c r="B278" s="81" t="s">
        <v>942</v>
      </c>
      <c r="C278" s="81" t="s">
        <v>529</v>
      </c>
      <c r="D278" s="80" t="s">
        <v>10</v>
      </c>
      <c r="E278" s="82"/>
      <c r="F278" s="83" t="s">
        <v>553</v>
      </c>
      <c r="G278" s="84"/>
      <c r="H278" s="85">
        <v>6</v>
      </c>
      <c r="I278" s="86" t="s">
        <v>41</v>
      </c>
      <c r="J278" s="87">
        <v>0</v>
      </c>
      <c r="K278" s="87">
        <f>ROUND(H278*J278,1)</f>
        <v>0</v>
      </c>
      <c r="L278" s="88">
        <v>0</v>
      </c>
      <c r="M278" s="89">
        <f>ROUND(H278*L278,5)</f>
        <v>0</v>
      </c>
      <c r="N278" s="88">
        <v>3.3000000000000002E-2</v>
      </c>
      <c r="O278" s="89">
        <f>ROUND(H278*N278,5)</f>
        <v>0.19800000000000001</v>
      </c>
    </row>
    <row r="279" spans="1:15" ht="13.2" customHeight="1" outlineLevel="2">
      <c r="A279" s="27"/>
      <c r="B279" s="28"/>
      <c r="C279" s="26"/>
      <c r="D279" s="27"/>
      <c r="E279" s="25" t="s">
        <v>258</v>
      </c>
      <c r="F279" s="25"/>
      <c r="G279" s="24"/>
      <c r="H279" s="23"/>
      <c r="I279" s="23"/>
      <c r="J279" s="1">
        <v>0</v>
      </c>
    </row>
    <row r="280" spans="1:15" ht="13.2" customHeight="1" outlineLevel="2">
      <c r="A280" s="27"/>
      <c r="B280" s="28"/>
      <c r="C280" s="26"/>
      <c r="D280" s="27"/>
      <c r="E280" s="25"/>
      <c r="F280" s="25" t="s">
        <v>554</v>
      </c>
      <c r="G280" s="24"/>
      <c r="H280" s="23">
        <v>6</v>
      </c>
      <c r="I280" s="23"/>
      <c r="J280" s="1">
        <v>0</v>
      </c>
    </row>
    <row r="281" spans="1:15" outlineLevel="1">
      <c r="A281" s="80">
        <f>MAX(A278:A280)+1</f>
        <v>52</v>
      </c>
      <c r="B281" s="81" t="s">
        <v>943</v>
      </c>
      <c r="C281" s="81" t="s">
        <v>534</v>
      </c>
      <c r="D281" s="80" t="s">
        <v>10</v>
      </c>
      <c r="E281" s="82"/>
      <c r="F281" s="83" t="s">
        <v>555</v>
      </c>
      <c r="G281" s="84"/>
      <c r="H281" s="85">
        <v>20</v>
      </c>
      <c r="I281" s="86" t="s">
        <v>41</v>
      </c>
      <c r="J281" s="87">
        <v>0</v>
      </c>
      <c r="K281" s="87">
        <f>ROUND(H281*J281,1)</f>
        <v>0</v>
      </c>
      <c r="L281" s="88">
        <v>1E-4</v>
      </c>
      <c r="M281" s="89">
        <f>ROUND(H281*L281,5)</f>
        <v>2E-3</v>
      </c>
      <c r="N281" s="88">
        <v>0</v>
      </c>
      <c r="O281" s="89">
        <f>ROUND(H281*N281,5)</f>
        <v>0</v>
      </c>
    </row>
    <row r="282" spans="1:15" ht="13.2" customHeight="1" outlineLevel="2">
      <c r="A282" s="27"/>
      <c r="B282" s="28"/>
      <c r="C282" s="26"/>
      <c r="D282" s="27"/>
      <c r="E282" s="25"/>
      <c r="F282" s="23" t="s">
        <v>548</v>
      </c>
      <c r="G282" s="24"/>
      <c r="H282" s="23">
        <v>9</v>
      </c>
      <c r="I282" s="23" t="s">
        <v>41</v>
      </c>
      <c r="J282" s="1">
        <v>0</v>
      </c>
    </row>
    <row r="283" spans="1:15" ht="13.2" customHeight="1" outlineLevel="2">
      <c r="A283" s="27"/>
      <c r="B283" s="28"/>
      <c r="C283" s="26"/>
      <c r="D283" s="27"/>
      <c r="E283" s="25"/>
      <c r="F283" s="23" t="s">
        <v>551</v>
      </c>
      <c r="G283" s="24"/>
      <c r="H283" s="23">
        <v>5</v>
      </c>
      <c r="I283" s="23" t="s">
        <v>41</v>
      </c>
      <c r="J283" s="1">
        <v>0</v>
      </c>
    </row>
    <row r="284" spans="1:15" ht="13.2" customHeight="1" outlineLevel="2">
      <c r="A284" s="27"/>
      <c r="B284" s="28"/>
      <c r="C284" s="26"/>
      <c r="D284" s="27"/>
      <c r="E284" s="25"/>
      <c r="F284" s="23" t="s">
        <v>553</v>
      </c>
      <c r="G284" s="24"/>
      <c r="H284" s="23">
        <v>6</v>
      </c>
      <c r="I284" s="23" t="s">
        <v>41</v>
      </c>
      <c r="J284" s="1">
        <v>0</v>
      </c>
    </row>
    <row r="285" spans="1:15" outlineLevel="1">
      <c r="A285" s="80">
        <f>MAX(A280:A284)+1</f>
        <v>53</v>
      </c>
      <c r="B285" s="81" t="s">
        <v>944</v>
      </c>
      <c r="C285" s="81" t="s">
        <v>531</v>
      </c>
      <c r="D285" s="80" t="s">
        <v>10</v>
      </c>
      <c r="E285" s="82"/>
      <c r="F285" s="83" t="s">
        <v>557</v>
      </c>
      <c r="G285" s="84"/>
      <c r="H285" s="85">
        <v>9</v>
      </c>
      <c r="I285" s="86" t="s">
        <v>41</v>
      </c>
      <c r="J285" s="87">
        <v>0</v>
      </c>
      <c r="K285" s="87">
        <f>ROUND(H285*J285,1)</f>
        <v>0</v>
      </c>
      <c r="L285" s="88">
        <v>0</v>
      </c>
      <c r="M285" s="89">
        <f>ROUND(H285*L285,5)</f>
        <v>0</v>
      </c>
      <c r="N285" s="88">
        <v>3.3000000000000002E-2</v>
      </c>
      <c r="O285" s="89">
        <f>ROUND(H285*N285,5)</f>
        <v>0.29699999999999999</v>
      </c>
    </row>
    <row r="286" spans="1:15" ht="13.2" customHeight="1" outlineLevel="2">
      <c r="A286" s="27"/>
      <c r="B286" s="28"/>
      <c r="C286" s="26"/>
      <c r="D286" s="27"/>
      <c r="E286" s="25" t="s">
        <v>259</v>
      </c>
      <c r="F286" s="25"/>
      <c r="G286" s="24"/>
      <c r="H286" s="23"/>
      <c r="I286" s="23"/>
      <c r="J286" s="1">
        <v>0</v>
      </c>
    </row>
    <row r="287" spans="1:15" ht="13.2" customHeight="1" outlineLevel="2">
      <c r="A287" s="27"/>
      <c r="B287" s="28"/>
      <c r="C287" s="26"/>
      <c r="D287" s="27"/>
      <c r="E287" s="25"/>
      <c r="F287" s="25" t="s">
        <v>556</v>
      </c>
      <c r="G287" s="24"/>
      <c r="H287" s="23">
        <v>9</v>
      </c>
      <c r="I287" s="23"/>
      <c r="J287" s="1">
        <v>0</v>
      </c>
    </row>
    <row r="288" spans="1:15" outlineLevel="1">
      <c r="A288" s="80">
        <f>MAX(A285:A287)+1</f>
        <v>54</v>
      </c>
      <c r="B288" s="81" t="s">
        <v>945</v>
      </c>
      <c r="C288" s="81" t="s">
        <v>530</v>
      </c>
      <c r="D288" s="80" t="s">
        <v>10</v>
      </c>
      <c r="E288" s="82"/>
      <c r="F288" s="83" t="s">
        <v>558</v>
      </c>
      <c r="G288" s="84"/>
      <c r="H288" s="85">
        <v>5</v>
      </c>
      <c r="I288" s="86" t="s">
        <v>41</v>
      </c>
      <c r="J288" s="87">
        <v>0</v>
      </c>
      <c r="K288" s="87">
        <f>ROUND(H288*J288,1)</f>
        <v>0</v>
      </c>
      <c r="L288" s="88">
        <v>0</v>
      </c>
      <c r="M288" s="89">
        <f>ROUND(H288*L288,5)</f>
        <v>0</v>
      </c>
      <c r="N288" s="88">
        <v>3.3000000000000002E-2</v>
      </c>
      <c r="O288" s="89">
        <f>ROUND(H288*N288,5)</f>
        <v>0.16500000000000001</v>
      </c>
    </row>
    <row r="289" spans="1:15" ht="13.2" customHeight="1" outlineLevel="2">
      <c r="A289" s="27"/>
      <c r="B289" s="28"/>
      <c r="C289" s="26"/>
      <c r="D289" s="27"/>
      <c r="E289" s="25" t="s">
        <v>259</v>
      </c>
      <c r="F289" s="25"/>
      <c r="G289" s="24"/>
      <c r="H289" s="23"/>
      <c r="I289" s="23"/>
      <c r="J289" s="1">
        <v>0</v>
      </c>
    </row>
    <row r="290" spans="1:15" ht="13.2" customHeight="1" outlineLevel="2">
      <c r="A290" s="27"/>
      <c r="B290" s="28"/>
      <c r="C290" s="26"/>
      <c r="D290" s="27"/>
      <c r="E290" s="25"/>
      <c r="F290" s="25" t="s">
        <v>552</v>
      </c>
      <c r="G290" s="24"/>
      <c r="H290" s="23">
        <v>5</v>
      </c>
      <c r="I290" s="23"/>
      <c r="J290" s="1">
        <v>0</v>
      </c>
    </row>
    <row r="291" spans="1:15" outlineLevel="1">
      <c r="A291" s="80">
        <f>MAX(A288:A290)+1</f>
        <v>55</v>
      </c>
      <c r="B291" s="81" t="s">
        <v>946</v>
      </c>
      <c r="C291" s="81" t="s">
        <v>529</v>
      </c>
      <c r="D291" s="80" t="s">
        <v>10</v>
      </c>
      <c r="E291" s="82"/>
      <c r="F291" s="83" t="s">
        <v>559</v>
      </c>
      <c r="G291" s="84"/>
      <c r="H291" s="85">
        <v>6</v>
      </c>
      <c r="I291" s="86" t="s">
        <v>41</v>
      </c>
      <c r="J291" s="87">
        <v>0</v>
      </c>
      <c r="K291" s="87">
        <f>ROUND(H291*J291,1)</f>
        <v>0</v>
      </c>
      <c r="L291" s="88">
        <v>0</v>
      </c>
      <c r="M291" s="89">
        <f>ROUND(H291*L291,5)</f>
        <v>0</v>
      </c>
      <c r="N291" s="88">
        <v>3.3000000000000002E-2</v>
      </c>
      <c r="O291" s="89">
        <f>ROUND(H291*N291,5)</f>
        <v>0.19800000000000001</v>
      </c>
    </row>
    <row r="292" spans="1:15" ht="13.2" customHeight="1" outlineLevel="2">
      <c r="A292" s="27"/>
      <c r="B292" s="28"/>
      <c r="C292" s="26"/>
      <c r="D292" s="27"/>
      <c r="E292" s="25" t="s">
        <v>259</v>
      </c>
      <c r="F292" s="25"/>
      <c r="G292" s="24"/>
      <c r="H292" s="23"/>
      <c r="I292" s="23"/>
      <c r="J292" s="1">
        <v>0</v>
      </c>
    </row>
    <row r="293" spans="1:15" ht="13.2" customHeight="1" outlineLevel="2">
      <c r="A293" s="27"/>
      <c r="B293" s="28"/>
      <c r="C293" s="26"/>
      <c r="D293" s="27"/>
      <c r="E293" s="25"/>
      <c r="F293" s="25" t="s">
        <v>554</v>
      </c>
      <c r="G293" s="24"/>
      <c r="H293" s="23">
        <v>6</v>
      </c>
      <c r="I293" s="23"/>
      <c r="J293" s="1">
        <v>0</v>
      </c>
    </row>
    <row r="294" spans="1:15" outlineLevel="1">
      <c r="A294" s="80">
        <f>MAX(A291:A293)+1</f>
        <v>56</v>
      </c>
      <c r="B294" s="81" t="s">
        <v>947</v>
      </c>
      <c r="C294" s="81" t="s">
        <v>534</v>
      </c>
      <c r="D294" s="80" t="s">
        <v>10</v>
      </c>
      <c r="E294" s="82"/>
      <c r="F294" s="83" t="s">
        <v>560</v>
      </c>
      <c r="G294" s="84"/>
      <c r="H294" s="85">
        <v>20</v>
      </c>
      <c r="I294" s="86" t="s">
        <v>41</v>
      </c>
      <c r="J294" s="87">
        <v>0</v>
      </c>
      <c r="K294" s="87">
        <f>ROUND(H294*J294,1)</f>
        <v>0</v>
      </c>
      <c r="L294" s="88">
        <v>1E-4</v>
      </c>
      <c r="M294" s="89">
        <f>ROUND(H294*L294,5)</f>
        <v>2E-3</v>
      </c>
      <c r="N294" s="88">
        <v>0</v>
      </c>
      <c r="O294" s="89">
        <f>ROUND(H294*N294,5)</f>
        <v>0</v>
      </c>
    </row>
    <row r="295" spans="1:15" ht="13.2" customHeight="1" outlineLevel="2">
      <c r="A295" s="27"/>
      <c r="B295" s="28"/>
      <c r="C295" s="26"/>
      <c r="D295" s="27"/>
      <c r="E295" s="25"/>
      <c r="F295" s="23" t="s">
        <v>557</v>
      </c>
      <c r="G295" s="24"/>
      <c r="H295" s="23">
        <v>9</v>
      </c>
      <c r="I295" s="23" t="s">
        <v>41</v>
      </c>
      <c r="J295" s="1">
        <v>0</v>
      </c>
    </row>
    <row r="296" spans="1:15" ht="13.2" customHeight="1" outlineLevel="2">
      <c r="A296" s="27"/>
      <c r="B296" s="28"/>
      <c r="C296" s="26"/>
      <c r="D296" s="27"/>
      <c r="E296" s="25"/>
      <c r="F296" s="23" t="s">
        <v>558</v>
      </c>
      <c r="G296" s="24"/>
      <c r="H296" s="23">
        <v>5</v>
      </c>
      <c r="I296" s="23" t="s">
        <v>41</v>
      </c>
      <c r="J296" s="1">
        <v>0</v>
      </c>
    </row>
    <row r="297" spans="1:15" ht="13.2" customHeight="1" outlineLevel="2">
      <c r="A297" s="27"/>
      <c r="B297" s="28"/>
      <c r="C297" s="26"/>
      <c r="D297" s="27"/>
      <c r="E297" s="25"/>
      <c r="F297" s="23" t="s">
        <v>559</v>
      </c>
      <c r="G297" s="24"/>
      <c r="H297" s="23">
        <v>6</v>
      </c>
      <c r="I297" s="23" t="s">
        <v>41</v>
      </c>
      <c r="J297" s="1">
        <v>0</v>
      </c>
    </row>
    <row r="298" spans="1:15" outlineLevel="1">
      <c r="A298" s="80">
        <f>MAX(A294:A297)+1</f>
        <v>57</v>
      </c>
      <c r="B298" s="81" t="s">
        <v>948</v>
      </c>
      <c r="C298" s="81" t="s">
        <v>522</v>
      </c>
      <c r="D298" s="80" t="s">
        <v>10</v>
      </c>
      <c r="E298" s="82"/>
      <c r="F298" s="83" t="s">
        <v>562</v>
      </c>
      <c r="G298" s="84"/>
      <c r="H298" s="85">
        <v>6</v>
      </c>
      <c r="I298" s="86" t="s">
        <v>41</v>
      </c>
      <c r="J298" s="87">
        <v>0</v>
      </c>
      <c r="K298" s="87">
        <f>ROUND(H298*J298,1)</f>
        <v>0</v>
      </c>
      <c r="L298" s="88">
        <v>0</v>
      </c>
      <c r="M298" s="89">
        <f>ROUND(H298*L298,5)</f>
        <v>0</v>
      </c>
      <c r="N298" s="88">
        <v>2.4750000000000001E-2</v>
      </c>
      <c r="O298" s="89">
        <f>ROUND(H298*N298,5)</f>
        <v>0.14849999999999999</v>
      </c>
    </row>
    <row r="299" spans="1:15" ht="13.2" customHeight="1" outlineLevel="2">
      <c r="A299" s="27"/>
      <c r="B299" s="28"/>
      <c r="C299" s="26"/>
      <c r="D299" s="27"/>
      <c r="E299" s="25" t="s">
        <v>260</v>
      </c>
      <c r="F299" s="25"/>
      <c r="G299" s="24"/>
      <c r="H299" s="23"/>
      <c r="I299" s="23"/>
      <c r="J299" s="1">
        <v>0</v>
      </c>
    </row>
    <row r="300" spans="1:15" ht="13.2" customHeight="1" outlineLevel="2">
      <c r="A300" s="27"/>
      <c r="B300" s="28"/>
      <c r="C300" s="26"/>
      <c r="D300" s="27"/>
      <c r="E300" s="25"/>
      <c r="F300" s="25" t="s">
        <v>565</v>
      </c>
      <c r="G300" s="24"/>
      <c r="H300" s="23">
        <v>6</v>
      </c>
      <c r="I300" s="23"/>
      <c r="J300" s="1">
        <v>0</v>
      </c>
    </row>
    <row r="301" spans="1:15" outlineLevel="1">
      <c r="A301" s="80">
        <f>MAX(A298:A300)+1</f>
        <v>58</v>
      </c>
      <c r="B301" s="81" t="s">
        <v>949</v>
      </c>
      <c r="C301" s="81" t="s">
        <v>522</v>
      </c>
      <c r="D301" s="80" t="s">
        <v>10</v>
      </c>
      <c r="E301" s="82"/>
      <c r="F301" s="83" t="s">
        <v>563</v>
      </c>
      <c r="G301" s="84"/>
      <c r="H301" s="85">
        <v>9</v>
      </c>
      <c r="I301" s="86" t="s">
        <v>41</v>
      </c>
      <c r="J301" s="87">
        <v>0</v>
      </c>
      <c r="K301" s="87">
        <f>ROUND(H301*J301,1)</f>
        <v>0</v>
      </c>
      <c r="L301" s="88">
        <v>0</v>
      </c>
      <c r="M301" s="89">
        <f>ROUND(H301*L301,5)</f>
        <v>0</v>
      </c>
      <c r="N301" s="88">
        <v>2.4750000000000001E-2</v>
      </c>
      <c r="O301" s="89">
        <f>ROUND(H301*N301,5)</f>
        <v>0.22275</v>
      </c>
    </row>
    <row r="302" spans="1:15" ht="13.2" customHeight="1" outlineLevel="2">
      <c r="A302" s="27"/>
      <c r="B302" s="28"/>
      <c r="C302" s="26"/>
      <c r="D302" s="27"/>
      <c r="E302" s="25" t="s">
        <v>260</v>
      </c>
      <c r="F302" s="25"/>
      <c r="G302" s="24"/>
      <c r="H302" s="23"/>
      <c r="I302" s="23"/>
      <c r="J302" s="1">
        <v>0</v>
      </c>
    </row>
    <row r="303" spans="1:15" ht="13.2" customHeight="1" outlineLevel="2">
      <c r="A303" s="27"/>
      <c r="B303" s="28"/>
      <c r="C303" s="26"/>
      <c r="D303" s="27"/>
      <c r="E303" s="25"/>
      <c r="F303" s="25" t="s">
        <v>561</v>
      </c>
      <c r="G303" s="24"/>
      <c r="H303" s="23">
        <v>4.0999999999999996</v>
      </c>
      <c r="I303" s="23"/>
      <c r="J303" s="1">
        <v>0</v>
      </c>
    </row>
    <row r="304" spans="1:15" ht="13.2" customHeight="1" outlineLevel="2">
      <c r="A304" s="27"/>
      <c r="B304" s="28"/>
      <c r="C304" s="26"/>
      <c r="D304" s="27"/>
      <c r="E304" s="25"/>
      <c r="F304" s="25" t="s">
        <v>564</v>
      </c>
      <c r="G304" s="24"/>
      <c r="H304" s="23">
        <v>4.9000000000000004</v>
      </c>
      <c r="I304" s="23"/>
      <c r="J304" s="1">
        <v>0</v>
      </c>
    </row>
    <row r="305" spans="1:15" outlineLevel="1">
      <c r="A305" s="80">
        <f>MAX(A301:A304)+1</f>
        <v>59</v>
      </c>
      <c r="B305" s="81" t="s">
        <v>950</v>
      </c>
      <c r="C305" s="81" t="s">
        <v>521</v>
      </c>
      <c r="D305" s="80" t="s">
        <v>10</v>
      </c>
      <c r="E305" s="82"/>
      <c r="F305" s="83" t="s">
        <v>566</v>
      </c>
      <c r="G305" s="84"/>
      <c r="H305" s="85">
        <v>8</v>
      </c>
      <c r="I305" s="86" t="s">
        <v>41</v>
      </c>
      <c r="J305" s="87">
        <v>0</v>
      </c>
      <c r="K305" s="87">
        <f>ROUND(H305*J305,1)</f>
        <v>0</v>
      </c>
      <c r="L305" s="88">
        <v>0</v>
      </c>
      <c r="M305" s="89">
        <f>ROUND(H305*L305,5)</f>
        <v>0</v>
      </c>
      <c r="N305" s="88">
        <v>2.4750000000000001E-2</v>
      </c>
      <c r="O305" s="89">
        <f>ROUND(H305*N305,5)</f>
        <v>0.19800000000000001</v>
      </c>
    </row>
    <row r="306" spans="1:15" ht="13.2" customHeight="1" outlineLevel="2">
      <c r="A306" s="27"/>
      <c r="B306" s="28"/>
      <c r="C306" s="26"/>
      <c r="D306" s="27"/>
      <c r="E306" s="25" t="s">
        <v>260</v>
      </c>
      <c r="F306" s="25"/>
      <c r="G306" s="24"/>
      <c r="H306" s="23"/>
      <c r="I306" s="23"/>
      <c r="J306" s="1">
        <v>0</v>
      </c>
    </row>
    <row r="307" spans="1:15" ht="13.2" customHeight="1" outlineLevel="2">
      <c r="A307" s="27"/>
      <c r="B307" s="28"/>
      <c r="C307" s="26"/>
      <c r="D307" s="27"/>
      <c r="E307" s="25"/>
      <c r="F307" s="25" t="s">
        <v>567</v>
      </c>
      <c r="G307" s="24"/>
      <c r="H307" s="23">
        <v>8</v>
      </c>
      <c r="I307" s="23"/>
      <c r="J307" s="1">
        <v>0</v>
      </c>
    </row>
    <row r="308" spans="1:15" outlineLevel="1">
      <c r="A308" s="80">
        <f>MAX(A305:A307)+1</f>
        <v>60</v>
      </c>
      <c r="B308" s="81" t="s">
        <v>951</v>
      </c>
      <c r="C308" s="81" t="s">
        <v>523</v>
      </c>
      <c r="D308" s="80" t="s">
        <v>10</v>
      </c>
      <c r="E308" s="82"/>
      <c r="F308" s="83" t="s">
        <v>568</v>
      </c>
      <c r="G308" s="84"/>
      <c r="H308" s="85">
        <v>23</v>
      </c>
      <c r="I308" s="86" t="s">
        <v>41</v>
      </c>
      <c r="J308" s="87">
        <v>0</v>
      </c>
      <c r="K308" s="87">
        <f>ROUND(H308*J308,1)</f>
        <v>0</v>
      </c>
      <c r="L308" s="88">
        <v>1E-4</v>
      </c>
      <c r="M308" s="89">
        <f>ROUND(H308*L308,5)</f>
        <v>2.3E-3</v>
      </c>
      <c r="N308" s="88">
        <v>0</v>
      </c>
      <c r="O308" s="89">
        <f>ROUND(H308*N308,5)</f>
        <v>0</v>
      </c>
    </row>
    <row r="309" spans="1:15" ht="13.2" customHeight="1" outlineLevel="2">
      <c r="A309" s="27"/>
      <c r="B309" s="28"/>
      <c r="C309" s="26"/>
      <c r="D309" s="27"/>
      <c r="E309" s="25"/>
      <c r="F309" s="23" t="s">
        <v>562</v>
      </c>
      <c r="G309" s="24"/>
      <c r="H309" s="23">
        <v>6</v>
      </c>
      <c r="I309" s="23" t="s">
        <v>41</v>
      </c>
      <c r="J309" s="1">
        <v>0</v>
      </c>
    </row>
    <row r="310" spans="1:15" ht="13.2" customHeight="1" outlineLevel="2">
      <c r="A310" s="27"/>
      <c r="B310" s="28"/>
      <c r="C310" s="26"/>
      <c r="D310" s="27"/>
      <c r="E310" s="25"/>
      <c r="F310" s="23" t="s">
        <v>563</v>
      </c>
      <c r="G310" s="24"/>
      <c r="H310" s="23">
        <v>9</v>
      </c>
      <c r="I310" s="23" t="s">
        <v>41</v>
      </c>
      <c r="J310" s="1">
        <v>0</v>
      </c>
    </row>
    <row r="311" spans="1:15" ht="13.2" customHeight="1" outlineLevel="2">
      <c r="A311" s="27"/>
      <c r="B311" s="28"/>
      <c r="C311" s="26"/>
      <c r="D311" s="27"/>
      <c r="E311" s="25"/>
      <c r="F311" s="23" t="s">
        <v>566</v>
      </c>
      <c r="G311" s="24"/>
      <c r="H311" s="23">
        <v>8</v>
      </c>
      <c r="I311" s="23" t="s">
        <v>41</v>
      </c>
      <c r="J311" s="1">
        <v>0</v>
      </c>
    </row>
    <row r="312" spans="1:15" ht="26.4" outlineLevel="1">
      <c r="A312" s="80">
        <f>MAX(A308:A311)+1</f>
        <v>61</v>
      </c>
      <c r="B312" s="81" t="s">
        <v>952</v>
      </c>
      <c r="C312" s="81" t="s">
        <v>528</v>
      </c>
      <c r="D312" s="80" t="s">
        <v>10</v>
      </c>
      <c r="E312" s="82"/>
      <c r="F312" s="83" t="s">
        <v>855</v>
      </c>
      <c r="G312" s="84"/>
      <c r="H312" s="85">
        <v>25</v>
      </c>
      <c r="I312" s="86" t="s">
        <v>41</v>
      </c>
      <c r="J312" s="87">
        <v>0</v>
      </c>
      <c r="K312" s="87">
        <f>ROUND(H312*J312,1)</f>
        <v>0</v>
      </c>
      <c r="L312" s="88">
        <v>0</v>
      </c>
      <c r="M312" s="89">
        <f>ROUND(H312*L312,5)</f>
        <v>0</v>
      </c>
      <c r="N312" s="88">
        <v>1.584E-2</v>
      </c>
      <c r="O312" s="89">
        <f>ROUND(H312*N312,5)</f>
        <v>0.39600000000000002</v>
      </c>
    </row>
    <row r="313" spans="1:15" ht="13.2" customHeight="1" outlineLevel="2">
      <c r="A313" s="27"/>
      <c r="B313" s="28"/>
      <c r="C313" s="26"/>
      <c r="D313" s="27"/>
      <c r="E313" s="25" t="s">
        <v>257</v>
      </c>
      <c r="F313" s="25"/>
      <c r="G313" s="24"/>
      <c r="H313" s="23"/>
      <c r="I313" s="23"/>
      <c r="J313" s="1">
        <v>0</v>
      </c>
    </row>
    <row r="314" spans="1:15" ht="13.2" customHeight="1" outlineLevel="2">
      <c r="A314" s="27"/>
      <c r="B314" s="28"/>
      <c r="C314" s="26"/>
      <c r="D314" s="27"/>
      <c r="E314" s="25"/>
      <c r="F314" s="25" t="s">
        <v>436</v>
      </c>
      <c r="G314" s="24"/>
      <c r="H314" s="23">
        <v>72.2</v>
      </c>
      <c r="I314" s="23"/>
      <c r="J314" s="1">
        <v>0</v>
      </c>
    </row>
    <row r="315" spans="1:15" ht="13.2" customHeight="1" outlineLevel="2">
      <c r="A315" s="27"/>
      <c r="B315" s="28"/>
      <c r="C315" s="26"/>
      <c r="D315" s="27"/>
      <c r="E315" s="25"/>
      <c r="F315" s="25" t="s">
        <v>856</v>
      </c>
      <c r="G315" s="71">
        <v>-0.65</v>
      </c>
      <c r="H315" s="23">
        <v>-46.930000000000007</v>
      </c>
      <c r="I315" s="23"/>
      <c r="J315" s="1">
        <v>0</v>
      </c>
    </row>
    <row r="316" spans="1:15" ht="13.2" customHeight="1" outlineLevel="2">
      <c r="A316" s="27"/>
      <c r="B316" s="28"/>
      <c r="C316" s="26"/>
      <c r="D316" s="27"/>
      <c r="E316" s="25"/>
      <c r="F316" s="25" t="s">
        <v>157</v>
      </c>
      <c r="G316" s="71"/>
      <c r="H316" s="23">
        <v>-0.27</v>
      </c>
      <c r="I316" s="23"/>
      <c r="J316" s="1">
        <v>0</v>
      </c>
    </row>
    <row r="317" spans="1:15" outlineLevel="1">
      <c r="A317" s="80">
        <f>MAX(A312:A316)+1</f>
        <v>62</v>
      </c>
      <c r="B317" s="81" t="s">
        <v>953</v>
      </c>
      <c r="C317" s="81" t="s">
        <v>533</v>
      </c>
      <c r="D317" s="80" t="s">
        <v>10</v>
      </c>
      <c r="E317" s="82"/>
      <c r="F317" s="83" t="s">
        <v>569</v>
      </c>
      <c r="G317" s="84"/>
      <c r="H317" s="85">
        <v>25</v>
      </c>
      <c r="I317" s="86" t="s">
        <v>41</v>
      </c>
      <c r="J317" s="87">
        <v>0</v>
      </c>
      <c r="K317" s="87">
        <f>ROUND(H317*J317,1)</f>
        <v>0</v>
      </c>
      <c r="L317" s="88">
        <v>9.0000000000000006E-5</v>
      </c>
      <c r="M317" s="89">
        <f>ROUND(H317*L317,5)</f>
        <v>2.2499999999999998E-3</v>
      </c>
      <c r="N317" s="88">
        <v>0</v>
      </c>
      <c r="O317" s="89">
        <f>ROUND(H317*N317,5)</f>
        <v>0</v>
      </c>
    </row>
    <row r="318" spans="1:15" ht="13.2" customHeight="1" outlineLevel="2">
      <c r="A318" s="27"/>
      <c r="B318" s="28"/>
      <c r="C318" s="26"/>
      <c r="D318" s="27"/>
      <c r="E318" s="25"/>
      <c r="F318" s="25"/>
      <c r="G318" s="24"/>
      <c r="H318" s="23">
        <v>25</v>
      </c>
      <c r="I318" s="23"/>
      <c r="J318" s="1">
        <v>0</v>
      </c>
    </row>
    <row r="319" spans="1:15" outlineLevel="1">
      <c r="A319" s="80">
        <f>MAX(A317:A318)+1</f>
        <v>63</v>
      </c>
      <c r="B319" s="81" t="s">
        <v>954</v>
      </c>
      <c r="C319" s="81" t="s">
        <v>528</v>
      </c>
      <c r="D319" s="80" t="s">
        <v>10</v>
      </c>
      <c r="E319" s="82"/>
      <c r="F319" s="83" t="s">
        <v>584</v>
      </c>
      <c r="G319" s="84"/>
      <c r="H319" s="85">
        <v>216</v>
      </c>
      <c r="I319" s="86" t="s">
        <v>41</v>
      </c>
      <c r="J319" s="87">
        <v>0</v>
      </c>
      <c r="K319" s="87">
        <f>ROUND(H319*J319,1)</f>
        <v>0</v>
      </c>
      <c r="L319" s="88">
        <v>0</v>
      </c>
      <c r="M319" s="89">
        <f>ROUND(H319*L319,5)</f>
        <v>0</v>
      </c>
      <c r="N319" s="88">
        <v>1.584E-2</v>
      </c>
      <c r="O319" s="89">
        <f>ROUND(H319*N319,5)</f>
        <v>3.42144</v>
      </c>
    </row>
    <row r="320" spans="1:15" ht="13.2" customHeight="1" outlineLevel="2">
      <c r="A320" s="27"/>
      <c r="B320" s="28"/>
      <c r="C320" s="26"/>
      <c r="D320" s="27"/>
      <c r="E320" s="25" t="s">
        <v>232</v>
      </c>
      <c r="F320" s="25"/>
      <c r="G320" s="24"/>
      <c r="H320" s="23"/>
      <c r="I320" s="23"/>
      <c r="J320" s="1">
        <v>0</v>
      </c>
    </row>
    <row r="321" spans="1:15" ht="13.2" customHeight="1" outlineLevel="2">
      <c r="A321" s="27"/>
      <c r="B321" s="28"/>
      <c r="C321" s="26"/>
      <c r="D321" s="27"/>
      <c r="E321" s="25"/>
      <c r="F321" s="25" t="s">
        <v>440</v>
      </c>
      <c r="G321" s="24"/>
      <c r="H321" s="23">
        <v>216</v>
      </c>
      <c r="I321" s="23"/>
      <c r="J321" s="1">
        <v>0</v>
      </c>
    </row>
    <row r="322" spans="1:15" outlineLevel="1">
      <c r="A322" s="80">
        <f>MAX(A319:A321)+1</f>
        <v>64</v>
      </c>
      <c r="B322" s="81" t="s">
        <v>955</v>
      </c>
      <c r="C322" s="81" t="s">
        <v>539</v>
      </c>
      <c r="D322" s="80" t="s">
        <v>10</v>
      </c>
      <c r="E322" s="82"/>
      <c r="F322" s="83" t="s">
        <v>570</v>
      </c>
      <c r="G322" s="84"/>
      <c r="H322" s="85">
        <v>216</v>
      </c>
      <c r="I322" s="86" t="s">
        <v>41</v>
      </c>
      <c r="J322" s="87">
        <v>0</v>
      </c>
      <c r="K322" s="87">
        <f>ROUND(H322*J322,1)</f>
        <v>0</v>
      </c>
      <c r="L322" s="88">
        <v>0</v>
      </c>
      <c r="M322" s="89">
        <f>ROUND(H322*L322,5)</f>
        <v>0</v>
      </c>
      <c r="N322" s="88">
        <v>0</v>
      </c>
      <c r="O322" s="89">
        <f>ROUND(H322*N322,5)</f>
        <v>0</v>
      </c>
    </row>
    <row r="323" spans="1:15" ht="13.2" customHeight="1" outlineLevel="2">
      <c r="A323" s="27"/>
      <c r="B323" s="28"/>
      <c r="C323" s="26"/>
      <c r="D323" s="27"/>
      <c r="E323" s="25"/>
      <c r="F323" s="25"/>
      <c r="G323" s="24"/>
      <c r="H323" s="23">
        <v>216</v>
      </c>
      <c r="I323" s="23"/>
      <c r="J323" s="1">
        <v>0</v>
      </c>
    </row>
    <row r="324" spans="1:15" outlineLevel="1">
      <c r="A324" s="80">
        <f>MAX(A322:A323)+1</f>
        <v>65</v>
      </c>
      <c r="B324" s="81" t="s">
        <v>956</v>
      </c>
      <c r="C324" s="81" t="s">
        <v>525</v>
      </c>
      <c r="D324" s="80" t="s">
        <v>10</v>
      </c>
      <c r="E324" s="82"/>
      <c r="F324" s="83" t="s">
        <v>571</v>
      </c>
      <c r="G324" s="84"/>
      <c r="H324" s="85">
        <v>175</v>
      </c>
      <c r="I324" s="86" t="s">
        <v>41</v>
      </c>
      <c r="J324" s="87">
        <v>0</v>
      </c>
      <c r="K324" s="87">
        <f>ROUND(H324*J324,1)</f>
        <v>0</v>
      </c>
      <c r="L324" s="88">
        <v>0</v>
      </c>
      <c r="M324" s="89">
        <f>ROUND(H324*L324,5)</f>
        <v>0</v>
      </c>
      <c r="N324" s="88">
        <v>2.3E-2</v>
      </c>
      <c r="O324" s="89">
        <f>ROUND(H324*N324,5)</f>
        <v>4.0250000000000004</v>
      </c>
    </row>
    <row r="325" spans="1:15" ht="13.2" customHeight="1" outlineLevel="2">
      <c r="A325" s="27"/>
      <c r="B325" s="28"/>
      <c r="C325" s="26"/>
      <c r="D325" s="27"/>
      <c r="E325" s="25"/>
      <c r="F325" s="25" t="s">
        <v>579</v>
      </c>
      <c r="G325" s="24"/>
      <c r="H325" s="23">
        <v>0.59999999999999432</v>
      </c>
      <c r="I325" s="23"/>
      <c r="J325" s="1">
        <v>0</v>
      </c>
    </row>
    <row r="326" spans="1:15" ht="13.2" customHeight="1" outlineLevel="2">
      <c r="A326" s="27"/>
      <c r="B326" s="28"/>
      <c r="C326" s="26"/>
      <c r="D326" s="27"/>
      <c r="E326" s="25" t="s">
        <v>248</v>
      </c>
      <c r="F326" s="25"/>
      <c r="G326" s="24"/>
      <c r="H326" s="23"/>
      <c r="I326" s="23"/>
      <c r="J326" s="1">
        <v>0</v>
      </c>
    </row>
    <row r="327" spans="1:15" ht="13.2" customHeight="1" outlineLevel="2">
      <c r="A327" s="27"/>
      <c r="B327" s="28"/>
      <c r="C327" s="26"/>
      <c r="D327" s="27"/>
      <c r="E327" s="69" t="s">
        <v>234</v>
      </c>
      <c r="F327" s="25"/>
      <c r="G327" s="24"/>
      <c r="H327" s="23"/>
      <c r="I327" s="23"/>
      <c r="J327" s="1">
        <v>0</v>
      </c>
    </row>
    <row r="328" spans="1:15" ht="13.2" customHeight="1" outlineLevel="2">
      <c r="A328" s="27"/>
      <c r="B328" s="28"/>
      <c r="C328" s="26"/>
      <c r="D328" s="27"/>
      <c r="E328" s="25"/>
      <c r="F328" s="25" t="s">
        <v>573</v>
      </c>
      <c r="G328" s="24"/>
      <c r="H328" s="23">
        <v>99</v>
      </c>
      <c r="I328" s="23"/>
      <c r="J328" s="1">
        <v>0</v>
      </c>
    </row>
    <row r="329" spans="1:15" ht="13.2" customHeight="1" outlineLevel="2">
      <c r="A329" s="27"/>
      <c r="B329" s="28"/>
      <c r="C329" s="26"/>
      <c r="D329" s="27"/>
      <c r="E329" s="69" t="s">
        <v>236</v>
      </c>
      <c r="F329" s="25"/>
      <c r="G329" s="24"/>
      <c r="H329" s="23"/>
      <c r="I329" s="23"/>
      <c r="J329" s="1">
        <v>0</v>
      </c>
    </row>
    <row r="330" spans="1:15" ht="13.2" customHeight="1" outlineLevel="2">
      <c r="A330" s="27"/>
      <c r="B330" s="28"/>
      <c r="C330" s="26"/>
      <c r="D330" s="27"/>
      <c r="E330" s="25"/>
      <c r="F330" s="25" t="s">
        <v>574</v>
      </c>
      <c r="G330" s="24"/>
      <c r="H330" s="23">
        <v>18.8</v>
      </c>
      <c r="I330" s="23"/>
      <c r="J330" s="1">
        <v>0</v>
      </c>
    </row>
    <row r="331" spans="1:15" ht="13.2" customHeight="1" outlineLevel="2">
      <c r="A331" s="27"/>
      <c r="B331" s="28"/>
      <c r="C331" s="26"/>
      <c r="D331" s="27"/>
      <c r="E331" s="69" t="s">
        <v>238</v>
      </c>
      <c r="F331" s="25"/>
      <c r="G331" s="24"/>
      <c r="H331" s="23"/>
      <c r="I331" s="23"/>
      <c r="J331" s="1">
        <v>0</v>
      </c>
    </row>
    <row r="332" spans="1:15" ht="13.2" customHeight="1" outlineLevel="2">
      <c r="A332" s="27"/>
      <c r="B332" s="28"/>
      <c r="C332" s="26"/>
      <c r="D332" s="27"/>
      <c r="E332" s="25"/>
      <c r="F332" s="25" t="s">
        <v>575</v>
      </c>
      <c r="G332" s="24"/>
      <c r="H332" s="23">
        <v>12.6</v>
      </c>
      <c r="I332" s="23"/>
      <c r="J332" s="1">
        <v>0</v>
      </c>
    </row>
    <row r="333" spans="1:15" ht="13.2" customHeight="1" outlineLevel="2">
      <c r="A333" s="27"/>
      <c r="B333" s="28"/>
      <c r="C333" s="26"/>
      <c r="D333" s="27"/>
      <c r="E333" s="69" t="s">
        <v>240</v>
      </c>
      <c r="F333" s="25"/>
      <c r="G333" s="24"/>
      <c r="H333" s="23"/>
      <c r="I333" s="23"/>
      <c r="J333" s="1">
        <v>0</v>
      </c>
    </row>
    <row r="334" spans="1:15" ht="13.2" customHeight="1" outlineLevel="2">
      <c r="A334" s="27"/>
      <c r="B334" s="28"/>
      <c r="C334" s="26"/>
      <c r="D334" s="27"/>
      <c r="E334" s="25"/>
      <c r="F334" s="25" t="s">
        <v>576</v>
      </c>
      <c r="G334" s="24"/>
      <c r="H334" s="23">
        <v>9</v>
      </c>
      <c r="I334" s="23"/>
      <c r="J334" s="1">
        <v>0</v>
      </c>
    </row>
    <row r="335" spans="1:15" ht="13.2" customHeight="1" outlineLevel="2">
      <c r="A335" s="27"/>
      <c r="B335" s="28"/>
      <c r="C335" s="26"/>
      <c r="D335" s="27"/>
      <c r="E335" s="69" t="s">
        <v>242</v>
      </c>
      <c r="F335" s="25"/>
      <c r="G335" s="24"/>
      <c r="H335" s="23"/>
      <c r="I335" s="23"/>
      <c r="J335" s="1">
        <v>0</v>
      </c>
    </row>
    <row r="336" spans="1:15" ht="13.2" customHeight="1" outlineLevel="2">
      <c r="A336" s="27"/>
      <c r="B336" s="28"/>
      <c r="C336" s="26"/>
      <c r="D336" s="27"/>
      <c r="E336" s="25"/>
      <c r="F336" s="25" t="s">
        <v>577</v>
      </c>
      <c r="G336" s="24"/>
      <c r="H336" s="23">
        <v>5.4</v>
      </c>
      <c r="I336" s="23"/>
      <c r="J336" s="1">
        <v>0</v>
      </c>
    </row>
    <row r="337" spans="1:15" ht="13.2" customHeight="1" outlineLevel="2">
      <c r="A337" s="27"/>
      <c r="B337" s="28"/>
      <c r="C337" s="26"/>
      <c r="D337" s="27"/>
      <c r="E337" s="69" t="s">
        <v>244</v>
      </c>
      <c r="F337" s="25"/>
      <c r="G337" s="24"/>
      <c r="H337" s="23"/>
      <c r="I337" s="23"/>
      <c r="J337" s="1">
        <v>0</v>
      </c>
    </row>
    <row r="338" spans="1:15" ht="13.2" customHeight="1" outlineLevel="2">
      <c r="A338" s="27"/>
      <c r="B338" s="28"/>
      <c r="C338" s="26"/>
      <c r="D338" s="27"/>
      <c r="E338" s="25"/>
      <c r="F338" s="25" t="s">
        <v>578</v>
      </c>
      <c r="G338" s="24"/>
      <c r="H338" s="23">
        <v>1.8</v>
      </c>
      <c r="I338" s="23"/>
      <c r="J338" s="1">
        <v>0</v>
      </c>
    </row>
    <row r="339" spans="1:15" ht="13.2" customHeight="1" outlineLevel="2">
      <c r="A339" s="27"/>
      <c r="B339" s="28"/>
      <c r="C339" s="26"/>
      <c r="D339" s="27"/>
      <c r="E339" s="69" t="s">
        <v>246</v>
      </c>
      <c r="F339" s="25"/>
      <c r="G339" s="24"/>
      <c r="H339" s="23"/>
      <c r="I339" s="23"/>
      <c r="J339" s="1">
        <v>0</v>
      </c>
    </row>
    <row r="340" spans="1:15" ht="13.2" customHeight="1" outlineLevel="2">
      <c r="A340" s="27"/>
      <c r="B340" s="28"/>
      <c r="C340" s="26"/>
      <c r="D340" s="27"/>
      <c r="E340" s="25"/>
      <c r="F340" s="25" t="s">
        <v>572</v>
      </c>
      <c r="G340" s="24"/>
      <c r="H340" s="23">
        <v>27.8</v>
      </c>
      <c r="I340" s="23"/>
      <c r="J340" s="1">
        <v>0</v>
      </c>
    </row>
    <row r="341" spans="1:15" outlineLevel="1">
      <c r="A341" s="80">
        <f>MAX(A324:A340)+1</f>
        <v>66</v>
      </c>
      <c r="B341" s="81" t="s">
        <v>957</v>
      </c>
      <c r="C341" s="81" t="s">
        <v>538</v>
      </c>
      <c r="D341" s="80" t="s">
        <v>10</v>
      </c>
      <c r="E341" s="82"/>
      <c r="F341" s="83" t="s">
        <v>580</v>
      </c>
      <c r="G341" s="84"/>
      <c r="H341" s="85">
        <v>175</v>
      </c>
      <c r="I341" s="86" t="s">
        <v>41</v>
      </c>
      <c r="J341" s="87">
        <v>0</v>
      </c>
      <c r="K341" s="87">
        <f>ROUND(H341*J341,1)</f>
        <v>0</v>
      </c>
      <c r="L341" s="88">
        <v>0</v>
      </c>
      <c r="M341" s="89">
        <f>ROUND(H341*L341,5)</f>
        <v>0</v>
      </c>
      <c r="N341" s="88">
        <v>0</v>
      </c>
      <c r="O341" s="89">
        <f>ROUND(H341*N341,5)</f>
        <v>0</v>
      </c>
    </row>
    <row r="342" spans="1:15" ht="13.2" customHeight="1" outlineLevel="2">
      <c r="A342" s="27"/>
      <c r="B342" s="28"/>
      <c r="C342" s="26"/>
      <c r="D342" s="27"/>
      <c r="E342" s="25"/>
      <c r="F342" s="25"/>
      <c r="G342" s="24"/>
      <c r="H342" s="23">
        <v>175</v>
      </c>
      <c r="I342" s="23"/>
      <c r="J342" s="1">
        <v>0</v>
      </c>
    </row>
    <row r="343" spans="1:15" outlineLevel="1">
      <c r="A343" s="80">
        <f>MAX(A341:A342)+1</f>
        <v>67</v>
      </c>
      <c r="B343" s="81" t="s">
        <v>958</v>
      </c>
      <c r="C343" s="81" t="s">
        <v>521</v>
      </c>
      <c r="D343" s="80" t="s">
        <v>10</v>
      </c>
      <c r="E343" s="82"/>
      <c r="F343" s="83" t="s">
        <v>587</v>
      </c>
      <c r="G343" s="84"/>
      <c r="H343" s="85">
        <v>93</v>
      </c>
      <c r="I343" s="86" t="s">
        <v>41</v>
      </c>
      <c r="J343" s="87">
        <v>0</v>
      </c>
      <c r="K343" s="87">
        <f>ROUND(H343*J343,1)</f>
        <v>0</v>
      </c>
      <c r="L343" s="88">
        <v>0</v>
      </c>
      <c r="M343" s="89">
        <f>ROUND(H343*L343,5)</f>
        <v>0</v>
      </c>
      <c r="N343" s="88">
        <v>2.4750000000000001E-2</v>
      </c>
      <c r="O343" s="89">
        <f>ROUND(H343*N343,5)</f>
        <v>2.3017500000000002</v>
      </c>
    </row>
    <row r="344" spans="1:15" ht="13.2" customHeight="1" outlineLevel="2">
      <c r="A344" s="27"/>
      <c r="B344" s="28"/>
      <c r="C344" s="26"/>
      <c r="D344" s="27"/>
      <c r="E344" s="25" t="s">
        <v>248</v>
      </c>
      <c r="F344" s="25"/>
      <c r="G344" s="24"/>
      <c r="H344" s="23"/>
      <c r="I344" s="23"/>
      <c r="J344" s="1">
        <v>0</v>
      </c>
    </row>
    <row r="345" spans="1:15" ht="13.2" customHeight="1" outlineLevel="2">
      <c r="A345" s="27"/>
      <c r="B345" s="28"/>
      <c r="C345" s="26"/>
      <c r="D345" s="27"/>
      <c r="E345" s="25"/>
      <c r="F345" s="25" t="s">
        <v>586</v>
      </c>
      <c r="G345" s="24"/>
      <c r="H345" s="23">
        <v>93</v>
      </c>
      <c r="I345" s="23"/>
      <c r="J345" s="1">
        <v>0</v>
      </c>
    </row>
    <row r="346" spans="1:15" outlineLevel="1">
      <c r="A346" s="80">
        <f>MAX(A343:A345)+1</f>
        <v>68</v>
      </c>
      <c r="B346" s="81" t="s">
        <v>959</v>
      </c>
      <c r="C346" s="81" t="s">
        <v>522</v>
      </c>
      <c r="D346" s="80" t="s">
        <v>10</v>
      </c>
      <c r="E346" s="82"/>
      <c r="F346" s="83" t="s">
        <v>583</v>
      </c>
      <c r="G346" s="84"/>
      <c r="H346" s="85">
        <v>40</v>
      </c>
      <c r="I346" s="86" t="s">
        <v>41</v>
      </c>
      <c r="J346" s="87">
        <v>0</v>
      </c>
      <c r="K346" s="87">
        <f>ROUND(H346*J346,1)</f>
        <v>0</v>
      </c>
      <c r="L346" s="88">
        <v>0</v>
      </c>
      <c r="M346" s="89">
        <f>ROUND(H346*L346,5)</f>
        <v>0</v>
      </c>
      <c r="N346" s="88">
        <v>2.4750000000000001E-2</v>
      </c>
      <c r="O346" s="89">
        <f>ROUND(H346*N346,5)</f>
        <v>0.99</v>
      </c>
    </row>
    <row r="347" spans="1:15" ht="13.2" customHeight="1" outlineLevel="2">
      <c r="A347" s="27"/>
      <c r="B347" s="28"/>
      <c r="C347" s="26"/>
      <c r="D347" s="27"/>
      <c r="E347" s="25" t="s">
        <v>248</v>
      </c>
      <c r="F347" s="25"/>
      <c r="G347" s="24"/>
      <c r="H347" s="23"/>
      <c r="I347" s="23"/>
      <c r="J347" s="1">
        <v>0</v>
      </c>
    </row>
    <row r="348" spans="1:15" ht="13.2" customHeight="1" outlineLevel="2">
      <c r="A348" s="27"/>
      <c r="B348" s="28"/>
      <c r="C348" s="26"/>
      <c r="D348" s="27"/>
      <c r="E348" s="25"/>
      <c r="F348" s="25" t="s">
        <v>581</v>
      </c>
      <c r="G348" s="24"/>
      <c r="H348" s="23">
        <v>40</v>
      </c>
      <c r="I348" s="23"/>
      <c r="J348" s="1">
        <v>0</v>
      </c>
    </row>
    <row r="349" spans="1:15" outlineLevel="1">
      <c r="A349" s="80">
        <f>MAX(A346:A348)+1</f>
        <v>69</v>
      </c>
      <c r="B349" s="81" t="s">
        <v>960</v>
      </c>
      <c r="C349" s="81" t="s">
        <v>523</v>
      </c>
      <c r="D349" s="80" t="s">
        <v>10</v>
      </c>
      <c r="E349" s="82"/>
      <c r="F349" s="83" t="s">
        <v>582</v>
      </c>
      <c r="G349" s="84"/>
      <c r="H349" s="85">
        <v>133</v>
      </c>
      <c r="I349" s="86" t="s">
        <v>41</v>
      </c>
      <c r="J349" s="87">
        <v>0</v>
      </c>
      <c r="K349" s="87">
        <f>ROUND(H349*J349,1)</f>
        <v>0</v>
      </c>
      <c r="L349" s="88">
        <v>1E-4</v>
      </c>
      <c r="M349" s="89">
        <f>ROUND(H349*L349,5)</f>
        <v>1.3299999999999999E-2</v>
      </c>
      <c r="N349" s="88">
        <v>0</v>
      </c>
      <c r="O349" s="89">
        <f>ROUND(H349*N349,5)</f>
        <v>0</v>
      </c>
    </row>
    <row r="350" spans="1:15" ht="13.2" customHeight="1" outlineLevel="2">
      <c r="A350" s="27"/>
      <c r="B350" s="28"/>
      <c r="C350" s="26"/>
      <c r="D350" s="27"/>
      <c r="E350" s="25"/>
      <c r="F350" s="23" t="s">
        <v>587</v>
      </c>
      <c r="G350" s="24"/>
      <c r="H350" s="23">
        <v>93</v>
      </c>
      <c r="I350" s="23" t="s">
        <v>41</v>
      </c>
      <c r="J350" s="1">
        <v>0</v>
      </c>
    </row>
    <row r="351" spans="1:15" ht="13.2" customHeight="1" outlineLevel="2">
      <c r="A351" s="27"/>
      <c r="B351" s="28"/>
      <c r="C351" s="26"/>
      <c r="D351" s="27"/>
      <c r="E351" s="25"/>
      <c r="F351" s="23" t="s">
        <v>583</v>
      </c>
      <c r="G351" s="24"/>
      <c r="H351" s="23">
        <v>40</v>
      </c>
      <c r="I351" s="23" t="s">
        <v>41</v>
      </c>
      <c r="J351" s="1">
        <v>0</v>
      </c>
    </row>
    <row r="352" spans="1:15" ht="26.4" outlineLevel="1">
      <c r="A352" s="80">
        <f>MAX(A349:A351)+1</f>
        <v>70</v>
      </c>
      <c r="B352" s="81" t="s">
        <v>961</v>
      </c>
      <c r="C352" s="81" t="s">
        <v>530</v>
      </c>
      <c r="D352" s="80" t="s">
        <v>10</v>
      </c>
      <c r="E352" s="82"/>
      <c r="F352" s="83" t="s">
        <v>839</v>
      </c>
      <c r="G352" s="84"/>
      <c r="H352" s="85">
        <v>10.5</v>
      </c>
      <c r="I352" s="86" t="s">
        <v>41</v>
      </c>
      <c r="J352" s="87">
        <v>0</v>
      </c>
      <c r="K352" s="87">
        <f>ROUND(H352*J352,1)</f>
        <v>0</v>
      </c>
      <c r="L352" s="88">
        <v>0</v>
      </c>
      <c r="M352" s="89">
        <f>ROUND(H352*L352,5)</f>
        <v>0</v>
      </c>
      <c r="N352" s="88">
        <v>3.3000000000000002E-2</v>
      </c>
      <c r="O352" s="89">
        <f>ROUND(H352*N352,5)</f>
        <v>0.34649999999999997</v>
      </c>
    </row>
    <row r="353" spans="1:15" ht="13.2" customHeight="1" outlineLevel="2">
      <c r="A353" s="27"/>
      <c r="B353" s="28"/>
      <c r="C353" s="26"/>
      <c r="D353" s="27"/>
      <c r="E353" s="25" t="s">
        <v>269</v>
      </c>
      <c r="F353" s="25"/>
      <c r="G353" s="24"/>
      <c r="H353" s="23"/>
      <c r="I353" s="23"/>
      <c r="J353" s="1">
        <v>0</v>
      </c>
    </row>
    <row r="354" spans="1:15" ht="13.2" customHeight="1" outlineLevel="2">
      <c r="A354" s="27"/>
      <c r="B354" s="28"/>
      <c r="C354" s="26"/>
      <c r="D354" s="27"/>
      <c r="E354" s="25"/>
      <c r="F354" s="25" t="s">
        <v>585</v>
      </c>
      <c r="G354" s="24"/>
      <c r="H354" s="23">
        <v>10.5</v>
      </c>
      <c r="I354" s="23"/>
      <c r="J354" s="1">
        <v>0</v>
      </c>
    </row>
    <row r="355" spans="1:15" outlineLevel="1">
      <c r="A355" s="80">
        <f>MAX(A352:A354)+1</f>
        <v>71</v>
      </c>
      <c r="B355" s="81" t="s">
        <v>962</v>
      </c>
      <c r="C355" s="81" t="s">
        <v>534</v>
      </c>
      <c r="D355" s="80" t="s">
        <v>10</v>
      </c>
      <c r="E355" s="82"/>
      <c r="F355" s="83" t="s">
        <v>840</v>
      </c>
      <c r="G355" s="84"/>
      <c r="H355" s="85">
        <v>10.5</v>
      </c>
      <c r="I355" s="86" t="s">
        <v>41</v>
      </c>
      <c r="J355" s="87">
        <v>0</v>
      </c>
      <c r="K355" s="87">
        <f>ROUND(H355*J355,1)</f>
        <v>0</v>
      </c>
      <c r="L355" s="88">
        <v>1E-4</v>
      </c>
      <c r="M355" s="89">
        <f>ROUND(H355*L355,5)</f>
        <v>1.0499999999999999E-3</v>
      </c>
      <c r="N355" s="88">
        <v>0</v>
      </c>
      <c r="O355" s="89">
        <f>ROUND(H355*N355,5)</f>
        <v>0</v>
      </c>
    </row>
    <row r="356" spans="1:15" ht="13.2" customHeight="1" outlineLevel="2">
      <c r="A356" s="27"/>
      <c r="B356" s="28"/>
      <c r="C356" s="26"/>
      <c r="D356" s="27"/>
      <c r="E356" s="25"/>
      <c r="F356" s="25"/>
      <c r="G356" s="24"/>
      <c r="H356" s="23">
        <v>10.5</v>
      </c>
      <c r="I356" s="23"/>
      <c r="J356" s="1">
        <v>0</v>
      </c>
    </row>
    <row r="357" spans="1:15" outlineLevel="1">
      <c r="A357" s="80">
        <f>MAX(A355:A356)+1</f>
        <v>72</v>
      </c>
      <c r="B357" s="81" t="s">
        <v>963</v>
      </c>
      <c r="C357" s="81" t="s">
        <v>522</v>
      </c>
      <c r="D357" s="80" t="s">
        <v>10</v>
      </c>
      <c r="E357" s="82"/>
      <c r="F357" s="83" t="s">
        <v>841</v>
      </c>
      <c r="G357" s="84"/>
      <c r="H357" s="85">
        <v>10.5</v>
      </c>
      <c r="I357" s="86" t="s">
        <v>41</v>
      </c>
      <c r="J357" s="87">
        <v>0</v>
      </c>
      <c r="K357" s="87">
        <f>ROUND(H357*J357,1)</f>
        <v>0</v>
      </c>
      <c r="L357" s="88">
        <v>0</v>
      </c>
      <c r="M357" s="89">
        <f>ROUND(H357*L357,5)</f>
        <v>0</v>
      </c>
      <c r="N357" s="88">
        <v>2.4750000000000001E-2</v>
      </c>
      <c r="O357" s="89">
        <f>ROUND(H357*N357,5)</f>
        <v>0.25988</v>
      </c>
    </row>
    <row r="358" spans="1:15" ht="13.2" customHeight="1" outlineLevel="2">
      <c r="A358" s="27"/>
      <c r="B358" s="28"/>
      <c r="C358" s="26"/>
      <c r="D358" s="27"/>
      <c r="E358" s="25" t="s">
        <v>446</v>
      </c>
      <c r="F358" s="25"/>
      <c r="G358" s="24"/>
      <c r="H358" s="23"/>
      <c r="I358" s="23"/>
      <c r="J358" s="1">
        <v>0</v>
      </c>
    </row>
    <row r="359" spans="1:15" ht="13.2" customHeight="1" outlineLevel="2">
      <c r="A359" s="27"/>
      <c r="B359" s="28"/>
      <c r="C359" s="26"/>
      <c r="D359" s="27"/>
      <c r="E359" s="25"/>
      <c r="F359" s="25" t="s">
        <v>585</v>
      </c>
      <c r="G359" s="24"/>
      <c r="H359" s="23">
        <v>10.5</v>
      </c>
      <c r="I359" s="23"/>
      <c r="J359" s="1">
        <v>0</v>
      </c>
    </row>
    <row r="360" spans="1:15" outlineLevel="1">
      <c r="A360" s="80">
        <f>MAX(A357:A359)+1</f>
        <v>73</v>
      </c>
      <c r="B360" s="81" t="s">
        <v>964</v>
      </c>
      <c r="C360" s="81" t="s">
        <v>523</v>
      </c>
      <c r="D360" s="80" t="s">
        <v>10</v>
      </c>
      <c r="E360" s="82"/>
      <c r="F360" s="83" t="s">
        <v>842</v>
      </c>
      <c r="G360" s="84"/>
      <c r="H360" s="85">
        <v>10.5</v>
      </c>
      <c r="I360" s="86" t="s">
        <v>41</v>
      </c>
      <c r="J360" s="87">
        <v>0</v>
      </c>
      <c r="K360" s="87">
        <f>ROUND(H360*J360,1)</f>
        <v>0</v>
      </c>
      <c r="L360" s="88">
        <v>1E-4</v>
      </c>
      <c r="M360" s="89">
        <f>ROUND(H360*L360,5)</f>
        <v>1.0499999999999999E-3</v>
      </c>
      <c r="N360" s="88">
        <v>0</v>
      </c>
      <c r="O360" s="89">
        <f>ROUND(H360*N360,5)</f>
        <v>0</v>
      </c>
    </row>
    <row r="361" spans="1:15" ht="13.2" customHeight="1" outlineLevel="2">
      <c r="A361" s="27"/>
      <c r="B361" s="28"/>
      <c r="C361" s="26"/>
      <c r="D361" s="27"/>
      <c r="E361" s="25"/>
      <c r="F361" s="25"/>
      <c r="G361" s="24"/>
      <c r="H361" s="23">
        <v>10.5</v>
      </c>
      <c r="I361" s="23"/>
      <c r="J361" s="1">
        <v>0</v>
      </c>
    </row>
    <row r="362" spans="1:15" outlineLevel="1">
      <c r="A362" s="80">
        <f>MAX(A360:A361)+1</f>
        <v>74</v>
      </c>
      <c r="B362" s="81" t="s">
        <v>965</v>
      </c>
      <c r="C362" s="81" t="s">
        <v>521</v>
      </c>
      <c r="D362" s="80" t="s">
        <v>10</v>
      </c>
      <c r="E362" s="82"/>
      <c r="F362" s="83" t="s">
        <v>588</v>
      </c>
      <c r="G362" s="84"/>
      <c r="H362" s="85">
        <v>12</v>
      </c>
      <c r="I362" s="86" t="s">
        <v>41</v>
      </c>
      <c r="J362" s="87">
        <v>0</v>
      </c>
      <c r="K362" s="87">
        <f>ROUND(H362*J362,1)</f>
        <v>0</v>
      </c>
      <c r="L362" s="88">
        <v>0</v>
      </c>
      <c r="M362" s="89">
        <f>ROUND(H362*L362,5)</f>
        <v>0</v>
      </c>
      <c r="N362" s="88">
        <v>2.4750000000000001E-2</v>
      </c>
      <c r="O362" s="89">
        <f>ROUND(H362*N362,5)</f>
        <v>0.29699999999999999</v>
      </c>
    </row>
    <row r="363" spans="1:15" ht="13.2" customHeight="1" outlineLevel="2">
      <c r="A363" s="27"/>
      <c r="B363" s="28"/>
      <c r="C363" s="26"/>
      <c r="D363" s="27"/>
      <c r="E363" s="25" t="s">
        <v>270</v>
      </c>
      <c r="F363" s="25"/>
      <c r="G363" s="24"/>
      <c r="H363" s="23"/>
      <c r="I363" s="23"/>
      <c r="J363" s="1">
        <v>0</v>
      </c>
    </row>
    <row r="364" spans="1:15" ht="13.2" customHeight="1" outlineLevel="2">
      <c r="A364" s="27"/>
      <c r="B364" s="28"/>
      <c r="C364" s="26"/>
      <c r="D364" s="27"/>
      <c r="E364" s="25"/>
      <c r="F364" s="25" t="s">
        <v>589</v>
      </c>
      <c r="G364" s="24"/>
      <c r="H364" s="23">
        <v>12</v>
      </c>
      <c r="I364" s="23"/>
      <c r="J364" s="1">
        <v>0</v>
      </c>
    </row>
    <row r="365" spans="1:15" outlineLevel="1">
      <c r="A365" s="80">
        <f>MAX(A362:A364)+1</f>
        <v>75</v>
      </c>
      <c r="B365" s="81" t="s">
        <v>966</v>
      </c>
      <c r="C365" s="81" t="s">
        <v>523</v>
      </c>
      <c r="D365" s="80" t="s">
        <v>10</v>
      </c>
      <c r="E365" s="82"/>
      <c r="F365" s="83" t="s">
        <v>590</v>
      </c>
      <c r="G365" s="84"/>
      <c r="H365" s="85">
        <v>12</v>
      </c>
      <c r="I365" s="86" t="s">
        <v>41</v>
      </c>
      <c r="J365" s="87">
        <v>0</v>
      </c>
      <c r="K365" s="87">
        <f>ROUND(H365*J365,1)</f>
        <v>0</v>
      </c>
      <c r="L365" s="88">
        <v>1E-4</v>
      </c>
      <c r="M365" s="89">
        <f>ROUND(H365*L365,5)</f>
        <v>1.1999999999999999E-3</v>
      </c>
      <c r="N365" s="88">
        <v>0</v>
      </c>
      <c r="O365" s="89">
        <f>ROUND(H365*N365,5)</f>
        <v>0</v>
      </c>
    </row>
    <row r="366" spans="1:15" ht="13.2" customHeight="1" outlineLevel="2">
      <c r="A366" s="27"/>
      <c r="B366" s="28"/>
      <c r="C366" s="26"/>
      <c r="D366" s="27"/>
      <c r="E366" s="25"/>
      <c r="F366" s="25"/>
      <c r="G366" s="24"/>
      <c r="H366" s="23">
        <v>12</v>
      </c>
      <c r="I366" s="23"/>
      <c r="J366" s="1">
        <v>0</v>
      </c>
    </row>
    <row r="367" spans="1:15" outlineLevel="1">
      <c r="A367" s="80">
        <f>MAX(A365:A366)+1</f>
        <v>76</v>
      </c>
      <c r="B367" s="81" t="s">
        <v>967</v>
      </c>
      <c r="C367" s="81" t="s">
        <v>521</v>
      </c>
      <c r="D367" s="80" t="s">
        <v>10</v>
      </c>
      <c r="E367" s="82"/>
      <c r="F367" s="83" t="s">
        <v>591</v>
      </c>
      <c r="G367" s="84"/>
      <c r="H367" s="85">
        <v>12</v>
      </c>
      <c r="I367" s="86" t="s">
        <v>41</v>
      </c>
      <c r="J367" s="87">
        <v>0</v>
      </c>
      <c r="K367" s="87">
        <f>ROUND(H367*J367,1)</f>
        <v>0</v>
      </c>
      <c r="L367" s="88">
        <v>0</v>
      </c>
      <c r="M367" s="89">
        <f>ROUND(H367*L367,5)</f>
        <v>0</v>
      </c>
      <c r="N367" s="88">
        <v>2.4750000000000001E-2</v>
      </c>
      <c r="O367" s="89">
        <f>ROUND(H367*N367,5)</f>
        <v>0.29699999999999999</v>
      </c>
    </row>
    <row r="368" spans="1:15" ht="13.2" customHeight="1" outlineLevel="2">
      <c r="A368" s="27"/>
      <c r="B368" s="28"/>
      <c r="C368" s="26"/>
      <c r="D368" s="27"/>
      <c r="E368" s="25" t="s">
        <v>267</v>
      </c>
      <c r="F368" s="25"/>
      <c r="G368" s="24"/>
      <c r="H368" s="23"/>
      <c r="I368" s="23"/>
      <c r="J368" s="1">
        <v>0</v>
      </c>
    </row>
    <row r="369" spans="1:15" ht="13.2" customHeight="1" outlineLevel="2">
      <c r="A369" s="27"/>
      <c r="B369" s="28"/>
      <c r="C369" s="26"/>
      <c r="D369" s="27"/>
      <c r="E369" s="25"/>
      <c r="F369" s="25" t="s">
        <v>592</v>
      </c>
      <c r="G369" s="24"/>
      <c r="H369" s="23">
        <v>12</v>
      </c>
      <c r="I369" s="23"/>
      <c r="J369" s="1">
        <v>0</v>
      </c>
    </row>
    <row r="370" spans="1:15" outlineLevel="1">
      <c r="A370" s="80">
        <f>MAX(A367:A369)+1</f>
        <v>77</v>
      </c>
      <c r="B370" s="81" t="s">
        <v>968</v>
      </c>
      <c r="C370" s="81" t="s">
        <v>523</v>
      </c>
      <c r="D370" s="80" t="s">
        <v>10</v>
      </c>
      <c r="E370" s="82"/>
      <c r="F370" s="83" t="s">
        <v>593</v>
      </c>
      <c r="G370" s="84"/>
      <c r="H370" s="85">
        <v>12</v>
      </c>
      <c r="I370" s="86" t="s">
        <v>41</v>
      </c>
      <c r="J370" s="87">
        <v>0</v>
      </c>
      <c r="K370" s="87">
        <f>ROUND(H370*J370,1)</f>
        <v>0</v>
      </c>
      <c r="L370" s="88">
        <v>1E-4</v>
      </c>
      <c r="M370" s="89">
        <f>ROUND(H370*L370,5)</f>
        <v>1.1999999999999999E-3</v>
      </c>
      <c r="N370" s="88">
        <v>0</v>
      </c>
      <c r="O370" s="89">
        <f>ROUND(H370*N370,5)</f>
        <v>0</v>
      </c>
    </row>
    <row r="371" spans="1:15" ht="13.2" customHeight="1" outlineLevel="2">
      <c r="A371" s="27"/>
      <c r="B371" s="28"/>
      <c r="C371" s="26"/>
      <c r="D371" s="27"/>
      <c r="E371" s="25"/>
      <c r="F371" s="25"/>
      <c r="G371" s="24"/>
      <c r="H371" s="23">
        <v>12</v>
      </c>
      <c r="I371" s="23"/>
      <c r="J371" s="1">
        <v>0</v>
      </c>
    </row>
    <row r="372" spans="1:15" outlineLevel="1">
      <c r="A372" s="80">
        <f>MAX(A370:A371)+1</f>
        <v>78</v>
      </c>
      <c r="B372" s="81" t="s">
        <v>969</v>
      </c>
      <c r="C372" s="81" t="s">
        <v>522</v>
      </c>
      <c r="D372" s="80" t="s">
        <v>10</v>
      </c>
      <c r="E372" s="82"/>
      <c r="F372" s="83" t="s">
        <v>594</v>
      </c>
      <c r="G372" s="84"/>
      <c r="H372" s="85">
        <v>15</v>
      </c>
      <c r="I372" s="86" t="s">
        <v>41</v>
      </c>
      <c r="J372" s="87">
        <v>0</v>
      </c>
      <c r="K372" s="87">
        <f>ROUND(H372*J372,1)</f>
        <v>0</v>
      </c>
      <c r="L372" s="88">
        <v>0</v>
      </c>
      <c r="M372" s="89">
        <f>ROUND(H372*L372,5)</f>
        <v>0</v>
      </c>
      <c r="N372" s="88">
        <v>2.4750000000000001E-2</v>
      </c>
      <c r="O372" s="89">
        <f>ROUND(H372*N372,5)</f>
        <v>0.37125000000000002</v>
      </c>
    </row>
    <row r="373" spans="1:15" ht="13.2" customHeight="1" outlineLevel="2">
      <c r="A373" s="27"/>
      <c r="B373" s="28"/>
      <c r="C373" s="26"/>
      <c r="D373" s="27"/>
      <c r="E373" s="25" t="s">
        <v>272</v>
      </c>
      <c r="F373" s="25"/>
      <c r="G373" s="24"/>
      <c r="H373" s="23"/>
      <c r="I373" s="23"/>
      <c r="J373" s="1">
        <v>0</v>
      </c>
    </row>
    <row r="374" spans="1:15" ht="13.2" customHeight="1" outlineLevel="2">
      <c r="A374" s="27"/>
      <c r="B374" s="28"/>
      <c r="C374" s="26"/>
      <c r="D374" s="27"/>
      <c r="E374" s="25"/>
      <c r="F374" s="25" t="s">
        <v>595</v>
      </c>
      <c r="G374" s="24"/>
      <c r="H374" s="23">
        <v>15</v>
      </c>
      <c r="I374" s="23"/>
      <c r="J374" s="1">
        <v>0</v>
      </c>
    </row>
    <row r="375" spans="1:15" outlineLevel="1">
      <c r="A375" s="80">
        <f>MAX(A372:A374)+1</f>
        <v>79</v>
      </c>
      <c r="B375" s="81" t="s">
        <v>970</v>
      </c>
      <c r="C375" s="81" t="s">
        <v>521</v>
      </c>
      <c r="D375" s="80" t="s">
        <v>10</v>
      </c>
      <c r="E375" s="82"/>
      <c r="F375" s="83" t="s">
        <v>596</v>
      </c>
      <c r="G375" s="84"/>
      <c r="H375" s="85">
        <v>15</v>
      </c>
      <c r="I375" s="86" t="s">
        <v>41</v>
      </c>
      <c r="J375" s="87">
        <v>0</v>
      </c>
      <c r="K375" s="87">
        <f>ROUND(H375*J375,1)</f>
        <v>0</v>
      </c>
      <c r="L375" s="88">
        <v>0</v>
      </c>
      <c r="M375" s="89">
        <f>ROUND(H375*L375,5)</f>
        <v>0</v>
      </c>
      <c r="N375" s="88">
        <v>2.4750000000000001E-2</v>
      </c>
      <c r="O375" s="89">
        <f>ROUND(H375*N375,5)</f>
        <v>0.37125000000000002</v>
      </c>
    </row>
    <row r="376" spans="1:15" ht="13.2" customHeight="1" outlineLevel="2">
      <c r="A376" s="27"/>
      <c r="B376" s="28"/>
      <c r="C376" s="26"/>
      <c r="D376" s="27"/>
      <c r="E376" s="25" t="s">
        <v>272</v>
      </c>
      <c r="F376" s="25"/>
      <c r="G376" s="24"/>
      <c r="H376" s="23"/>
      <c r="I376" s="23"/>
      <c r="J376" s="1">
        <v>0</v>
      </c>
    </row>
    <row r="377" spans="1:15" ht="13.2" customHeight="1" outlineLevel="2">
      <c r="A377" s="27"/>
      <c r="B377" s="28"/>
      <c r="C377" s="26"/>
      <c r="D377" s="27"/>
      <c r="E377" s="25"/>
      <c r="F377" s="25" t="s">
        <v>597</v>
      </c>
      <c r="G377" s="24"/>
      <c r="H377" s="23">
        <v>15</v>
      </c>
      <c r="I377" s="23"/>
      <c r="J377" s="1">
        <v>0</v>
      </c>
    </row>
    <row r="378" spans="1:15" outlineLevel="1">
      <c r="A378" s="80">
        <f>MAX(A375:A377)+1</f>
        <v>80</v>
      </c>
      <c r="B378" s="81" t="s">
        <v>971</v>
      </c>
      <c r="C378" s="81" t="s">
        <v>523</v>
      </c>
      <c r="D378" s="80" t="s">
        <v>10</v>
      </c>
      <c r="E378" s="82"/>
      <c r="F378" s="83" t="s">
        <v>598</v>
      </c>
      <c r="G378" s="84"/>
      <c r="H378" s="85">
        <v>30</v>
      </c>
      <c r="I378" s="86" t="s">
        <v>41</v>
      </c>
      <c r="J378" s="87">
        <v>0</v>
      </c>
      <c r="K378" s="87">
        <f>ROUND(H378*J378,1)</f>
        <v>0</v>
      </c>
      <c r="L378" s="88">
        <v>1E-4</v>
      </c>
      <c r="M378" s="89">
        <f>ROUND(H378*L378,5)</f>
        <v>3.0000000000000001E-3</v>
      </c>
      <c r="N378" s="88">
        <v>0</v>
      </c>
      <c r="O378" s="89">
        <f>ROUND(H378*N378,5)</f>
        <v>0</v>
      </c>
    </row>
    <row r="379" spans="1:15" ht="13.2" customHeight="1" outlineLevel="2">
      <c r="A379" s="27"/>
      <c r="B379" s="28"/>
      <c r="C379" s="26"/>
      <c r="D379" s="27"/>
      <c r="E379" s="25"/>
      <c r="F379" s="23" t="s">
        <v>594</v>
      </c>
      <c r="G379" s="24"/>
      <c r="H379" s="23">
        <v>15</v>
      </c>
      <c r="I379" s="23" t="s">
        <v>41</v>
      </c>
      <c r="J379" s="1">
        <v>0</v>
      </c>
    </row>
    <row r="380" spans="1:15" ht="13.2" customHeight="1" outlineLevel="2">
      <c r="A380" s="27"/>
      <c r="B380" s="28"/>
      <c r="C380" s="26"/>
      <c r="D380" s="27"/>
      <c r="E380" s="25"/>
      <c r="F380" s="23" t="s">
        <v>596</v>
      </c>
      <c r="G380" s="24"/>
      <c r="H380" s="23">
        <v>15</v>
      </c>
      <c r="I380" s="23" t="s">
        <v>41</v>
      </c>
      <c r="J380" s="1">
        <v>0</v>
      </c>
    </row>
    <row r="381" spans="1:15" outlineLevel="1">
      <c r="A381" s="80">
        <f>MAX(A378:A380)+1</f>
        <v>81</v>
      </c>
      <c r="B381" s="81" t="s">
        <v>972</v>
      </c>
      <c r="C381" s="81" t="s">
        <v>527</v>
      </c>
      <c r="D381" s="80" t="s">
        <v>10</v>
      </c>
      <c r="E381" s="82"/>
      <c r="F381" s="83" t="s">
        <v>600</v>
      </c>
      <c r="G381" s="84"/>
      <c r="H381" s="85">
        <v>7</v>
      </c>
      <c r="I381" s="86" t="s">
        <v>41</v>
      </c>
      <c r="J381" s="87">
        <v>0</v>
      </c>
      <c r="K381" s="87">
        <f>ROUND(H381*J381,1)</f>
        <v>0</v>
      </c>
      <c r="L381" s="88">
        <v>0</v>
      </c>
      <c r="M381" s="89">
        <f>ROUND(H381*L381,5)</f>
        <v>0</v>
      </c>
      <c r="N381" s="88">
        <v>1.2319999999999999E-2</v>
      </c>
      <c r="O381" s="89">
        <f>ROUND(H381*N381,5)</f>
        <v>8.6239999999999997E-2</v>
      </c>
    </row>
    <row r="382" spans="1:15" ht="13.2" customHeight="1" outlineLevel="2">
      <c r="A382" s="27"/>
      <c r="B382" s="28"/>
      <c r="C382" s="26"/>
      <c r="D382" s="27"/>
      <c r="E382" s="25" t="s">
        <v>599</v>
      </c>
      <c r="F382" s="25"/>
      <c r="G382" s="24"/>
      <c r="H382" s="23"/>
      <c r="I382" s="23"/>
      <c r="J382" s="1">
        <v>0</v>
      </c>
    </row>
    <row r="383" spans="1:15" ht="13.2" customHeight="1" outlineLevel="2">
      <c r="A383" s="27"/>
      <c r="B383" s="28"/>
      <c r="C383" s="26"/>
      <c r="D383" s="27"/>
      <c r="E383" s="25"/>
      <c r="F383" s="25" t="s">
        <v>456</v>
      </c>
      <c r="G383" s="24"/>
      <c r="H383" s="23">
        <v>4.8</v>
      </c>
      <c r="I383" s="23"/>
      <c r="J383" s="1">
        <v>0</v>
      </c>
    </row>
    <row r="384" spans="1:15" ht="13.2" customHeight="1" outlineLevel="2">
      <c r="A384" s="27"/>
      <c r="B384" s="28"/>
      <c r="C384" s="26"/>
      <c r="D384" s="27"/>
      <c r="E384" s="25"/>
      <c r="F384" s="25" t="s">
        <v>457</v>
      </c>
      <c r="G384" s="24"/>
      <c r="H384" s="23">
        <v>2</v>
      </c>
      <c r="I384" s="23"/>
      <c r="J384" s="1">
        <v>0</v>
      </c>
    </row>
    <row r="385" spans="1:15" ht="13.2" customHeight="1" outlineLevel="2">
      <c r="A385" s="27"/>
      <c r="B385" s="28"/>
      <c r="C385" s="26"/>
      <c r="D385" s="27"/>
      <c r="E385" s="25"/>
      <c r="F385" s="25" t="s">
        <v>92</v>
      </c>
      <c r="G385" s="24"/>
      <c r="H385" s="23">
        <v>0.2</v>
      </c>
      <c r="I385" s="23"/>
      <c r="J385" s="1">
        <v>0</v>
      </c>
    </row>
    <row r="386" spans="1:15" outlineLevel="1">
      <c r="A386" s="80">
        <f>MAX(A381:A385)+1</f>
        <v>82</v>
      </c>
      <c r="B386" s="81" t="s">
        <v>973</v>
      </c>
      <c r="C386" s="81" t="s">
        <v>532</v>
      </c>
      <c r="D386" s="80" t="s">
        <v>10</v>
      </c>
      <c r="E386" s="82"/>
      <c r="F386" s="83" t="s">
        <v>601</v>
      </c>
      <c r="G386" s="84"/>
      <c r="H386" s="85">
        <v>7</v>
      </c>
      <c r="I386" s="86" t="s">
        <v>41</v>
      </c>
      <c r="J386" s="87">
        <v>0</v>
      </c>
      <c r="K386" s="87">
        <f>ROUND(H386*J386,1)</f>
        <v>0</v>
      </c>
      <c r="L386" s="88">
        <v>8.0000000000000007E-5</v>
      </c>
      <c r="M386" s="89">
        <f>ROUND(H386*L386,5)</f>
        <v>5.5999999999999995E-4</v>
      </c>
      <c r="N386" s="88">
        <v>0</v>
      </c>
      <c r="O386" s="89">
        <f>ROUND(H386*N386,5)</f>
        <v>0</v>
      </c>
    </row>
    <row r="387" spans="1:15" ht="13.2" customHeight="1" outlineLevel="2">
      <c r="A387" s="27"/>
      <c r="B387" s="28"/>
      <c r="C387" s="26"/>
      <c r="D387" s="27"/>
      <c r="E387" s="25"/>
      <c r="F387" s="25"/>
      <c r="G387" s="24"/>
      <c r="H387" s="23">
        <v>7</v>
      </c>
      <c r="I387" s="23"/>
      <c r="J387" s="1">
        <v>0</v>
      </c>
    </row>
    <row r="388" spans="1:15" ht="39.6" outlineLevel="1">
      <c r="A388" s="80">
        <f>MAX(A386:A387)+1</f>
        <v>83</v>
      </c>
      <c r="B388" s="81" t="s">
        <v>974</v>
      </c>
      <c r="C388" s="81" t="s">
        <v>400</v>
      </c>
      <c r="D388" s="80" t="s">
        <v>10</v>
      </c>
      <c r="E388" s="82"/>
      <c r="F388" s="83" t="s">
        <v>602</v>
      </c>
      <c r="G388" s="84"/>
      <c r="H388" s="85">
        <v>42.6</v>
      </c>
      <c r="I388" s="85" t="s">
        <v>66</v>
      </c>
      <c r="J388" s="87">
        <v>0</v>
      </c>
      <c r="K388" s="87">
        <f>ROUND(H388*J388,1)</f>
        <v>0</v>
      </c>
      <c r="L388" s="88">
        <v>2.3369999999999998E-2</v>
      </c>
      <c r="M388" s="89">
        <f>ROUND(H388*L388,5)</f>
        <v>0.99556</v>
      </c>
      <c r="N388" s="88">
        <v>0</v>
      </c>
      <c r="O388" s="89">
        <f>ROUND(H388*N388,5)</f>
        <v>0</v>
      </c>
    </row>
    <row r="389" spans="1:15" ht="13.2" customHeight="1" outlineLevel="2">
      <c r="A389" s="27"/>
      <c r="B389" s="28"/>
      <c r="C389" s="26"/>
      <c r="D389" s="27"/>
      <c r="E389" s="25"/>
      <c r="F389" s="25" t="s">
        <v>858</v>
      </c>
      <c r="G389" s="71"/>
      <c r="H389" s="23">
        <v>1.2999999999998124E-2</v>
      </c>
      <c r="I389" s="23"/>
      <c r="J389" s="1">
        <v>0</v>
      </c>
    </row>
    <row r="390" spans="1:15" ht="13.2" customHeight="1" outlineLevel="2">
      <c r="A390" s="27"/>
      <c r="B390" s="28"/>
      <c r="C390" s="26"/>
      <c r="D390" s="27"/>
      <c r="E390" s="25"/>
      <c r="F390" s="23" t="s">
        <v>524</v>
      </c>
      <c r="G390" s="24">
        <v>2.8499999999999998E-2</v>
      </c>
      <c r="H390" s="23">
        <v>4.7423999999999999</v>
      </c>
      <c r="I390" s="72" t="s">
        <v>66</v>
      </c>
      <c r="J390" s="1">
        <v>0</v>
      </c>
    </row>
    <row r="391" spans="1:15" ht="13.2" customHeight="1" outlineLevel="2">
      <c r="A391" s="27"/>
      <c r="B391" s="28"/>
      <c r="C391" s="26"/>
      <c r="D391" s="27"/>
      <c r="E391" s="25"/>
      <c r="F391" s="23" t="s">
        <v>540</v>
      </c>
      <c r="G391" s="24">
        <v>6.6000000000000003E-2</v>
      </c>
      <c r="H391" s="23">
        <v>1.9272</v>
      </c>
      <c r="I391" s="72" t="s">
        <v>66</v>
      </c>
      <c r="J391" s="1">
        <v>0</v>
      </c>
    </row>
    <row r="392" spans="1:15" ht="13.2" customHeight="1" outlineLevel="2">
      <c r="A392" s="27"/>
      <c r="B392" s="28"/>
      <c r="C392" s="26"/>
      <c r="D392" s="27"/>
      <c r="E392" s="25"/>
      <c r="F392" s="23" t="s">
        <v>537</v>
      </c>
      <c r="G392" s="24">
        <v>6.6000000000000003E-2</v>
      </c>
      <c r="H392" s="23">
        <v>2.3760000000000003</v>
      </c>
      <c r="I392" s="72" t="s">
        <v>66</v>
      </c>
      <c r="J392" s="1">
        <v>0</v>
      </c>
    </row>
    <row r="393" spans="1:15" ht="13.2" customHeight="1" outlineLevel="2">
      <c r="A393" s="27"/>
      <c r="B393" s="28"/>
      <c r="C393" s="26"/>
      <c r="D393" s="27"/>
      <c r="E393" s="25"/>
      <c r="F393" s="23" t="s">
        <v>543</v>
      </c>
      <c r="G393" s="24">
        <v>5.4000000000000006E-2</v>
      </c>
      <c r="H393" s="23">
        <v>1.5768000000000002</v>
      </c>
      <c r="I393" s="72" t="s">
        <v>66</v>
      </c>
      <c r="J393" s="1">
        <v>0</v>
      </c>
    </row>
    <row r="394" spans="1:15" ht="13.2" customHeight="1" outlineLevel="2">
      <c r="A394" s="27"/>
      <c r="B394" s="28"/>
      <c r="C394" s="26"/>
      <c r="D394" s="27"/>
      <c r="E394" s="25"/>
      <c r="F394" s="23" t="s">
        <v>546</v>
      </c>
      <c r="G394" s="24">
        <v>5.4000000000000006E-2</v>
      </c>
      <c r="H394" s="23">
        <v>5.8320000000000007</v>
      </c>
      <c r="I394" s="72" t="s">
        <v>66</v>
      </c>
      <c r="J394" s="1">
        <v>0</v>
      </c>
    </row>
    <row r="395" spans="1:15" ht="13.2" customHeight="1" outlineLevel="2">
      <c r="A395" s="27"/>
      <c r="B395" s="28"/>
      <c r="C395" s="26"/>
      <c r="D395" s="27"/>
      <c r="E395" s="25"/>
      <c r="F395" s="23" t="s">
        <v>547</v>
      </c>
      <c r="G395" s="24">
        <v>5.6000000000000008E-2</v>
      </c>
      <c r="H395" s="23">
        <v>1.8480000000000003</v>
      </c>
      <c r="I395" s="72" t="s">
        <v>66</v>
      </c>
      <c r="J395" s="1">
        <v>0</v>
      </c>
    </row>
    <row r="396" spans="1:15" ht="13.2" customHeight="1" outlineLevel="2">
      <c r="A396" s="27"/>
      <c r="B396" s="28"/>
      <c r="C396" s="26"/>
      <c r="D396" s="27"/>
      <c r="E396" s="25"/>
      <c r="F396" s="23" t="s">
        <v>555</v>
      </c>
      <c r="G396" s="24">
        <v>6.6000000000000003E-2</v>
      </c>
      <c r="H396" s="23">
        <v>1.32</v>
      </c>
      <c r="I396" s="72" t="s">
        <v>66</v>
      </c>
      <c r="J396" s="1">
        <v>0</v>
      </c>
    </row>
    <row r="397" spans="1:15" ht="13.2" customHeight="1" outlineLevel="2">
      <c r="A397" s="27"/>
      <c r="B397" s="28"/>
      <c r="C397" s="26"/>
      <c r="D397" s="27"/>
      <c r="E397" s="25"/>
      <c r="F397" s="23" t="s">
        <v>560</v>
      </c>
      <c r="G397" s="24">
        <v>5.5E-2</v>
      </c>
      <c r="H397" s="23">
        <v>1.1000000000000001</v>
      </c>
      <c r="I397" s="72" t="s">
        <v>66</v>
      </c>
      <c r="J397" s="1">
        <v>0</v>
      </c>
    </row>
    <row r="398" spans="1:15" ht="13.2" customHeight="1" outlineLevel="2">
      <c r="A398" s="27"/>
      <c r="B398" s="28"/>
      <c r="C398" s="26"/>
      <c r="D398" s="27"/>
      <c r="E398" s="25"/>
      <c r="F398" s="23" t="s">
        <v>568</v>
      </c>
      <c r="G398" s="24">
        <v>3.9599999999999996E-2</v>
      </c>
      <c r="H398" s="23">
        <v>0.91079999999999994</v>
      </c>
      <c r="I398" s="72" t="s">
        <v>66</v>
      </c>
      <c r="J398" s="1">
        <v>0</v>
      </c>
    </row>
    <row r="399" spans="1:15" ht="13.2" customHeight="1" outlineLevel="2">
      <c r="A399" s="27"/>
      <c r="B399" s="28"/>
      <c r="C399" s="26"/>
      <c r="D399" s="27"/>
      <c r="E399" s="25"/>
      <c r="F399" s="23" t="s">
        <v>569</v>
      </c>
      <c r="G399" s="24">
        <v>2.8799999999999999E-2</v>
      </c>
      <c r="H399" s="23">
        <v>0.72</v>
      </c>
      <c r="I399" s="72" t="s">
        <v>66</v>
      </c>
      <c r="J399" s="1">
        <v>0</v>
      </c>
    </row>
    <row r="400" spans="1:15" ht="13.2" customHeight="1" outlineLevel="2">
      <c r="A400" s="27"/>
      <c r="B400" s="28"/>
      <c r="C400" s="26"/>
      <c r="D400" s="27"/>
      <c r="E400" s="25"/>
      <c r="F400" s="23" t="s">
        <v>570</v>
      </c>
      <c r="G400" s="24">
        <v>2.8799999999999999E-2</v>
      </c>
      <c r="H400" s="23">
        <v>6.2207999999999997</v>
      </c>
      <c r="I400" s="72" t="s">
        <v>66</v>
      </c>
      <c r="J400" s="1">
        <v>0</v>
      </c>
    </row>
    <row r="401" spans="1:15" ht="13.2" customHeight="1" outlineLevel="2">
      <c r="A401" s="27"/>
      <c r="B401" s="28"/>
      <c r="C401" s="26"/>
      <c r="D401" s="27"/>
      <c r="E401" s="25"/>
      <c r="F401" s="23" t="s">
        <v>580</v>
      </c>
      <c r="G401" s="24">
        <v>3.5999999999999997E-2</v>
      </c>
      <c r="H401" s="23">
        <v>6.3</v>
      </c>
      <c r="I401" s="72" t="s">
        <v>66</v>
      </c>
      <c r="J401" s="1">
        <v>0</v>
      </c>
    </row>
    <row r="402" spans="1:15" ht="13.2" customHeight="1" outlineLevel="2">
      <c r="A402" s="27"/>
      <c r="B402" s="28"/>
      <c r="C402" s="26"/>
      <c r="D402" s="27"/>
      <c r="E402" s="25"/>
      <c r="F402" s="23" t="s">
        <v>582</v>
      </c>
      <c r="G402" s="24">
        <v>3.5999999999999997E-2</v>
      </c>
      <c r="H402" s="23">
        <v>4.7879999999999994</v>
      </c>
      <c r="I402" s="72" t="s">
        <v>66</v>
      </c>
      <c r="J402" s="1">
        <v>0</v>
      </c>
    </row>
    <row r="403" spans="1:15" ht="13.2" customHeight="1" outlineLevel="2">
      <c r="A403" s="27"/>
      <c r="B403" s="28"/>
      <c r="C403" s="26"/>
      <c r="D403" s="27"/>
      <c r="E403" s="25"/>
      <c r="F403" s="23" t="s">
        <v>840</v>
      </c>
      <c r="G403" s="24">
        <v>5.4400000000000004E-2</v>
      </c>
      <c r="H403" s="23">
        <v>0.57120000000000004</v>
      </c>
      <c r="I403" s="72" t="s">
        <v>66</v>
      </c>
      <c r="J403" s="1">
        <v>0</v>
      </c>
    </row>
    <row r="404" spans="1:15" ht="13.2" customHeight="1" outlineLevel="2">
      <c r="A404" s="27"/>
      <c r="B404" s="28"/>
      <c r="C404" s="26"/>
      <c r="D404" s="27"/>
      <c r="E404" s="25"/>
      <c r="F404" s="23" t="s">
        <v>842</v>
      </c>
      <c r="G404" s="24">
        <v>4.1600000000000005E-2</v>
      </c>
      <c r="H404" s="23">
        <v>0.43680000000000008</v>
      </c>
      <c r="I404" s="72" t="s">
        <v>66</v>
      </c>
      <c r="J404" s="1">
        <v>0</v>
      </c>
    </row>
    <row r="405" spans="1:15" ht="13.2" customHeight="1" outlineLevel="2">
      <c r="A405" s="27"/>
      <c r="B405" s="28"/>
      <c r="C405" s="26"/>
      <c r="D405" s="27"/>
      <c r="E405" s="25"/>
      <c r="F405" s="23" t="s">
        <v>590</v>
      </c>
      <c r="G405" s="24">
        <v>3.0600000000000002E-2</v>
      </c>
      <c r="H405" s="23">
        <v>0.36720000000000003</v>
      </c>
      <c r="I405" s="72" t="s">
        <v>66</v>
      </c>
      <c r="J405" s="1">
        <v>0</v>
      </c>
    </row>
    <row r="406" spans="1:15" ht="13.2" customHeight="1" outlineLevel="2">
      <c r="A406" s="27"/>
      <c r="B406" s="28"/>
      <c r="C406" s="26"/>
      <c r="D406" s="27"/>
      <c r="E406" s="25"/>
      <c r="F406" s="23" t="s">
        <v>593</v>
      </c>
      <c r="G406" s="24">
        <v>3.9599999999999996E-2</v>
      </c>
      <c r="H406" s="23">
        <v>0.47519999999999996</v>
      </c>
      <c r="I406" s="72" t="s">
        <v>66</v>
      </c>
      <c r="J406" s="1">
        <v>0</v>
      </c>
    </row>
    <row r="407" spans="1:15" ht="13.2" customHeight="1" outlineLevel="2">
      <c r="A407" s="27"/>
      <c r="B407" s="28"/>
      <c r="C407" s="26"/>
      <c r="D407" s="27"/>
      <c r="E407" s="25"/>
      <c r="F407" s="23" t="s">
        <v>598</v>
      </c>
      <c r="G407" s="24">
        <v>3.0600000000000002E-2</v>
      </c>
      <c r="H407" s="23">
        <v>0.91800000000000004</v>
      </c>
      <c r="I407" s="72" t="s">
        <v>66</v>
      </c>
      <c r="J407" s="1">
        <v>0</v>
      </c>
    </row>
    <row r="408" spans="1:15" ht="13.2" customHeight="1" outlineLevel="2">
      <c r="A408" s="27"/>
      <c r="B408" s="28"/>
      <c r="C408" s="26"/>
      <c r="D408" s="27"/>
      <c r="E408" s="25"/>
      <c r="F408" s="23" t="s">
        <v>601</v>
      </c>
      <c r="G408" s="24">
        <v>2.2400000000000003E-2</v>
      </c>
      <c r="H408" s="23">
        <v>0.15680000000000002</v>
      </c>
      <c r="I408" s="72" t="s">
        <v>66</v>
      </c>
      <c r="J408" s="1">
        <v>0</v>
      </c>
    </row>
    <row r="409" spans="1:15" s="101" customFormat="1" ht="52.8" outlineLevel="1">
      <c r="A409" s="92">
        <f>MAX(A388:A408)+1</f>
        <v>84</v>
      </c>
      <c r="B409" s="93" t="s">
        <v>975</v>
      </c>
      <c r="C409" s="93" t="s">
        <v>433</v>
      </c>
      <c r="D409" s="92" t="s">
        <v>85</v>
      </c>
      <c r="E409" s="94"/>
      <c r="F409" s="95" t="s">
        <v>604</v>
      </c>
      <c r="G409" s="96"/>
      <c r="H409" s="85">
        <v>47</v>
      </c>
      <c r="I409" s="97" t="s">
        <v>66</v>
      </c>
      <c r="J409" s="98">
        <v>0</v>
      </c>
      <c r="K409" s="98">
        <f>ROUND(H409*J409,1)</f>
        <v>0</v>
      </c>
      <c r="L409" s="99">
        <v>0.55000000000000004</v>
      </c>
      <c r="M409" s="100">
        <f>ROUND(H409*L409,5)</f>
        <v>25.85</v>
      </c>
      <c r="N409" s="99">
        <v>0</v>
      </c>
      <c r="O409" s="100">
        <f>ROUND(H409*N409,5)</f>
        <v>0</v>
      </c>
    </row>
    <row r="410" spans="1:15" ht="13.2" customHeight="1" outlineLevel="2">
      <c r="A410" s="27"/>
      <c r="B410" s="28"/>
      <c r="C410" s="26"/>
      <c r="D410" s="27"/>
      <c r="E410" s="25"/>
      <c r="F410" s="23" t="s">
        <v>602</v>
      </c>
      <c r="G410" s="71"/>
      <c r="H410" s="23">
        <v>42.6</v>
      </c>
      <c r="I410" s="23" t="s">
        <v>66</v>
      </c>
      <c r="J410" s="1">
        <v>0</v>
      </c>
    </row>
    <row r="411" spans="1:15" ht="13.2" customHeight="1" outlineLevel="2">
      <c r="A411" s="27"/>
      <c r="B411" s="28"/>
      <c r="C411" s="26"/>
      <c r="D411" s="27"/>
      <c r="E411" s="25"/>
      <c r="F411" s="25" t="s">
        <v>859</v>
      </c>
      <c r="G411" s="71">
        <v>0.1</v>
      </c>
      <c r="H411" s="23">
        <v>4.2600000000000007</v>
      </c>
      <c r="I411" s="23"/>
      <c r="J411" s="1">
        <v>0</v>
      </c>
    </row>
    <row r="412" spans="1:15" ht="13.2" customHeight="1" outlineLevel="2">
      <c r="A412" s="27"/>
      <c r="B412" s="28"/>
      <c r="C412" s="26"/>
      <c r="D412" s="27"/>
      <c r="E412" s="25"/>
      <c r="F412" s="25" t="s">
        <v>860</v>
      </c>
      <c r="G412" s="71"/>
      <c r="H412" s="23">
        <v>0.14000000000000057</v>
      </c>
      <c r="I412" s="23"/>
      <c r="J412" s="1">
        <v>0</v>
      </c>
    </row>
    <row r="413" spans="1:15" ht="26.4" outlineLevel="1">
      <c r="A413" s="80">
        <f>MAX(A409:A412)+1</f>
        <v>85</v>
      </c>
      <c r="B413" s="81" t="s">
        <v>976</v>
      </c>
      <c r="C413" s="81" t="s">
        <v>388</v>
      </c>
      <c r="D413" s="80" t="s">
        <v>10</v>
      </c>
      <c r="E413" s="82"/>
      <c r="F413" s="83" t="s">
        <v>857</v>
      </c>
      <c r="G413" s="84"/>
      <c r="H413" s="85">
        <v>946</v>
      </c>
      <c r="I413" s="85" t="s">
        <v>36</v>
      </c>
      <c r="J413" s="87">
        <v>0</v>
      </c>
      <c r="K413" s="87">
        <f>ROUND(H413*J413,1)</f>
        <v>0</v>
      </c>
      <c r="L413" s="88">
        <v>1.1E-4</v>
      </c>
      <c r="M413" s="89">
        <f>ROUND(H413*L413,5)</f>
        <v>0.10406</v>
      </c>
      <c r="N413" s="88">
        <v>0</v>
      </c>
      <c r="O413" s="89">
        <f>ROUND(H413*N413,5)</f>
        <v>0</v>
      </c>
    </row>
    <row r="414" spans="1:15" ht="13.2" customHeight="1" outlineLevel="2">
      <c r="A414" s="27"/>
      <c r="B414" s="28"/>
      <c r="C414" s="26"/>
      <c r="D414" s="27"/>
      <c r="E414" s="25"/>
      <c r="F414" s="25" t="s">
        <v>862</v>
      </c>
      <c r="G414" s="24"/>
      <c r="H414" s="23">
        <v>0.13400000000001455</v>
      </c>
      <c r="I414" s="23"/>
      <c r="J414" s="1">
        <v>0</v>
      </c>
    </row>
    <row r="415" spans="1:15" ht="13.2" customHeight="1" outlineLevel="2">
      <c r="A415" s="27"/>
      <c r="B415" s="28"/>
      <c r="C415" s="26"/>
      <c r="D415" s="27"/>
      <c r="E415" s="25"/>
      <c r="F415" s="25" t="s">
        <v>861</v>
      </c>
      <c r="G415" s="71">
        <v>0.1</v>
      </c>
      <c r="H415" s="23">
        <v>85.987800000000021</v>
      </c>
      <c r="I415" s="23"/>
      <c r="J415" s="1">
        <v>0</v>
      </c>
    </row>
    <row r="416" spans="1:15" ht="13.2" customHeight="1" outlineLevel="2">
      <c r="A416" s="27"/>
      <c r="B416" s="28"/>
      <c r="C416" s="26"/>
      <c r="D416" s="27"/>
      <c r="E416" s="25"/>
      <c r="F416" s="23" t="s">
        <v>524</v>
      </c>
      <c r="G416" s="24">
        <v>0.67999999999999994</v>
      </c>
      <c r="H416" s="23">
        <v>113.15199999999999</v>
      </c>
      <c r="I416" s="72" t="s">
        <v>36</v>
      </c>
      <c r="J416" s="1">
        <v>0</v>
      </c>
    </row>
    <row r="417" spans="1:10" ht="13.2" customHeight="1" outlineLevel="2">
      <c r="A417" s="27"/>
      <c r="B417" s="28"/>
      <c r="C417" s="26"/>
      <c r="D417" s="27"/>
      <c r="E417" s="25"/>
      <c r="F417" s="23" t="s">
        <v>540</v>
      </c>
      <c r="G417" s="24">
        <v>1.04</v>
      </c>
      <c r="H417" s="23">
        <v>30.367999999999999</v>
      </c>
      <c r="I417" s="72" t="s">
        <v>36</v>
      </c>
      <c r="J417" s="1">
        <v>0</v>
      </c>
    </row>
    <row r="418" spans="1:10" ht="13.2" customHeight="1" outlineLevel="2">
      <c r="A418" s="27"/>
      <c r="B418" s="28"/>
      <c r="C418" s="26"/>
      <c r="D418" s="27"/>
      <c r="E418" s="25"/>
      <c r="F418" s="23" t="s">
        <v>537</v>
      </c>
      <c r="G418" s="24">
        <v>1.04</v>
      </c>
      <c r="H418" s="23">
        <v>37.44</v>
      </c>
      <c r="I418" s="72" t="s">
        <v>36</v>
      </c>
      <c r="J418" s="1">
        <v>0</v>
      </c>
    </row>
    <row r="419" spans="1:10" ht="13.2" customHeight="1" outlineLevel="2">
      <c r="A419" s="27"/>
      <c r="B419" s="28"/>
      <c r="C419" s="26"/>
      <c r="D419" s="27"/>
      <c r="E419" s="25"/>
      <c r="F419" s="23" t="s">
        <v>543</v>
      </c>
      <c r="G419" s="24">
        <v>0.94000000000000006</v>
      </c>
      <c r="H419" s="23">
        <v>27.448</v>
      </c>
      <c r="I419" s="72" t="s">
        <v>36</v>
      </c>
      <c r="J419" s="1">
        <v>0</v>
      </c>
    </row>
    <row r="420" spans="1:10" ht="13.2" customHeight="1" outlineLevel="2">
      <c r="A420" s="27"/>
      <c r="B420" s="28"/>
      <c r="C420" s="26"/>
      <c r="D420" s="27"/>
      <c r="E420" s="25"/>
      <c r="F420" s="23" t="s">
        <v>546</v>
      </c>
      <c r="G420" s="24">
        <v>0.94000000000000006</v>
      </c>
      <c r="H420" s="23">
        <v>101.52000000000001</v>
      </c>
      <c r="I420" s="72" t="s">
        <v>36</v>
      </c>
      <c r="J420" s="1">
        <v>0</v>
      </c>
    </row>
    <row r="421" spans="1:10" ht="13.2" customHeight="1" outlineLevel="2">
      <c r="A421" s="27"/>
      <c r="B421" s="28"/>
      <c r="C421" s="26"/>
      <c r="D421" s="27"/>
      <c r="E421" s="25"/>
      <c r="F421" s="23" t="s">
        <v>547</v>
      </c>
      <c r="G421" s="24">
        <v>0.96000000000000008</v>
      </c>
      <c r="H421" s="23">
        <v>31.680000000000003</v>
      </c>
      <c r="I421" s="72" t="s">
        <v>36</v>
      </c>
      <c r="J421" s="1">
        <v>0</v>
      </c>
    </row>
    <row r="422" spans="1:10" ht="13.2" customHeight="1" outlineLevel="2">
      <c r="A422" s="27"/>
      <c r="B422" s="28"/>
      <c r="C422" s="26"/>
      <c r="D422" s="27"/>
      <c r="E422" s="25"/>
      <c r="F422" s="23" t="s">
        <v>555</v>
      </c>
      <c r="G422" s="24">
        <v>1.04</v>
      </c>
      <c r="H422" s="23">
        <v>20.8</v>
      </c>
      <c r="I422" s="72" t="s">
        <v>36</v>
      </c>
      <c r="J422" s="1">
        <v>0</v>
      </c>
    </row>
    <row r="423" spans="1:10" ht="13.2" customHeight="1" outlineLevel="2">
      <c r="A423" s="27"/>
      <c r="B423" s="28"/>
      <c r="C423" s="26"/>
      <c r="D423" s="27"/>
      <c r="E423" s="25"/>
      <c r="F423" s="23" t="s">
        <v>560</v>
      </c>
      <c r="G423" s="24">
        <v>0.94</v>
      </c>
      <c r="H423" s="23">
        <v>18.799999999999997</v>
      </c>
      <c r="I423" s="72" t="s">
        <v>36</v>
      </c>
      <c r="J423" s="1">
        <v>0</v>
      </c>
    </row>
    <row r="424" spans="1:10" ht="13.2" customHeight="1" outlineLevel="2">
      <c r="A424" s="27"/>
      <c r="B424" s="28"/>
      <c r="C424" s="26"/>
      <c r="D424" s="27"/>
      <c r="E424" s="25"/>
      <c r="F424" s="23" t="s">
        <v>568</v>
      </c>
      <c r="G424" s="24">
        <v>0.8</v>
      </c>
      <c r="H424" s="23">
        <v>18.400000000000002</v>
      </c>
      <c r="I424" s="72" t="s">
        <v>36</v>
      </c>
      <c r="J424" s="1">
        <v>0</v>
      </c>
    </row>
    <row r="425" spans="1:10" ht="13.2" customHeight="1" outlineLevel="2">
      <c r="A425" s="27"/>
      <c r="B425" s="28"/>
      <c r="C425" s="26"/>
      <c r="D425" s="27"/>
      <c r="E425" s="25"/>
      <c r="F425" s="23" t="s">
        <v>569</v>
      </c>
      <c r="G425" s="24">
        <v>0.67999999999999994</v>
      </c>
      <c r="H425" s="23">
        <v>17</v>
      </c>
      <c r="I425" s="72" t="s">
        <v>36</v>
      </c>
      <c r="J425" s="1">
        <v>0</v>
      </c>
    </row>
    <row r="426" spans="1:10" ht="13.2" customHeight="1" outlineLevel="2">
      <c r="A426" s="27"/>
      <c r="B426" s="28"/>
      <c r="C426" s="26"/>
      <c r="D426" s="27"/>
      <c r="E426" s="25"/>
      <c r="F426" s="23" t="s">
        <v>570</v>
      </c>
      <c r="G426" s="24">
        <v>0.67999999999999994</v>
      </c>
      <c r="H426" s="23">
        <v>146.88</v>
      </c>
      <c r="I426" s="72" t="s">
        <v>36</v>
      </c>
      <c r="J426" s="1">
        <v>0</v>
      </c>
    </row>
    <row r="427" spans="1:10" ht="13.2" customHeight="1" outlineLevel="2">
      <c r="A427" s="27"/>
      <c r="B427" s="28"/>
      <c r="C427" s="26"/>
      <c r="D427" s="27"/>
      <c r="E427" s="25"/>
      <c r="F427" s="23" t="s">
        <v>580</v>
      </c>
      <c r="G427" s="24">
        <v>0.76</v>
      </c>
      <c r="H427" s="23">
        <v>133</v>
      </c>
      <c r="I427" s="72" t="s">
        <v>36</v>
      </c>
      <c r="J427" s="1">
        <v>0</v>
      </c>
    </row>
    <row r="428" spans="1:10" ht="13.2" customHeight="1" outlineLevel="2">
      <c r="A428" s="27"/>
      <c r="B428" s="28"/>
      <c r="C428" s="26"/>
      <c r="D428" s="27"/>
      <c r="E428" s="25"/>
      <c r="F428" s="23" t="s">
        <v>582</v>
      </c>
      <c r="G428" s="24">
        <v>0.76</v>
      </c>
      <c r="H428" s="23">
        <v>101.08</v>
      </c>
      <c r="I428" s="72" t="s">
        <v>36</v>
      </c>
      <c r="J428" s="1">
        <v>0</v>
      </c>
    </row>
    <row r="429" spans="1:10" ht="13.2" customHeight="1" outlineLevel="2">
      <c r="A429" s="27"/>
      <c r="B429" s="28"/>
      <c r="C429" s="26"/>
      <c r="D429" s="27"/>
      <c r="E429" s="25"/>
      <c r="F429" s="23" t="s">
        <v>840</v>
      </c>
      <c r="G429" s="24">
        <v>0.98</v>
      </c>
      <c r="H429" s="23">
        <v>10.29</v>
      </c>
      <c r="I429" s="72" t="s">
        <v>36</v>
      </c>
      <c r="J429" s="1">
        <v>0</v>
      </c>
    </row>
    <row r="430" spans="1:10" ht="13.2" customHeight="1" outlineLevel="2">
      <c r="A430" s="27"/>
      <c r="B430" s="28"/>
      <c r="C430" s="26"/>
      <c r="D430" s="27"/>
      <c r="E430" s="25"/>
      <c r="F430" s="23" t="s">
        <v>842</v>
      </c>
      <c r="G430" s="24">
        <v>0.84000000000000008</v>
      </c>
      <c r="H430" s="23">
        <v>8.82</v>
      </c>
      <c r="I430" s="72" t="s">
        <v>36</v>
      </c>
      <c r="J430" s="1">
        <v>0</v>
      </c>
    </row>
    <row r="431" spans="1:10" ht="13.2" customHeight="1" outlineLevel="2">
      <c r="A431" s="27"/>
      <c r="B431" s="28"/>
      <c r="C431" s="26"/>
      <c r="D431" s="27"/>
      <c r="E431" s="25"/>
      <c r="F431" s="23" t="s">
        <v>590</v>
      </c>
      <c r="G431" s="24">
        <v>0.7</v>
      </c>
      <c r="H431" s="23">
        <v>8.3999999999999986</v>
      </c>
      <c r="I431" s="72" t="s">
        <v>36</v>
      </c>
      <c r="J431" s="1">
        <v>0</v>
      </c>
    </row>
    <row r="432" spans="1:10" ht="13.2" customHeight="1" outlineLevel="2">
      <c r="A432" s="27"/>
      <c r="B432" s="28"/>
      <c r="C432" s="26"/>
      <c r="D432" s="27"/>
      <c r="E432" s="25"/>
      <c r="F432" s="23" t="s">
        <v>593</v>
      </c>
      <c r="G432" s="24">
        <v>0.8</v>
      </c>
      <c r="H432" s="23">
        <v>9.6000000000000014</v>
      </c>
      <c r="I432" s="72" t="s">
        <v>36</v>
      </c>
      <c r="J432" s="1">
        <v>0</v>
      </c>
    </row>
    <row r="433" spans="1:15" ht="13.2" customHeight="1" outlineLevel="2">
      <c r="A433" s="27"/>
      <c r="B433" s="28"/>
      <c r="C433" s="26"/>
      <c r="D433" s="27"/>
      <c r="E433" s="25"/>
      <c r="F433" s="23" t="s">
        <v>598</v>
      </c>
      <c r="G433" s="24">
        <v>0.7</v>
      </c>
      <c r="H433" s="23">
        <v>21</v>
      </c>
      <c r="I433" s="72" t="s">
        <v>36</v>
      </c>
      <c r="J433" s="1">
        <v>0</v>
      </c>
    </row>
    <row r="434" spans="1:15" ht="13.2" customHeight="1" outlineLevel="2">
      <c r="A434" s="27"/>
      <c r="B434" s="28"/>
      <c r="C434" s="26"/>
      <c r="D434" s="27"/>
      <c r="E434" s="25"/>
      <c r="F434" s="23" t="s">
        <v>601</v>
      </c>
      <c r="G434" s="24">
        <v>0.60000000000000009</v>
      </c>
      <c r="H434" s="23">
        <v>4.2000000000000011</v>
      </c>
      <c r="I434" s="72" t="s">
        <v>36</v>
      </c>
      <c r="J434" s="1">
        <v>0</v>
      </c>
    </row>
    <row r="435" spans="1:15" ht="105.6" outlineLevel="1">
      <c r="A435" s="80">
        <f>MAX(A410:A434)+1</f>
        <v>86</v>
      </c>
      <c r="B435" s="81" t="s">
        <v>977</v>
      </c>
      <c r="C435" s="81" t="s">
        <v>430</v>
      </c>
      <c r="D435" s="80" t="s">
        <v>10</v>
      </c>
      <c r="E435" s="82"/>
      <c r="F435" s="83" t="s">
        <v>609</v>
      </c>
      <c r="G435" s="84"/>
      <c r="H435" s="85">
        <v>992.77599999999995</v>
      </c>
      <c r="I435" s="85" t="s">
        <v>36</v>
      </c>
      <c r="J435" s="87">
        <v>0</v>
      </c>
      <c r="K435" s="87">
        <f>ROUND(H435*J435,1)</f>
        <v>0</v>
      </c>
      <c r="L435" s="88">
        <v>0</v>
      </c>
      <c r="M435" s="89">
        <f>ROUND(H435*L435,5)</f>
        <v>0</v>
      </c>
      <c r="N435" s="88">
        <v>0</v>
      </c>
      <c r="O435" s="89">
        <f>ROUND(H435*N435,5)</f>
        <v>0</v>
      </c>
    </row>
    <row r="436" spans="1:15" ht="13.2" customHeight="1" outlineLevel="2">
      <c r="A436" s="27"/>
      <c r="B436" s="28"/>
      <c r="C436" s="26"/>
      <c r="D436" s="27"/>
      <c r="E436" s="25"/>
      <c r="F436" s="23" t="s">
        <v>608</v>
      </c>
      <c r="G436" s="24"/>
      <c r="H436" s="23">
        <v>1850</v>
      </c>
      <c r="I436" s="23" t="s">
        <v>36</v>
      </c>
      <c r="J436" s="1">
        <v>0</v>
      </c>
    </row>
    <row r="437" spans="1:15" ht="13.2" customHeight="1" outlineLevel="2">
      <c r="A437" s="27"/>
      <c r="B437" s="28"/>
      <c r="C437" s="26"/>
      <c r="D437" s="27"/>
      <c r="E437" s="25"/>
      <c r="F437" s="23" t="s">
        <v>857</v>
      </c>
      <c r="G437" s="24"/>
      <c r="H437" s="23">
        <v>-946</v>
      </c>
      <c r="I437" s="23" t="s">
        <v>36</v>
      </c>
      <c r="J437" s="1">
        <v>0</v>
      </c>
    </row>
    <row r="438" spans="1:15" ht="13.2" customHeight="1" outlineLevel="2">
      <c r="A438" s="27"/>
      <c r="B438" s="28"/>
      <c r="C438" s="26"/>
      <c r="D438" s="27"/>
      <c r="E438" s="25"/>
      <c r="F438" s="23" t="s">
        <v>623</v>
      </c>
      <c r="G438" s="24"/>
      <c r="H438" s="23">
        <v>86.121800000000036</v>
      </c>
      <c r="I438" s="23"/>
      <c r="J438" s="1">
        <v>0</v>
      </c>
    </row>
    <row r="439" spans="1:15" ht="13.2" customHeight="1" outlineLevel="2">
      <c r="A439" s="27"/>
      <c r="B439" s="28"/>
      <c r="C439" s="26"/>
      <c r="D439" s="27"/>
      <c r="E439" s="25"/>
      <c r="F439" s="23" t="s">
        <v>624</v>
      </c>
      <c r="G439" s="24"/>
      <c r="H439" s="23">
        <v>2.6539999999999964</v>
      </c>
      <c r="I439" s="23"/>
      <c r="J439" s="1">
        <v>0</v>
      </c>
    </row>
    <row r="440" spans="1:15" ht="26.4" outlineLevel="1">
      <c r="A440" s="80">
        <f>MAX(A413:A439)+1</f>
        <v>87</v>
      </c>
      <c r="B440" s="81" t="s">
        <v>978</v>
      </c>
      <c r="C440" s="81" t="s">
        <v>431</v>
      </c>
      <c r="D440" s="80" t="s">
        <v>10</v>
      </c>
      <c r="E440" s="82"/>
      <c r="F440" s="83" t="s">
        <v>610</v>
      </c>
      <c r="G440" s="84"/>
      <c r="H440" s="85">
        <v>992.77599999999995</v>
      </c>
      <c r="I440" s="85" t="s">
        <v>36</v>
      </c>
      <c r="J440" s="87">
        <v>0</v>
      </c>
      <c r="K440" s="87">
        <f>ROUND(H440*J440,1)</f>
        <v>0</v>
      </c>
      <c r="L440" s="88">
        <v>0</v>
      </c>
      <c r="M440" s="89">
        <f>ROUND(H440*L440,5)</f>
        <v>0</v>
      </c>
      <c r="N440" s="88">
        <v>0</v>
      </c>
      <c r="O440" s="89">
        <f>ROUND(H440*N440,5)</f>
        <v>0</v>
      </c>
    </row>
    <row r="441" spans="1:15" ht="13.2" customHeight="1" outlineLevel="2">
      <c r="A441" s="27"/>
      <c r="B441" s="28"/>
      <c r="C441" s="26"/>
      <c r="D441" s="27"/>
      <c r="E441" s="25"/>
      <c r="F441" s="25"/>
      <c r="G441" s="24"/>
      <c r="H441" s="23">
        <v>992.77599999999995</v>
      </c>
      <c r="I441" s="23"/>
      <c r="J441" s="1">
        <v>0</v>
      </c>
    </row>
    <row r="442" spans="1:15" ht="39.6" outlineLevel="1">
      <c r="A442" s="80">
        <f>MAX(A415:A441)+1</f>
        <v>88</v>
      </c>
      <c r="B442" s="81" t="s">
        <v>979</v>
      </c>
      <c r="C442" s="81" t="s">
        <v>387</v>
      </c>
      <c r="D442" s="80" t="s">
        <v>10</v>
      </c>
      <c r="E442" s="82"/>
      <c r="F442" s="83" t="s">
        <v>622</v>
      </c>
      <c r="G442" s="84"/>
      <c r="H442" s="85">
        <v>1850</v>
      </c>
      <c r="I442" s="86" t="s">
        <v>36</v>
      </c>
      <c r="J442" s="87">
        <v>0</v>
      </c>
      <c r="K442" s="87">
        <f>ROUND(H442*J442,1)</f>
        <v>0</v>
      </c>
      <c r="L442" s="88">
        <v>5.0000000000000002E-5</v>
      </c>
      <c r="M442" s="89">
        <f>ROUND(H442*L442,5)</f>
        <v>9.2499999999999999E-2</v>
      </c>
      <c r="N442" s="88">
        <v>0</v>
      </c>
      <c r="O442" s="89">
        <f>ROUND(H442*N442,5)</f>
        <v>0</v>
      </c>
    </row>
    <row r="443" spans="1:15" ht="13.2" customHeight="1" outlineLevel="2">
      <c r="A443" s="27"/>
      <c r="B443" s="28"/>
      <c r="C443" s="26"/>
      <c r="D443" s="27"/>
      <c r="E443" s="25"/>
      <c r="F443" s="23" t="s">
        <v>608</v>
      </c>
      <c r="G443" s="71"/>
      <c r="H443" s="23">
        <v>1850</v>
      </c>
      <c r="I443" s="23" t="s">
        <v>36</v>
      </c>
      <c r="J443" s="1">
        <v>0</v>
      </c>
    </row>
    <row r="444" spans="1:15" ht="26.4" outlineLevel="1">
      <c r="A444" s="80">
        <f>MAX(A433:A443)+1</f>
        <v>89</v>
      </c>
      <c r="B444" s="81" t="s">
        <v>980</v>
      </c>
      <c r="C444" s="81" t="s">
        <v>526</v>
      </c>
      <c r="D444" s="80" t="s">
        <v>10</v>
      </c>
      <c r="E444" s="82"/>
      <c r="F444" s="83" t="s">
        <v>691</v>
      </c>
      <c r="G444" s="84"/>
      <c r="H444" s="85">
        <v>5</v>
      </c>
      <c r="I444" s="86" t="s">
        <v>39</v>
      </c>
      <c r="J444" s="87">
        <v>0</v>
      </c>
      <c r="K444" s="87">
        <f>ROUND(H444*J444,1)</f>
        <v>0</v>
      </c>
      <c r="L444" s="88">
        <v>0.19750999999999999</v>
      </c>
      <c r="M444" s="89">
        <f>ROUND(H444*L444,5)</f>
        <v>0.98755000000000004</v>
      </c>
      <c r="N444" s="88">
        <v>0</v>
      </c>
      <c r="O444" s="89">
        <f>ROUND(H444*N444,5)</f>
        <v>0</v>
      </c>
    </row>
    <row r="445" spans="1:15" ht="13.2" customHeight="1" outlineLevel="2">
      <c r="A445" s="27"/>
      <c r="B445" s="28"/>
      <c r="C445" s="26"/>
      <c r="D445" s="27"/>
      <c r="E445" s="25"/>
      <c r="F445" s="25" t="s">
        <v>605</v>
      </c>
      <c r="G445" s="24"/>
      <c r="H445" s="23">
        <v>5</v>
      </c>
      <c r="I445" s="23"/>
      <c r="J445" s="1">
        <v>0</v>
      </c>
    </row>
    <row r="446" spans="1:15" ht="26.4" outlineLevel="1">
      <c r="A446" s="80">
        <f>MAX(A413:A445)+1</f>
        <v>90</v>
      </c>
      <c r="B446" s="81" t="s">
        <v>981</v>
      </c>
      <c r="C446" s="81" t="s">
        <v>526</v>
      </c>
      <c r="D446" s="80" t="s">
        <v>10</v>
      </c>
      <c r="E446" s="82"/>
      <c r="F446" s="83" t="s">
        <v>692</v>
      </c>
      <c r="G446" s="84"/>
      <c r="H446" s="85">
        <v>22</v>
      </c>
      <c r="I446" s="86" t="s">
        <v>39</v>
      </c>
      <c r="J446" s="87">
        <v>0</v>
      </c>
      <c r="K446" s="87">
        <f>ROUND(H446*J446,1)</f>
        <v>0</v>
      </c>
      <c r="L446" s="88">
        <v>0.18357000000000001</v>
      </c>
      <c r="M446" s="89">
        <f>ROUND(H446*L446,5)</f>
        <v>4.0385400000000002</v>
      </c>
      <c r="N446" s="88">
        <v>0</v>
      </c>
      <c r="O446" s="89">
        <f>ROUND(H446*N446,5)</f>
        <v>0</v>
      </c>
    </row>
    <row r="447" spans="1:15" ht="13.2" customHeight="1" outlineLevel="2">
      <c r="A447" s="27"/>
      <c r="B447" s="28"/>
      <c r="C447" s="26"/>
      <c r="D447" s="27"/>
      <c r="E447" s="25"/>
      <c r="F447" s="25" t="s">
        <v>606</v>
      </c>
      <c r="G447" s="24"/>
      <c r="H447" s="23">
        <v>22</v>
      </c>
      <c r="I447" s="23"/>
      <c r="J447" s="1">
        <v>0</v>
      </c>
    </row>
    <row r="448" spans="1:15" ht="39.6" outlineLevel="1">
      <c r="A448" s="80">
        <f>MAX(A446:A447)+1</f>
        <v>91</v>
      </c>
      <c r="B448" s="81" t="s">
        <v>982</v>
      </c>
      <c r="C448" s="81" t="s">
        <v>399</v>
      </c>
      <c r="D448" s="80" t="s">
        <v>10</v>
      </c>
      <c r="E448" s="82"/>
      <c r="F448" s="83" t="s">
        <v>843</v>
      </c>
      <c r="G448" s="84"/>
      <c r="H448" s="85">
        <v>665</v>
      </c>
      <c r="I448" s="85" t="s">
        <v>36</v>
      </c>
      <c r="J448" s="87">
        <v>0</v>
      </c>
      <c r="K448" s="87">
        <f>ROUND(H448*J448,1)</f>
        <v>0</v>
      </c>
      <c r="L448" s="88">
        <v>5.0299999999999997E-3</v>
      </c>
      <c r="M448" s="89">
        <f>ROUND(H448*L448,5)</f>
        <v>3.3449499999999999</v>
      </c>
      <c r="N448" s="88">
        <v>0</v>
      </c>
      <c r="O448" s="89">
        <f>ROUND(H448*N448,5)</f>
        <v>0</v>
      </c>
    </row>
    <row r="449" spans="1:15" ht="13.2" customHeight="1" outlineLevel="2">
      <c r="A449" s="27"/>
      <c r="B449" s="28"/>
      <c r="C449" s="26"/>
      <c r="D449" s="27"/>
      <c r="E449" s="25"/>
      <c r="F449" s="23" t="s">
        <v>737</v>
      </c>
      <c r="G449" s="24"/>
      <c r="H449" s="23">
        <v>224</v>
      </c>
      <c r="I449" s="23" t="s">
        <v>36</v>
      </c>
      <c r="J449" s="1">
        <v>0</v>
      </c>
    </row>
    <row r="450" spans="1:15" ht="13.2" customHeight="1" outlineLevel="2">
      <c r="A450" s="27"/>
      <c r="B450" s="28"/>
      <c r="C450" s="26"/>
      <c r="D450" s="27"/>
      <c r="E450" s="25"/>
      <c r="F450" s="23" t="s">
        <v>870</v>
      </c>
      <c r="G450" s="24"/>
      <c r="H450" s="23">
        <v>441</v>
      </c>
      <c r="I450" s="23" t="s">
        <v>36</v>
      </c>
      <c r="J450" s="1">
        <v>0</v>
      </c>
    </row>
    <row r="451" spans="1:15" ht="26.4" outlineLevel="1">
      <c r="A451" s="80">
        <f>MAX(A448:A450)+1</f>
        <v>92</v>
      </c>
      <c r="B451" s="81" t="s">
        <v>983</v>
      </c>
      <c r="C451" s="81" t="s">
        <v>447</v>
      </c>
      <c r="D451" s="80" t="s">
        <v>10</v>
      </c>
      <c r="E451" s="82"/>
      <c r="F451" s="83" t="s">
        <v>459</v>
      </c>
      <c r="G451" s="84"/>
      <c r="H451" s="85">
        <v>2295.9</v>
      </c>
      <c r="I451" s="86" t="s">
        <v>844</v>
      </c>
      <c r="J451" s="87"/>
      <c r="K451" s="87"/>
      <c r="L451" s="88">
        <v>0</v>
      </c>
      <c r="M451" s="89">
        <f>ROUND(H451*L451,5)</f>
        <v>0</v>
      </c>
      <c r="N451" s="88">
        <v>0</v>
      </c>
      <c r="O451" s="89">
        <f>ROUND(H451*N451,5)</f>
        <v>0</v>
      </c>
    </row>
    <row r="452" spans="1:15" ht="13.2" customHeight="1" outlineLevel="2">
      <c r="A452" s="27"/>
      <c r="B452" s="28"/>
      <c r="C452" s="26"/>
      <c r="D452" s="27"/>
      <c r="E452" s="69" t="s">
        <v>233</v>
      </c>
      <c r="F452" s="25"/>
      <c r="G452" s="24"/>
      <c r="H452" s="23"/>
      <c r="I452" s="23"/>
      <c r="J452" s="1">
        <v>0</v>
      </c>
    </row>
    <row r="453" spans="1:15" ht="13.2" customHeight="1" outlineLevel="2">
      <c r="A453" s="27"/>
      <c r="B453" s="28"/>
      <c r="C453" s="26"/>
      <c r="D453" s="27"/>
      <c r="E453" s="25" t="s">
        <v>249</v>
      </c>
      <c r="F453" s="25"/>
      <c r="G453" s="24"/>
      <c r="H453" s="23"/>
      <c r="I453" s="23"/>
      <c r="J453" s="1">
        <v>0</v>
      </c>
    </row>
    <row r="454" spans="1:15" ht="13.2" customHeight="1" outlineLevel="2">
      <c r="A454" s="27"/>
      <c r="B454" s="28"/>
      <c r="C454" s="26"/>
      <c r="D454" s="27"/>
      <c r="E454" s="25"/>
      <c r="F454" s="25" t="s">
        <v>250</v>
      </c>
      <c r="G454" s="24"/>
      <c r="H454" s="23">
        <v>85</v>
      </c>
      <c r="I454" s="23"/>
      <c r="J454" s="1">
        <v>0</v>
      </c>
    </row>
    <row r="455" spans="1:15" ht="13.2" customHeight="1" outlineLevel="2">
      <c r="A455" s="27"/>
      <c r="B455" s="28"/>
      <c r="C455" s="26"/>
      <c r="D455" s="27"/>
      <c r="E455" s="25"/>
      <c r="F455" s="25" t="s">
        <v>251</v>
      </c>
      <c r="G455" s="24"/>
      <c r="H455" s="23">
        <v>81.400000000000006</v>
      </c>
      <c r="I455" s="23"/>
      <c r="J455" s="1">
        <v>0</v>
      </c>
    </row>
    <row r="456" spans="1:15" ht="13.2" customHeight="1" outlineLevel="2">
      <c r="A456" s="27"/>
      <c r="B456" s="28"/>
      <c r="C456" s="26"/>
      <c r="D456" s="27"/>
      <c r="E456" s="25" t="s">
        <v>252</v>
      </c>
      <c r="F456" s="25"/>
      <c r="G456" s="24"/>
      <c r="H456" s="23"/>
      <c r="I456" s="23"/>
      <c r="J456" s="1">
        <v>0</v>
      </c>
    </row>
    <row r="457" spans="1:15" ht="13.2" customHeight="1" outlineLevel="2">
      <c r="A457" s="27"/>
      <c r="B457" s="28"/>
      <c r="C457" s="26"/>
      <c r="D457" s="27"/>
      <c r="E457" s="25"/>
      <c r="F457" s="25" t="s">
        <v>254</v>
      </c>
      <c r="G457" s="24"/>
      <c r="H457" s="23">
        <v>102.2</v>
      </c>
      <c r="I457" s="23"/>
      <c r="J457" s="1">
        <v>0</v>
      </c>
    </row>
    <row r="458" spans="1:15" ht="13.2" customHeight="1" outlineLevel="2">
      <c r="A458" s="27"/>
      <c r="B458" s="28"/>
      <c r="C458" s="26"/>
      <c r="D458" s="27"/>
      <c r="E458" s="25" t="s">
        <v>253</v>
      </c>
      <c r="F458" s="25"/>
      <c r="G458" s="24"/>
      <c r="H458" s="23"/>
      <c r="I458" s="23"/>
      <c r="J458" s="1">
        <v>0</v>
      </c>
    </row>
    <row r="459" spans="1:15" ht="13.2" customHeight="1" outlineLevel="2">
      <c r="A459" s="27"/>
      <c r="B459" s="28"/>
      <c r="C459" s="26"/>
      <c r="D459" s="27"/>
      <c r="E459" s="25"/>
      <c r="F459" s="25" t="s">
        <v>255</v>
      </c>
      <c r="G459" s="24"/>
      <c r="H459" s="23">
        <v>292</v>
      </c>
      <c r="I459" s="23"/>
      <c r="J459" s="1">
        <v>0</v>
      </c>
    </row>
    <row r="460" spans="1:15" ht="13.2" customHeight="1" outlineLevel="2">
      <c r="A460" s="27"/>
      <c r="B460" s="28"/>
      <c r="C460" s="26"/>
      <c r="D460" s="27"/>
      <c r="E460" s="25" t="s">
        <v>256</v>
      </c>
      <c r="F460" s="25"/>
      <c r="G460" s="24"/>
      <c r="H460" s="23"/>
      <c r="I460" s="23"/>
      <c r="J460" s="1">
        <v>0</v>
      </c>
    </row>
    <row r="461" spans="1:15" ht="13.2" customHeight="1" outlineLevel="2">
      <c r="A461" s="27"/>
      <c r="B461" s="28"/>
      <c r="C461" s="26"/>
      <c r="D461" s="27"/>
      <c r="E461" s="25"/>
      <c r="F461" s="25" t="s">
        <v>435</v>
      </c>
      <c r="G461" s="24"/>
      <c r="H461" s="23">
        <v>81.8</v>
      </c>
      <c r="I461" s="23"/>
      <c r="J461" s="1">
        <v>0</v>
      </c>
    </row>
    <row r="462" spans="1:15" ht="13.2" customHeight="1" outlineLevel="2">
      <c r="A462" s="27"/>
      <c r="B462" s="28"/>
      <c r="C462" s="26"/>
      <c r="D462" s="27"/>
      <c r="E462" s="25" t="s">
        <v>257</v>
      </c>
      <c r="F462" s="25"/>
      <c r="G462" s="24"/>
      <c r="H462" s="23"/>
      <c r="I462" s="23"/>
      <c r="J462" s="1">
        <v>0</v>
      </c>
    </row>
    <row r="463" spans="1:15" ht="13.2" customHeight="1" outlineLevel="2">
      <c r="A463" s="27"/>
      <c r="B463" s="28"/>
      <c r="C463" s="26"/>
      <c r="D463" s="27"/>
      <c r="E463" s="25"/>
      <c r="F463" s="25" t="s">
        <v>436</v>
      </c>
      <c r="G463" s="24"/>
      <c r="H463" s="23">
        <v>72.2</v>
      </c>
      <c r="I463" s="23"/>
      <c r="J463" s="1">
        <v>0</v>
      </c>
    </row>
    <row r="464" spans="1:15" ht="13.2" customHeight="1" outlineLevel="2">
      <c r="A464" s="27"/>
      <c r="B464" s="28"/>
      <c r="C464" s="26"/>
      <c r="D464" s="27"/>
      <c r="E464" s="25" t="s">
        <v>258</v>
      </c>
      <c r="F464" s="25"/>
      <c r="G464" s="24"/>
      <c r="H464" s="23"/>
      <c r="I464" s="23"/>
      <c r="J464" s="1">
        <v>0</v>
      </c>
    </row>
    <row r="465" spans="1:10" ht="13.2" customHeight="1" outlineLevel="2">
      <c r="A465" s="27"/>
      <c r="B465" s="28"/>
      <c r="C465" s="26"/>
      <c r="D465" s="27"/>
      <c r="E465" s="25"/>
      <c r="F465" s="25" t="s">
        <v>437</v>
      </c>
      <c r="G465" s="24"/>
      <c r="H465" s="23">
        <v>64.2</v>
      </c>
      <c r="I465" s="23"/>
      <c r="J465" s="1">
        <v>0</v>
      </c>
    </row>
    <row r="466" spans="1:10" ht="13.2" customHeight="1" outlineLevel="2">
      <c r="A466" s="27"/>
      <c r="B466" s="28"/>
      <c r="C466" s="26"/>
      <c r="D466" s="27"/>
      <c r="E466" s="25" t="s">
        <v>259</v>
      </c>
      <c r="F466" s="25"/>
      <c r="G466" s="24"/>
      <c r="H466" s="23"/>
      <c r="I466" s="23"/>
      <c r="J466" s="1">
        <v>0</v>
      </c>
    </row>
    <row r="467" spans="1:10" ht="13.2" customHeight="1" outlineLevel="2">
      <c r="A467" s="27"/>
      <c r="B467" s="28"/>
      <c r="C467" s="26"/>
      <c r="D467" s="27"/>
      <c r="E467" s="25"/>
      <c r="F467" s="25" t="s">
        <v>438</v>
      </c>
      <c r="G467" s="24"/>
      <c r="H467" s="23">
        <v>61.8</v>
      </c>
      <c r="I467" s="23"/>
      <c r="J467" s="1">
        <v>0</v>
      </c>
    </row>
    <row r="468" spans="1:10" ht="13.2" customHeight="1" outlineLevel="2">
      <c r="A468" s="27"/>
      <c r="B468" s="28"/>
      <c r="C468" s="26"/>
      <c r="D468" s="27"/>
      <c r="E468" s="25" t="s">
        <v>260</v>
      </c>
      <c r="F468" s="25"/>
      <c r="G468" s="24"/>
      <c r="H468" s="23"/>
      <c r="I468" s="23"/>
      <c r="J468" s="1">
        <v>0</v>
      </c>
    </row>
    <row r="469" spans="1:10" ht="13.2" customHeight="1" outlineLevel="2">
      <c r="A469" s="27"/>
      <c r="B469" s="28"/>
      <c r="C469" s="26"/>
      <c r="D469" s="27"/>
      <c r="E469" s="25"/>
      <c r="F469" s="25" t="s">
        <v>439</v>
      </c>
      <c r="G469" s="24"/>
      <c r="H469" s="23">
        <v>45.8</v>
      </c>
      <c r="I469" s="23"/>
      <c r="J469" s="1">
        <v>0</v>
      </c>
    </row>
    <row r="470" spans="1:10" ht="13.2" customHeight="1" outlineLevel="2">
      <c r="A470" s="27"/>
      <c r="B470" s="28"/>
      <c r="C470" s="26"/>
      <c r="D470" s="27"/>
      <c r="E470" s="25" t="s">
        <v>232</v>
      </c>
      <c r="F470" s="25"/>
      <c r="G470" s="24"/>
      <c r="H470" s="23"/>
      <c r="I470" s="23"/>
      <c r="J470" s="1">
        <v>0</v>
      </c>
    </row>
    <row r="471" spans="1:10" ht="13.2" customHeight="1" outlineLevel="2">
      <c r="A471" s="27"/>
      <c r="B471" s="28"/>
      <c r="C471" s="26"/>
      <c r="D471" s="27"/>
      <c r="E471" s="25"/>
      <c r="F471" s="25" t="s">
        <v>440</v>
      </c>
      <c r="G471" s="24"/>
      <c r="H471" s="23">
        <v>216</v>
      </c>
      <c r="I471" s="23"/>
      <c r="J471" s="1">
        <v>0</v>
      </c>
    </row>
    <row r="472" spans="1:10" ht="13.2" customHeight="1" outlineLevel="2">
      <c r="A472" s="27"/>
      <c r="B472" s="28"/>
      <c r="C472" s="26"/>
      <c r="D472" s="27"/>
      <c r="E472" s="25" t="s">
        <v>248</v>
      </c>
      <c r="F472" s="25"/>
      <c r="G472" s="24"/>
      <c r="H472" s="23"/>
      <c r="I472" s="23"/>
      <c r="J472" s="1">
        <v>0</v>
      </c>
    </row>
    <row r="473" spans="1:10" ht="13.2" customHeight="1" outlineLevel="2">
      <c r="A473" s="27"/>
      <c r="B473" s="28"/>
      <c r="C473" s="26"/>
      <c r="D473" s="27"/>
      <c r="E473" s="69" t="s">
        <v>234</v>
      </c>
      <c r="F473" s="25"/>
      <c r="G473" s="24"/>
      <c r="H473" s="23"/>
      <c r="I473" s="23"/>
      <c r="J473" s="1">
        <v>0</v>
      </c>
    </row>
    <row r="474" spans="1:10" ht="13.2" customHeight="1" outlineLevel="2">
      <c r="A474" s="27"/>
      <c r="B474" s="28"/>
      <c r="C474" s="26"/>
      <c r="D474" s="27"/>
      <c r="E474" s="25"/>
      <c r="F474" s="25" t="s">
        <v>235</v>
      </c>
      <c r="G474" s="24"/>
      <c r="H474" s="23">
        <v>356.40000000000003</v>
      </c>
      <c r="I474" s="23"/>
      <c r="J474" s="1">
        <v>0</v>
      </c>
    </row>
    <row r="475" spans="1:10" ht="13.2" customHeight="1" outlineLevel="2">
      <c r="A475" s="27"/>
      <c r="B475" s="28"/>
      <c r="C475" s="26"/>
      <c r="D475" s="27"/>
      <c r="E475" s="69" t="s">
        <v>236</v>
      </c>
      <c r="F475" s="25"/>
      <c r="G475" s="24"/>
      <c r="H475" s="23"/>
      <c r="I475" s="23"/>
      <c r="J475" s="1">
        <v>0</v>
      </c>
    </row>
    <row r="476" spans="1:10" ht="13.2" customHeight="1" outlineLevel="2">
      <c r="A476" s="27"/>
      <c r="B476" s="28"/>
      <c r="C476" s="26"/>
      <c r="D476" s="27"/>
      <c r="E476" s="25"/>
      <c r="F476" s="25" t="s">
        <v>237</v>
      </c>
      <c r="G476" s="24"/>
      <c r="H476" s="23">
        <v>37.6</v>
      </c>
      <c r="I476" s="23"/>
      <c r="J476" s="1">
        <v>0</v>
      </c>
    </row>
    <row r="477" spans="1:10" ht="13.2" customHeight="1" outlineLevel="2">
      <c r="A477" s="27"/>
      <c r="B477" s="28"/>
      <c r="C477" s="26"/>
      <c r="D477" s="27"/>
      <c r="E477" s="69" t="s">
        <v>238</v>
      </c>
      <c r="F477" s="25"/>
      <c r="G477" s="24"/>
      <c r="H477" s="23"/>
      <c r="I477" s="23"/>
      <c r="J477" s="1">
        <v>0</v>
      </c>
    </row>
    <row r="478" spans="1:10" ht="13.2" customHeight="1" outlineLevel="2">
      <c r="A478" s="27"/>
      <c r="B478" s="28"/>
      <c r="C478" s="26"/>
      <c r="D478" s="27"/>
      <c r="E478" s="25"/>
      <c r="F478" s="25" t="s">
        <v>239</v>
      </c>
      <c r="G478" s="24"/>
      <c r="H478" s="23">
        <v>25.2</v>
      </c>
      <c r="I478" s="23"/>
      <c r="J478" s="1">
        <v>0</v>
      </c>
    </row>
    <row r="479" spans="1:10" ht="13.2" customHeight="1" outlineLevel="2">
      <c r="A479" s="27"/>
      <c r="B479" s="28"/>
      <c r="C479" s="26"/>
      <c r="D479" s="27"/>
      <c r="E479" s="69" t="s">
        <v>240</v>
      </c>
      <c r="F479" s="25"/>
      <c r="G479" s="24"/>
      <c r="H479" s="23"/>
      <c r="I479" s="23"/>
      <c r="J479" s="1">
        <v>0</v>
      </c>
    </row>
    <row r="480" spans="1:10" ht="13.2" customHeight="1" outlineLevel="2">
      <c r="A480" s="27"/>
      <c r="B480" s="28"/>
      <c r="C480" s="26"/>
      <c r="D480" s="27"/>
      <c r="E480" s="25"/>
      <c r="F480" s="25" t="s">
        <v>241</v>
      </c>
      <c r="G480" s="24"/>
      <c r="H480" s="23">
        <v>18</v>
      </c>
      <c r="I480" s="23"/>
      <c r="J480" s="1">
        <v>0</v>
      </c>
    </row>
    <row r="481" spans="1:10" ht="13.2" customHeight="1" outlineLevel="2">
      <c r="A481" s="27"/>
      <c r="B481" s="28"/>
      <c r="C481" s="26"/>
      <c r="D481" s="27"/>
      <c r="E481" s="69" t="s">
        <v>242</v>
      </c>
      <c r="F481" s="25"/>
      <c r="G481" s="24"/>
      <c r="H481" s="23"/>
      <c r="I481" s="23"/>
      <c r="J481" s="1">
        <v>0</v>
      </c>
    </row>
    <row r="482" spans="1:10" ht="13.2" customHeight="1" outlineLevel="2">
      <c r="A482" s="27"/>
      <c r="B482" s="28"/>
      <c r="C482" s="26"/>
      <c r="D482" s="27"/>
      <c r="E482" s="25"/>
      <c r="F482" s="25" t="s">
        <v>243</v>
      </c>
      <c r="G482" s="24"/>
      <c r="H482" s="23">
        <v>10.8</v>
      </c>
      <c r="I482" s="23"/>
      <c r="J482" s="1">
        <v>0</v>
      </c>
    </row>
    <row r="483" spans="1:10" ht="13.2" customHeight="1" outlineLevel="2">
      <c r="A483" s="27"/>
      <c r="B483" s="28"/>
      <c r="C483" s="26"/>
      <c r="D483" s="27"/>
      <c r="E483" s="69" t="s">
        <v>244</v>
      </c>
      <c r="F483" s="25"/>
      <c r="G483" s="24"/>
      <c r="H483" s="23"/>
      <c r="I483" s="23"/>
      <c r="J483" s="1">
        <v>0</v>
      </c>
    </row>
    <row r="484" spans="1:10" ht="13.2" customHeight="1" outlineLevel="2">
      <c r="A484" s="27"/>
      <c r="B484" s="28"/>
      <c r="C484" s="26"/>
      <c r="D484" s="27"/>
      <c r="E484" s="25"/>
      <c r="F484" s="25" t="s">
        <v>245</v>
      </c>
      <c r="G484" s="24"/>
      <c r="H484" s="23">
        <v>3.6</v>
      </c>
      <c r="I484" s="23"/>
      <c r="J484" s="1">
        <v>0</v>
      </c>
    </row>
    <row r="485" spans="1:10" ht="13.2" customHeight="1" outlineLevel="2">
      <c r="A485" s="27"/>
      <c r="B485" s="28"/>
      <c r="C485" s="26"/>
      <c r="D485" s="27"/>
      <c r="E485" s="69" t="s">
        <v>246</v>
      </c>
      <c r="F485" s="25"/>
      <c r="G485" s="24"/>
      <c r="H485" s="23"/>
      <c r="I485" s="23"/>
      <c r="J485" s="1">
        <v>0</v>
      </c>
    </row>
    <row r="486" spans="1:10" ht="13.2" customHeight="1" outlineLevel="2">
      <c r="A486" s="27"/>
      <c r="B486" s="28"/>
      <c r="C486" s="26"/>
      <c r="D486" s="27"/>
      <c r="E486" s="25"/>
      <c r="F486" s="25" t="s">
        <v>247</v>
      </c>
      <c r="G486" s="24"/>
      <c r="H486" s="23">
        <v>55.6</v>
      </c>
      <c r="I486" s="23"/>
      <c r="J486" s="1">
        <v>0</v>
      </c>
    </row>
    <row r="487" spans="1:10" ht="13.2" customHeight="1" outlineLevel="2">
      <c r="A487" s="27"/>
      <c r="B487" s="28"/>
      <c r="C487" s="26"/>
      <c r="D487" s="27"/>
      <c r="E487" s="25" t="s">
        <v>261</v>
      </c>
      <c r="F487" s="25"/>
      <c r="G487" s="24"/>
      <c r="H487" s="23"/>
      <c r="I487" s="23"/>
      <c r="J487" s="1">
        <v>0</v>
      </c>
    </row>
    <row r="488" spans="1:10" ht="13.2" customHeight="1" outlineLevel="2">
      <c r="A488" s="27"/>
      <c r="B488" s="28"/>
      <c r="C488" s="26"/>
      <c r="D488" s="27"/>
      <c r="E488" s="25"/>
      <c r="F488" s="25" t="s">
        <v>441</v>
      </c>
      <c r="G488" s="24"/>
      <c r="H488" s="23">
        <v>220.79999999999998</v>
      </c>
      <c r="I488" s="23"/>
      <c r="J488" s="1">
        <v>0</v>
      </c>
    </row>
    <row r="489" spans="1:10" ht="13.2" customHeight="1" outlineLevel="2">
      <c r="A489" s="27"/>
      <c r="B489" s="28"/>
      <c r="C489" s="26"/>
      <c r="D489" s="27"/>
      <c r="E489" s="25"/>
      <c r="F489" s="25" t="s">
        <v>442</v>
      </c>
      <c r="G489" s="24"/>
      <c r="H489" s="23">
        <v>48.5</v>
      </c>
      <c r="I489" s="23"/>
      <c r="J489" s="1">
        <v>0</v>
      </c>
    </row>
    <row r="490" spans="1:10" ht="13.2" customHeight="1" outlineLevel="2">
      <c r="A490" s="27"/>
      <c r="B490" s="28"/>
      <c r="C490" s="26"/>
      <c r="D490" s="27"/>
      <c r="E490" s="25" t="s">
        <v>262</v>
      </c>
      <c r="F490" s="25"/>
      <c r="G490" s="24"/>
      <c r="H490" s="23"/>
      <c r="I490" s="23"/>
      <c r="J490" s="1">
        <v>0</v>
      </c>
    </row>
    <row r="491" spans="1:10" ht="13.2" customHeight="1" outlineLevel="2">
      <c r="A491" s="27"/>
      <c r="B491" s="28"/>
      <c r="C491" s="26"/>
      <c r="D491" s="27"/>
      <c r="E491" s="25"/>
      <c r="F491" s="25" t="s">
        <v>263</v>
      </c>
      <c r="G491" s="24"/>
      <c r="H491" s="23">
        <v>77.899999999999991</v>
      </c>
      <c r="I491" s="23"/>
      <c r="J491" s="1">
        <v>0</v>
      </c>
    </row>
    <row r="492" spans="1:10" ht="13.2" customHeight="1" outlineLevel="2">
      <c r="A492" s="27"/>
      <c r="B492" s="28"/>
      <c r="C492" s="26"/>
      <c r="D492" s="27"/>
      <c r="E492" s="25"/>
      <c r="F492" s="25" t="s">
        <v>264</v>
      </c>
      <c r="G492" s="24"/>
      <c r="H492" s="23">
        <v>22</v>
      </c>
      <c r="I492" s="23"/>
      <c r="J492" s="1">
        <v>0</v>
      </c>
    </row>
    <row r="493" spans="1:10" ht="13.2" customHeight="1" outlineLevel="2">
      <c r="A493" s="27"/>
      <c r="B493" s="28"/>
      <c r="C493" s="26"/>
      <c r="D493" s="27"/>
      <c r="E493" s="25" t="s">
        <v>265</v>
      </c>
      <c r="F493" s="25"/>
      <c r="G493" s="24"/>
      <c r="H493" s="23"/>
      <c r="I493" s="23"/>
      <c r="J493" s="1">
        <v>0</v>
      </c>
    </row>
    <row r="494" spans="1:10" ht="13.2" customHeight="1" outlineLevel="2">
      <c r="A494" s="27"/>
      <c r="B494" s="28"/>
      <c r="C494" s="26"/>
      <c r="D494" s="27"/>
      <c r="E494" s="25"/>
      <c r="F494" s="25" t="s">
        <v>454</v>
      </c>
      <c r="G494" s="24"/>
      <c r="H494" s="23">
        <v>17.5</v>
      </c>
      <c r="I494" s="23"/>
      <c r="J494" s="1">
        <v>0</v>
      </c>
    </row>
    <row r="495" spans="1:10" ht="13.2" customHeight="1" outlineLevel="2">
      <c r="A495" s="27"/>
      <c r="B495" s="28"/>
      <c r="C495" s="26"/>
      <c r="D495" s="27"/>
      <c r="E495" s="25" t="s">
        <v>266</v>
      </c>
      <c r="F495" s="25"/>
      <c r="G495" s="24"/>
      <c r="H495" s="23"/>
      <c r="I495" s="23"/>
      <c r="J495" s="1">
        <v>0</v>
      </c>
    </row>
    <row r="496" spans="1:10" ht="13.2" customHeight="1" outlineLevel="2">
      <c r="A496" s="27"/>
      <c r="B496" s="28"/>
      <c r="C496" s="26"/>
      <c r="D496" s="27"/>
      <c r="E496" s="25"/>
      <c r="F496" s="25" t="s">
        <v>443</v>
      </c>
      <c r="G496" s="24"/>
      <c r="H496" s="23">
        <v>13</v>
      </c>
      <c r="I496" s="23"/>
      <c r="J496" s="1">
        <v>0</v>
      </c>
    </row>
    <row r="497" spans="1:10" ht="13.2" customHeight="1" outlineLevel="2">
      <c r="A497" s="27"/>
      <c r="B497" s="28"/>
      <c r="C497" s="26"/>
      <c r="D497" s="27"/>
      <c r="E497" s="25" t="s">
        <v>267</v>
      </c>
      <c r="F497" s="25"/>
      <c r="G497" s="24"/>
      <c r="H497" s="23"/>
      <c r="I497" s="23"/>
      <c r="J497" s="1">
        <v>0</v>
      </c>
    </row>
    <row r="498" spans="1:10" ht="13.2" customHeight="1" outlineLevel="2">
      <c r="A498" s="27"/>
      <c r="B498" s="28"/>
      <c r="C498" s="26"/>
      <c r="D498" s="27"/>
      <c r="E498" s="25"/>
      <c r="F498" s="25" t="s">
        <v>268</v>
      </c>
      <c r="G498" s="24"/>
      <c r="H498" s="23">
        <v>25.200000000000003</v>
      </c>
      <c r="I498" s="23"/>
      <c r="J498" s="1">
        <v>0</v>
      </c>
    </row>
    <row r="499" spans="1:10" ht="13.2" customHeight="1" outlineLevel="2">
      <c r="A499" s="27"/>
      <c r="B499" s="28"/>
      <c r="C499" s="26"/>
      <c r="D499" s="27"/>
      <c r="E499" s="25" t="s">
        <v>269</v>
      </c>
      <c r="F499" s="25"/>
      <c r="G499" s="24"/>
      <c r="H499" s="23"/>
      <c r="I499" s="23"/>
      <c r="J499" s="1">
        <v>0</v>
      </c>
    </row>
    <row r="500" spans="1:10" ht="13.2" customHeight="1" outlineLevel="2">
      <c r="A500" s="27"/>
      <c r="B500" s="28"/>
      <c r="C500" s="26"/>
      <c r="D500" s="27"/>
      <c r="E500" s="25"/>
      <c r="F500" s="25" t="s">
        <v>445</v>
      </c>
      <c r="G500" s="24"/>
      <c r="H500" s="23">
        <v>35</v>
      </c>
      <c r="I500" s="23"/>
      <c r="J500" s="1">
        <v>0</v>
      </c>
    </row>
    <row r="501" spans="1:10" ht="13.2" customHeight="1" outlineLevel="2">
      <c r="A501" s="27"/>
      <c r="B501" s="28"/>
      <c r="C501" s="26"/>
      <c r="D501" s="27"/>
      <c r="E501" s="25" t="s">
        <v>446</v>
      </c>
      <c r="F501" s="25"/>
      <c r="G501" s="24"/>
      <c r="H501" s="23"/>
      <c r="I501" s="23"/>
      <c r="J501" s="1">
        <v>0</v>
      </c>
    </row>
    <row r="502" spans="1:10" ht="13.2" customHeight="1" outlineLevel="2">
      <c r="A502" s="27"/>
      <c r="B502" s="28"/>
      <c r="C502" s="26"/>
      <c r="D502" s="27"/>
      <c r="E502" s="25"/>
      <c r="F502" s="25" t="s">
        <v>445</v>
      </c>
      <c r="G502" s="24"/>
      <c r="H502" s="23">
        <v>35</v>
      </c>
      <c r="I502" s="23"/>
      <c r="J502" s="1">
        <v>0</v>
      </c>
    </row>
    <row r="503" spans="1:10" ht="13.2" customHeight="1" outlineLevel="2">
      <c r="A503" s="27"/>
      <c r="B503" s="28"/>
      <c r="C503" s="26"/>
      <c r="D503" s="27"/>
      <c r="E503" s="25" t="s">
        <v>270</v>
      </c>
      <c r="F503" s="25"/>
      <c r="G503" s="24"/>
      <c r="H503" s="23"/>
      <c r="I503" s="23"/>
      <c r="J503" s="1">
        <v>0</v>
      </c>
    </row>
    <row r="504" spans="1:10" ht="13.2" customHeight="1" outlineLevel="2">
      <c r="A504" s="27"/>
      <c r="B504" s="28"/>
      <c r="C504" s="26"/>
      <c r="D504" s="27"/>
      <c r="E504" s="25"/>
      <c r="F504" s="25" t="s">
        <v>444</v>
      </c>
      <c r="G504" s="24"/>
      <c r="H504" s="23">
        <v>20</v>
      </c>
      <c r="I504" s="23"/>
      <c r="J504" s="1">
        <v>0</v>
      </c>
    </row>
    <row r="505" spans="1:10" ht="13.2" customHeight="1" outlineLevel="2">
      <c r="A505" s="27"/>
      <c r="B505" s="28"/>
      <c r="C505" s="26"/>
      <c r="D505" s="27"/>
      <c r="E505" s="25"/>
      <c r="F505" s="25" t="s">
        <v>271</v>
      </c>
      <c r="G505" s="24"/>
      <c r="H505" s="23">
        <v>21</v>
      </c>
      <c r="I505" s="23"/>
      <c r="J505" s="1">
        <v>0</v>
      </c>
    </row>
    <row r="506" spans="1:10" ht="13.2" customHeight="1" outlineLevel="2">
      <c r="A506" s="27"/>
      <c r="B506" s="28"/>
      <c r="C506" s="26"/>
      <c r="D506" s="27"/>
      <c r="E506" s="25" t="s">
        <v>272</v>
      </c>
      <c r="F506" s="25"/>
      <c r="G506" s="24"/>
      <c r="H506" s="23"/>
      <c r="I506" s="23"/>
      <c r="J506" s="1">
        <v>0</v>
      </c>
    </row>
    <row r="507" spans="1:10" ht="13.2" customHeight="1" outlineLevel="2">
      <c r="A507" s="27"/>
      <c r="B507" s="28"/>
      <c r="C507" s="26"/>
      <c r="D507" s="27"/>
      <c r="E507" s="69" t="s">
        <v>274</v>
      </c>
      <c r="F507" s="25"/>
      <c r="G507" s="24"/>
      <c r="H507" s="23"/>
      <c r="I507" s="23"/>
      <c r="J507" s="1">
        <v>0</v>
      </c>
    </row>
    <row r="508" spans="1:10" ht="13.2" customHeight="1" outlineLevel="2">
      <c r="A508" s="27"/>
      <c r="B508" s="28"/>
      <c r="C508" s="26"/>
      <c r="D508" s="27"/>
      <c r="E508" s="25"/>
      <c r="F508" s="25" t="s">
        <v>273</v>
      </c>
      <c r="G508" s="24"/>
      <c r="H508" s="23">
        <v>13.6</v>
      </c>
      <c r="I508" s="23"/>
      <c r="J508" s="1">
        <v>0</v>
      </c>
    </row>
    <row r="509" spans="1:10" ht="13.2" customHeight="1" outlineLevel="2">
      <c r="A509" s="27"/>
      <c r="B509" s="28"/>
      <c r="C509" s="26"/>
      <c r="D509" s="27"/>
      <c r="E509" s="69" t="s">
        <v>275</v>
      </c>
      <c r="F509" s="25"/>
      <c r="G509" s="24"/>
      <c r="H509" s="23"/>
      <c r="I509" s="23"/>
      <c r="J509" s="1">
        <v>0</v>
      </c>
    </row>
    <row r="510" spans="1:10" ht="13.2" customHeight="1" outlineLevel="2">
      <c r="A510" s="27"/>
      <c r="B510" s="28"/>
      <c r="C510" s="26"/>
      <c r="D510" s="27"/>
      <c r="E510" s="25"/>
      <c r="F510" s="25" t="s">
        <v>448</v>
      </c>
      <c r="G510" s="24"/>
      <c r="H510" s="23">
        <v>14</v>
      </c>
      <c r="I510" s="23"/>
      <c r="J510" s="1">
        <v>0</v>
      </c>
    </row>
    <row r="511" spans="1:10" ht="13.2" customHeight="1" outlineLevel="2">
      <c r="A511" s="27"/>
      <c r="B511" s="28"/>
      <c r="C511" s="26"/>
      <c r="D511" s="27"/>
      <c r="E511" s="69" t="s">
        <v>276</v>
      </c>
      <c r="F511" s="25"/>
      <c r="G511" s="24"/>
      <c r="H511" s="23"/>
      <c r="I511" s="23"/>
      <c r="J511" s="1">
        <v>0</v>
      </c>
    </row>
    <row r="512" spans="1:10" ht="13.2" customHeight="1" outlineLevel="2">
      <c r="A512" s="27"/>
      <c r="B512" s="28"/>
      <c r="C512" s="26"/>
      <c r="D512" s="27"/>
      <c r="E512" s="25"/>
      <c r="F512" s="25" t="s">
        <v>449</v>
      </c>
      <c r="G512" s="24"/>
      <c r="H512" s="23">
        <v>23.2</v>
      </c>
      <c r="I512" s="23"/>
      <c r="J512" s="1">
        <v>0</v>
      </c>
    </row>
    <row r="513" spans="1:15" ht="13.2" customHeight="1" outlineLevel="2">
      <c r="A513" s="27"/>
      <c r="B513" s="28"/>
      <c r="C513" s="26"/>
      <c r="D513" s="27"/>
      <c r="E513" s="69" t="s">
        <v>277</v>
      </c>
      <c r="F513" s="25"/>
      <c r="G513" s="24"/>
      <c r="H513" s="23"/>
      <c r="I513" s="23"/>
      <c r="J513" s="1">
        <v>0</v>
      </c>
    </row>
    <row r="514" spans="1:15" ht="13.2" customHeight="1" outlineLevel="2">
      <c r="A514" s="27"/>
      <c r="B514" s="28"/>
      <c r="C514" s="26"/>
      <c r="D514" s="27"/>
      <c r="E514" s="25"/>
      <c r="F514" s="25" t="s">
        <v>450</v>
      </c>
      <c r="G514" s="24"/>
      <c r="H514" s="23">
        <v>40.799999999999997</v>
      </c>
      <c r="I514" s="23"/>
      <c r="J514" s="1">
        <v>0</v>
      </c>
    </row>
    <row r="515" spans="1:15" ht="13.2" customHeight="1" outlineLevel="2">
      <c r="A515" s="27"/>
      <c r="B515" s="28"/>
      <c r="C515" s="26"/>
      <c r="D515" s="27"/>
      <c r="E515" s="69" t="s">
        <v>278</v>
      </c>
      <c r="F515" s="25"/>
      <c r="G515" s="24"/>
      <c r="H515" s="23"/>
      <c r="I515" s="23"/>
      <c r="J515" s="1">
        <v>0</v>
      </c>
    </row>
    <row r="516" spans="1:15" ht="13.2" customHeight="1" outlineLevel="2">
      <c r="A516" s="27"/>
      <c r="B516" s="28"/>
      <c r="C516" s="26"/>
      <c r="D516" s="27"/>
      <c r="E516" s="25"/>
      <c r="F516" s="25" t="s">
        <v>451</v>
      </c>
      <c r="G516" s="24"/>
      <c r="H516" s="23">
        <v>16</v>
      </c>
      <c r="I516" s="23"/>
      <c r="J516" s="1">
        <v>0</v>
      </c>
    </row>
    <row r="517" spans="1:15" ht="13.2" customHeight="1" outlineLevel="2">
      <c r="A517" s="27"/>
      <c r="B517" s="28"/>
      <c r="C517" s="26"/>
      <c r="D517" s="27"/>
      <c r="E517" s="69" t="s">
        <v>279</v>
      </c>
      <c r="F517" s="25"/>
      <c r="G517" s="24"/>
      <c r="H517" s="23"/>
      <c r="I517" s="23"/>
      <c r="J517" s="1">
        <v>0</v>
      </c>
    </row>
    <row r="518" spans="1:15" ht="13.2" customHeight="1" outlineLevel="2">
      <c r="A518" s="27"/>
      <c r="B518" s="28"/>
      <c r="C518" s="26"/>
      <c r="D518" s="27"/>
      <c r="E518" s="25"/>
      <c r="F518" s="25" t="s">
        <v>452</v>
      </c>
      <c r="G518" s="24"/>
      <c r="H518" s="23">
        <v>24</v>
      </c>
      <c r="I518" s="23"/>
      <c r="J518" s="1">
        <v>0</v>
      </c>
    </row>
    <row r="519" spans="1:15" ht="13.2" customHeight="1" outlineLevel="2">
      <c r="A519" s="27"/>
      <c r="B519" s="28"/>
      <c r="C519" s="26"/>
      <c r="D519" s="27"/>
      <c r="E519" s="25" t="s">
        <v>455</v>
      </c>
      <c r="F519" s="25"/>
      <c r="G519" s="24"/>
      <c r="H519" s="23"/>
      <c r="I519" s="23"/>
      <c r="J519" s="1">
        <v>0</v>
      </c>
    </row>
    <row r="520" spans="1:15" ht="13.2" customHeight="1" outlineLevel="2">
      <c r="A520" s="27"/>
      <c r="B520" s="28"/>
      <c r="C520" s="26"/>
      <c r="D520" s="27"/>
      <c r="E520" s="25"/>
      <c r="F520" s="25" t="s">
        <v>456</v>
      </c>
      <c r="G520" s="24"/>
      <c r="H520" s="23">
        <v>4.8</v>
      </c>
      <c r="I520" s="23"/>
      <c r="J520" s="1">
        <v>0</v>
      </c>
    </row>
    <row r="521" spans="1:15" ht="13.2" customHeight="1" outlineLevel="2">
      <c r="A521" s="27"/>
      <c r="B521" s="28"/>
      <c r="C521" s="26"/>
      <c r="D521" s="27"/>
      <c r="E521" s="25"/>
      <c r="F521" s="25" t="s">
        <v>457</v>
      </c>
      <c r="G521" s="24"/>
      <c r="H521" s="23">
        <v>2</v>
      </c>
      <c r="I521" s="23"/>
      <c r="J521" s="1">
        <v>0</v>
      </c>
    </row>
    <row r="522" spans="1:15" ht="13.2" customHeight="1" outlineLevel="2">
      <c r="A522" s="27"/>
      <c r="B522" s="28"/>
      <c r="C522" s="26"/>
      <c r="D522" s="27"/>
      <c r="E522" s="25" t="s">
        <v>453</v>
      </c>
      <c r="F522" s="25"/>
      <c r="G522" s="24"/>
      <c r="H522" s="23"/>
      <c r="I522" s="23"/>
      <c r="J522" s="1">
        <v>0</v>
      </c>
    </row>
    <row r="523" spans="1:15" ht="13.2" customHeight="1" outlineLevel="2">
      <c r="A523" s="27"/>
      <c r="B523" s="28"/>
      <c r="C523" s="26"/>
      <c r="D523" s="27"/>
      <c r="E523" s="25"/>
      <c r="F523" s="25" t="s">
        <v>458</v>
      </c>
      <c r="G523" s="24"/>
      <c r="H523" s="23">
        <v>12</v>
      </c>
      <c r="I523" s="23"/>
      <c r="J523" s="1">
        <v>0</v>
      </c>
    </row>
    <row r="524" spans="1:15" ht="26.4" outlineLevel="1">
      <c r="A524" s="80">
        <f>MAX(A451:A523)+1</f>
        <v>93</v>
      </c>
      <c r="B524" s="81" t="s">
        <v>984</v>
      </c>
      <c r="C524" s="81" t="s">
        <v>447</v>
      </c>
      <c r="D524" s="80" t="s">
        <v>10</v>
      </c>
      <c r="E524" s="82"/>
      <c r="F524" s="83" t="s">
        <v>486</v>
      </c>
      <c r="G524" s="84"/>
      <c r="H524" s="85">
        <v>92.168999999999997</v>
      </c>
      <c r="I524" s="86" t="s">
        <v>845</v>
      </c>
      <c r="J524" s="87"/>
      <c r="K524" s="87"/>
      <c r="L524" s="88">
        <v>0</v>
      </c>
      <c r="M524" s="89">
        <f>ROUND(H524*L524,5)</f>
        <v>0</v>
      </c>
      <c r="N524" s="88">
        <v>0</v>
      </c>
      <c r="O524" s="89">
        <f>ROUND(H524*N524,5)</f>
        <v>0</v>
      </c>
    </row>
    <row r="525" spans="1:15" ht="13.2" customHeight="1" outlineLevel="2">
      <c r="A525" s="27"/>
      <c r="B525" s="28"/>
      <c r="C525" s="26"/>
      <c r="D525" s="27"/>
      <c r="E525" s="69" t="s">
        <v>233</v>
      </c>
      <c r="F525" s="25"/>
      <c r="G525" s="24"/>
      <c r="H525" s="23"/>
      <c r="I525" s="23"/>
      <c r="J525" s="1">
        <v>0</v>
      </c>
    </row>
    <row r="526" spans="1:15" ht="13.2" customHeight="1" outlineLevel="2">
      <c r="A526" s="27"/>
      <c r="B526" s="28"/>
      <c r="C526" s="26"/>
      <c r="D526" s="27"/>
      <c r="E526" s="25" t="s">
        <v>249</v>
      </c>
      <c r="F526" s="25"/>
      <c r="G526" s="24"/>
      <c r="H526" s="23"/>
      <c r="I526" s="23"/>
      <c r="J526" s="1">
        <v>0</v>
      </c>
    </row>
    <row r="527" spans="1:15" ht="13.2" customHeight="1" outlineLevel="2">
      <c r="A527" s="27"/>
      <c r="B527" s="28"/>
      <c r="C527" s="26"/>
      <c r="D527" s="27"/>
      <c r="E527" s="25"/>
      <c r="F527" s="25" t="s">
        <v>280</v>
      </c>
      <c r="G527" s="24"/>
      <c r="H527" s="23">
        <v>3.4</v>
      </c>
      <c r="I527" s="23"/>
      <c r="J527" s="1">
        <v>0</v>
      </c>
    </row>
    <row r="528" spans="1:15" ht="13.2" customHeight="1" outlineLevel="2">
      <c r="A528" s="27"/>
      <c r="B528" s="28"/>
      <c r="C528" s="26"/>
      <c r="D528" s="27"/>
      <c r="E528" s="25"/>
      <c r="F528" s="25" t="s">
        <v>281</v>
      </c>
      <c r="G528" s="24"/>
      <c r="H528" s="23">
        <v>3.2560000000000002</v>
      </c>
      <c r="I528" s="23"/>
      <c r="J528" s="1">
        <v>0</v>
      </c>
    </row>
    <row r="529" spans="1:10" ht="13.2" customHeight="1" outlineLevel="2">
      <c r="A529" s="27"/>
      <c r="B529" s="28"/>
      <c r="C529" s="26"/>
      <c r="D529" s="27"/>
      <c r="E529" s="25" t="s">
        <v>252</v>
      </c>
      <c r="F529" s="25"/>
      <c r="G529" s="24"/>
      <c r="H529" s="23"/>
      <c r="I529" s="23"/>
      <c r="J529" s="1">
        <v>0</v>
      </c>
    </row>
    <row r="530" spans="1:10" ht="13.2" customHeight="1" outlineLevel="2">
      <c r="A530" s="27"/>
      <c r="B530" s="28"/>
      <c r="C530" s="26"/>
      <c r="D530" s="27"/>
      <c r="E530" s="25"/>
      <c r="F530" s="25" t="s">
        <v>282</v>
      </c>
      <c r="G530" s="24"/>
      <c r="H530" s="23">
        <v>6.7451999999999996</v>
      </c>
      <c r="I530" s="23"/>
      <c r="J530" s="1">
        <v>0</v>
      </c>
    </row>
    <row r="531" spans="1:10" ht="13.2" customHeight="1" outlineLevel="2">
      <c r="A531" s="27"/>
      <c r="B531" s="28"/>
      <c r="C531" s="26"/>
      <c r="D531" s="27"/>
      <c r="E531" s="25" t="s">
        <v>253</v>
      </c>
      <c r="F531" s="25"/>
      <c r="G531" s="24"/>
      <c r="H531" s="23"/>
      <c r="I531" s="23"/>
      <c r="J531" s="1">
        <v>0</v>
      </c>
    </row>
    <row r="532" spans="1:10" ht="13.2" customHeight="1" outlineLevel="2">
      <c r="A532" s="27"/>
      <c r="B532" s="28"/>
      <c r="C532" s="26"/>
      <c r="D532" s="27"/>
      <c r="E532" s="25"/>
      <c r="F532" s="25" t="s">
        <v>283</v>
      </c>
      <c r="G532" s="24"/>
      <c r="H532" s="23">
        <v>15.768000000000001</v>
      </c>
      <c r="I532" s="23"/>
      <c r="J532" s="1">
        <v>0</v>
      </c>
    </row>
    <row r="533" spans="1:10" ht="13.2" customHeight="1" outlineLevel="2">
      <c r="A533" s="27"/>
      <c r="B533" s="28"/>
      <c r="C533" s="26"/>
      <c r="D533" s="27"/>
      <c r="E533" s="25" t="s">
        <v>256</v>
      </c>
      <c r="F533" s="25"/>
      <c r="G533" s="24"/>
      <c r="H533" s="23"/>
      <c r="I533" s="23"/>
      <c r="J533" s="1">
        <v>0</v>
      </c>
    </row>
    <row r="534" spans="1:10" ht="13.2" customHeight="1" outlineLevel="2">
      <c r="A534" s="27"/>
      <c r="B534" s="28"/>
      <c r="C534" s="26"/>
      <c r="D534" s="27"/>
      <c r="E534" s="25"/>
      <c r="F534" s="25" t="s">
        <v>464</v>
      </c>
      <c r="G534" s="24"/>
      <c r="H534" s="23">
        <v>4.5808</v>
      </c>
      <c r="I534" s="23"/>
      <c r="J534" s="1">
        <v>0</v>
      </c>
    </row>
    <row r="535" spans="1:10" ht="13.2" customHeight="1" outlineLevel="2">
      <c r="A535" s="27"/>
      <c r="B535" s="28"/>
      <c r="C535" s="26"/>
      <c r="D535" s="27"/>
      <c r="E535" s="25" t="s">
        <v>257</v>
      </c>
      <c r="F535" s="25"/>
      <c r="G535" s="24"/>
      <c r="H535" s="23"/>
      <c r="I535" s="23"/>
      <c r="J535" s="1">
        <v>0</v>
      </c>
    </row>
    <row r="536" spans="1:10" ht="13.2" customHeight="1" outlineLevel="2">
      <c r="A536" s="27"/>
      <c r="B536" s="28"/>
      <c r="C536" s="26"/>
      <c r="D536" s="27"/>
      <c r="E536" s="25"/>
      <c r="F536" s="25" t="s">
        <v>465</v>
      </c>
      <c r="G536" s="24"/>
      <c r="H536" s="23">
        <v>2.0793600000000003</v>
      </c>
      <c r="I536" s="23"/>
      <c r="J536" s="1">
        <v>0</v>
      </c>
    </row>
    <row r="537" spans="1:10" ht="13.2" customHeight="1" outlineLevel="2">
      <c r="A537" s="27"/>
      <c r="B537" s="28"/>
      <c r="C537" s="26"/>
      <c r="D537" s="27"/>
      <c r="E537" s="25" t="s">
        <v>258</v>
      </c>
      <c r="F537" s="25"/>
      <c r="G537" s="24"/>
      <c r="H537" s="23"/>
      <c r="I537" s="23"/>
      <c r="J537" s="1">
        <v>0</v>
      </c>
    </row>
    <row r="538" spans="1:10" ht="13.2" customHeight="1" outlineLevel="2">
      <c r="A538" s="27"/>
      <c r="B538" s="28"/>
      <c r="C538" s="26"/>
      <c r="D538" s="27"/>
      <c r="E538" s="25"/>
      <c r="F538" s="25" t="s">
        <v>466</v>
      </c>
      <c r="G538" s="24"/>
      <c r="H538" s="23">
        <v>4.2372000000000005</v>
      </c>
      <c r="I538" s="23"/>
      <c r="J538" s="1">
        <v>0</v>
      </c>
    </row>
    <row r="539" spans="1:10" ht="13.2" customHeight="1" outlineLevel="2">
      <c r="A539" s="27"/>
      <c r="B539" s="28"/>
      <c r="C539" s="26"/>
      <c r="D539" s="27"/>
      <c r="E539" s="25" t="s">
        <v>259</v>
      </c>
      <c r="F539" s="25"/>
      <c r="G539" s="24"/>
      <c r="H539" s="23"/>
      <c r="I539" s="23"/>
      <c r="J539" s="1">
        <v>0</v>
      </c>
    </row>
    <row r="540" spans="1:10" ht="13.2" customHeight="1" outlineLevel="2">
      <c r="A540" s="27"/>
      <c r="B540" s="28"/>
      <c r="C540" s="26"/>
      <c r="D540" s="27"/>
      <c r="E540" s="25"/>
      <c r="F540" s="25" t="s">
        <v>467</v>
      </c>
      <c r="G540" s="24"/>
      <c r="H540" s="23">
        <v>3.399</v>
      </c>
      <c r="I540" s="23"/>
      <c r="J540" s="1">
        <v>0</v>
      </c>
    </row>
    <row r="541" spans="1:10" ht="13.2" customHeight="1" outlineLevel="2">
      <c r="A541" s="27"/>
      <c r="B541" s="28"/>
      <c r="C541" s="26"/>
      <c r="D541" s="27"/>
      <c r="E541" s="25" t="s">
        <v>260</v>
      </c>
      <c r="F541" s="25"/>
      <c r="G541" s="24"/>
      <c r="H541" s="23"/>
      <c r="I541" s="23"/>
      <c r="J541" s="1">
        <v>0</v>
      </c>
    </row>
    <row r="542" spans="1:10" ht="13.2" customHeight="1" outlineLevel="2">
      <c r="A542" s="27"/>
      <c r="B542" s="28"/>
      <c r="C542" s="26"/>
      <c r="D542" s="27"/>
      <c r="E542" s="25"/>
      <c r="F542" s="25" t="s">
        <v>468</v>
      </c>
      <c r="G542" s="24"/>
      <c r="H542" s="23">
        <v>1.81368</v>
      </c>
      <c r="I542" s="23"/>
      <c r="J542" s="1">
        <v>0</v>
      </c>
    </row>
    <row r="543" spans="1:10" ht="13.2" customHeight="1" outlineLevel="2">
      <c r="A543" s="27"/>
      <c r="B543" s="28"/>
      <c r="C543" s="26"/>
      <c r="D543" s="27"/>
      <c r="E543" s="25" t="s">
        <v>232</v>
      </c>
      <c r="F543" s="25"/>
      <c r="G543" s="24"/>
      <c r="H543" s="23"/>
      <c r="I543" s="23"/>
      <c r="J543" s="1">
        <v>0</v>
      </c>
    </row>
    <row r="544" spans="1:10" ht="13.2" customHeight="1" outlineLevel="2">
      <c r="A544" s="27"/>
      <c r="B544" s="28"/>
      <c r="C544" s="26"/>
      <c r="D544" s="27"/>
      <c r="E544" s="25"/>
      <c r="F544" s="25" t="s">
        <v>469</v>
      </c>
      <c r="G544" s="24"/>
      <c r="H544" s="23">
        <v>6.2207999999999997</v>
      </c>
      <c r="I544" s="23"/>
      <c r="J544" s="1">
        <v>0</v>
      </c>
    </row>
    <row r="545" spans="1:10" ht="13.2" customHeight="1" outlineLevel="2">
      <c r="A545" s="27"/>
      <c r="B545" s="28"/>
      <c r="C545" s="26"/>
      <c r="D545" s="27"/>
      <c r="E545" s="25" t="s">
        <v>248</v>
      </c>
      <c r="F545" s="25"/>
      <c r="G545" s="24"/>
      <c r="H545" s="23"/>
      <c r="I545" s="23"/>
      <c r="J545" s="1">
        <v>0</v>
      </c>
    </row>
    <row r="546" spans="1:10" ht="13.2" customHeight="1" outlineLevel="2">
      <c r="A546" s="27"/>
      <c r="B546" s="28"/>
      <c r="C546" s="26"/>
      <c r="D546" s="27"/>
      <c r="E546" s="69" t="s">
        <v>234</v>
      </c>
      <c r="F546" s="25"/>
      <c r="G546" s="24"/>
      <c r="H546" s="23"/>
      <c r="I546" s="23"/>
      <c r="J546" s="1">
        <v>0</v>
      </c>
    </row>
    <row r="547" spans="1:10" ht="13.2" customHeight="1" outlineLevel="2">
      <c r="A547" s="27"/>
      <c r="B547" s="28"/>
      <c r="C547" s="26"/>
      <c r="D547" s="27"/>
      <c r="E547" s="25"/>
      <c r="F547" s="25" t="s">
        <v>284</v>
      </c>
      <c r="G547" s="24"/>
      <c r="H547" s="23">
        <v>12.830400000000001</v>
      </c>
      <c r="I547" s="23"/>
      <c r="J547" s="1">
        <v>0</v>
      </c>
    </row>
    <row r="548" spans="1:10" ht="13.2" customHeight="1" outlineLevel="2">
      <c r="A548" s="27"/>
      <c r="B548" s="28"/>
      <c r="C548" s="26"/>
      <c r="D548" s="27"/>
      <c r="E548" s="69" t="s">
        <v>236</v>
      </c>
      <c r="F548" s="25"/>
      <c r="G548" s="24"/>
      <c r="H548" s="23"/>
      <c r="I548" s="23"/>
      <c r="J548" s="1">
        <v>0</v>
      </c>
    </row>
    <row r="549" spans="1:10" ht="13.2" customHeight="1" outlineLevel="2">
      <c r="A549" s="27"/>
      <c r="B549" s="28"/>
      <c r="C549" s="26"/>
      <c r="D549" s="27"/>
      <c r="E549" s="25"/>
      <c r="F549" s="25" t="s">
        <v>285</v>
      </c>
      <c r="G549" s="24"/>
      <c r="H549" s="23">
        <v>1.3536000000000001</v>
      </c>
      <c r="I549" s="23"/>
      <c r="J549" s="1">
        <v>0</v>
      </c>
    </row>
    <row r="550" spans="1:10" ht="13.2" customHeight="1" outlineLevel="2">
      <c r="A550" s="27"/>
      <c r="B550" s="28"/>
      <c r="C550" s="26"/>
      <c r="D550" s="27"/>
      <c r="E550" s="69" t="s">
        <v>238</v>
      </c>
      <c r="F550" s="25"/>
      <c r="G550" s="24"/>
      <c r="H550" s="23"/>
      <c r="I550" s="23"/>
      <c r="J550" s="1">
        <v>0</v>
      </c>
    </row>
    <row r="551" spans="1:10" ht="13.2" customHeight="1" outlineLevel="2">
      <c r="A551" s="27"/>
      <c r="B551" s="28"/>
      <c r="C551" s="26"/>
      <c r="D551" s="27"/>
      <c r="E551" s="25"/>
      <c r="F551" s="25" t="s">
        <v>286</v>
      </c>
      <c r="G551" s="24"/>
      <c r="H551" s="23">
        <v>0.90720000000000001</v>
      </c>
      <c r="I551" s="23"/>
      <c r="J551" s="1">
        <v>0</v>
      </c>
    </row>
    <row r="552" spans="1:10" ht="13.2" customHeight="1" outlineLevel="2">
      <c r="A552" s="27"/>
      <c r="B552" s="28"/>
      <c r="C552" s="26"/>
      <c r="D552" s="27"/>
      <c r="E552" s="69" t="s">
        <v>240</v>
      </c>
      <c r="F552" s="25"/>
      <c r="G552" s="24"/>
      <c r="H552" s="23"/>
      <c r="I552" s="23"/>
      <c r="J552" s="1">
        <v>0</v>
      </c>
    </row>
    <row r="553" spans="1:10" ht="13.2" customHeight="1" outlineLevel="2">
      <c r="A553" s="27"/>
      <c r="B553" s="28"/>
      <c r="C553" s="26"/>
      <c r="D553" s="27"/>
      <c r="E553" s="25"/>
      <c r="F553" s="25" t="s">
        <v>287</v>
      </c>
      <c r="G553" s="24"/>
      <c r="H553" s="23">
        <v>0.64800000000000002</v>
      </c>
      <c r="I553" s="23"/>
      <c r="J553" s="1">
        <v>0</v>
      </c>
    </row>
    <row r="554" spans="1:10" ht="13.2" customHeight="1" outlineLevel="2">
      <c r="A554" s="27"/>
      <c r="B554" s="28"/>
      <c r="C554" s="26"/>
      <c r="D554" s="27"/>
      <c r="E554" s="69" t="s">
        <v>242</v>
      </c>
      <c r="F554" s="25"/>
      <c r="G554" s="24"/>
      <c r="H554" s="23"/>
      <c r="I554" s="23"/>
      <c r="J554" s="1">
        <v>0</v>
      </c>
    </row>
    <row r="555" spans="1:10" ht="13.2" customHeight="1" outlineLevel="2">
      <c r="A555" s="27"/>
      <c r="B555" s="28"/>
      <c r="C555" s="26"/>
      <c r="D555" s="27"/>
      <c r="E555" s="25"/>
      <c r="F555" s="25" t="s">
        <v>288</v>
      </c>
      <c r="G555" s="24"/>
      <c r="H555" s="23">
        <v>0.38880000000000003</v>
      </c>
      <c r="I555" s="23"/>
      <c r="J555" s="1">
        <v>0</v>
      </c>
    </row>
    <row r="556" spans="1:10" ht="13.2" customHeight="1" outlineLevel="2">
      <c r="A556" s="27"/>
      <c r="B556" s="28"/>
      <c r="C556" s="26"/>
      <c r="D556" s="27"/>
      <c r="E556" s="69" t="s">
        <v>244</v>
      </c>
      <c r="F556" s="25"/>
      <c r="G556" s="24"/>
      <c r="H556" s="23"/>
      <c r="I556" s="23"/>
      <c r="J556" s="1">
        <v>0</v>
      </c>
    </row>
    <row r="557" spans="1:10" ht="13.2" customHeight="1" outlineLevel="2">
      <c r="A557" s="27"/>
      <c r="B557" s="28"/>
      <c r="C557" s="26"/>
      <c r="D557" s="27"/>
      <c r="E557" s="25"/>
      <c r="F557" s="25" t="s">
        <v>289</v>
      </c>
      <c r="G557" s="24"/>
      <c r="H557" s="23">
        <v>0.12960000000000002</v>
      </c>
      <c r="I557" s="23"/>
      <c r="J557" s="1">
        <v>0</v>
      </c>
    </row>
    <row r="558" spans="1:10" ht="13.2" customHeight="1" outlineLevel="2">
      <c r="A558" s="27"/>
      <c r="B558" s="28"/>
      <c r="C558" s="26"/>
      <c r="D558" s="27"/>
      <c r="E558" s="69" t="s">
        <v>246</v>
      </c>
      <c r="F558" s="25"/>
      <c r="G558" s="24"/>
      <c r="H558" s="23"/>
      <c r="I558" s="23"/>
      <c r="J558" s="1">
        <v>0</v>
      </c>
    </row>
    <row r="559" spans="1:10" ht="13.2" customHeight="1" outlineLevel="2">
      <c r="A559" s="27"/>
      <c r="B559" s="28"/>
      <c r="C559" s="26"/>
      <c r="D559" s="27"/>
      <c r="E559" s="25"/>
      <c r="F559" s="25" t="s">
        <v>290</v>
      </c>
      <c r="G559" s="24"/>
      <c r="H559" s="23">
        <v>2.0015999999999998</v>
      </c>
      <c r="I559" s="23"/>
      <c r="J559" s="1">
        <v>0</v>
      </c>
    </row>
    <row r="560" spans="1:10" ht="13.2" customHeight="1" outlineLevel="2">
      <c r="A560" s="27"/>
      <c r="B560" s="28"/>
      <c r="C560" s="26"/>
      <c r="D560" s="27"/>
      <c r="E560" s="25" t="s">
        <v>261</v>
      </c>
      <c r="F560" s="25"/>
      <c r="G560" s="24"/>
      <c r="H560" s="23"/>
      <c r="I560" s="23"/>
      <c r="J560" s="1">
        <v>0</v>
      </c>
    </row>
    <row r="561" spans="1:10" ht="13.2" customHeight="1" outlineLevel="2">
      <c r="A561" s="27"/>
      <c r="B561" s="28"/>
      <c r="C561" s="26"/>
      <c r="D561" s="27"/>
      <c r="E561" s="25"/>
      <c r="F561" s="25" t="s">
        <v>471</v>
      </c>
      <c r="G561" s="24"/>
      <c r="H561" s="23">
        <v>7.0655999999999999</v>
      </c>
      <c r="I561" s="23"/>
      <c r="J561" s="1">
        <v>0</v>
      </c>
    </row>
    <row r="562" spans="1:10" ht="13.2" customHeight="1" outlineLevel="2">
      <c r="A562" s="27"/>
      <c r="B562" s="28"/>
      <c r="C562" s="26"/>
      <c r="D562" s="27"/>
      <c r="E562" s="25"/>
      <c r="F562" s="25" t="s">
        <v>472</v>
      </c>
      <c r="G562" s="24"/>
      <c r="H562" s="23">
        <v>1.5520000000000003</v>
      </c>
      <c r="I562" s="23"/>
      <c r="J562" s="1">
        <v>0</v>
      </c>
    </row>
    <row r="563" spans="1:10" ht="13.2" customHeight="1" outlineLevel="2">
      <c r="A563" s="27"/>
      <c r="B563" s="28"/>
      <c r="C563" s="26"/>
      <c r="D563" s="27"/>
      <c r="E563" s="25" t="s">
        <v>262</v>
      </c>
      <c r="F563" s="25"/>
      <c r="G563" s="24"/>
      <c r="H563" s="23"/>
      <c r="I563" s="23"/>
      <c r="J563" s="1">
        <v>0</v>
      </c>
    </row>
    <row r="564" spans="1:10" ht="13.2" customHeight="1" outlineLevel="2">
      <c r="A564" s="27"/>
      <c r="B564" s="28"/>
      <c r="C564" s="26"/>
      <c r="D564" s="27"/>
      <c r="E564" s="25"/>
      <c r="F564" s="25" t="s">
        <v>291</v>
      </c>
      <c r="G564" s="24"/>
      <c r="H564" s="23">
        <v>2.2435199999999997</v>
      </c>
      <c r="I564" s="23"/>
      <c r="J564" s="1">
        <v>0</v>
      </c>
    </row>
    <row r="565" spans="1:10" ht="13.2" customHeight="1" outlineLevel="2">
      <c r="A565" s="27"/>
      <c r="B565" s="28"/>
      <c r="C565" s="26"/>
      <c r="D565" s="27"/>
      <c r="E565" s="25"/>
      <c r="F565" s="25" t="s">
        <v>292</v>
      </c>
      <c r="G565" s="24"/>
      <c r="H565" s="23">
        <v>0.63360000000000005</v>
      </c>
      <c r="I565" s="23"/>
      <c r="J565" s="1">
        <v>0</v>
      </c>
    </row>
    <row r="566" spans="1:10" ht="13.2" customHeight="1" outlineLevel="2">
      <c r="A566" s="27"/>
      <c r="B566" s="28"/>
      <c r="C566" s="26"/>
      <c r="D566" s="27"/>
      <c r="E566" s="25" t="s">
        <v>265</v>
      </c>
      <c r="F566" s="25"/>
      <c r="G566" s="24"/>
      <c r="H566" s="23"/>
      <c r="I566" s="23"/>
      <c r="J566" s="1">
        <v>0</v>
      </c>
    </row>
    <row r="567" spans="1:10" ht="13.2" customHeight="1" outlineLevel="2">
      <c r="A567" s="27"/>
      <c r="B567" s="28"/>
      <c r="C567" s="26"/>
      <c r="D567" s="27"/>
      <c r="E567" s="25"/>
      <c r="F567" s="25" t="s">
        <v>470</v>
      </c>
      <c r="G567" s="24"/>
      <c r="H567" s="23">
        <v>0.63</v>
      </c>
      <c r="I567" s="23"/>
      <c r="J567" s="1">
        <v>0</v>
      </c>
    </row>
    <row r="568" spans="1:10" ht="13.2" customHeight="1" outlineLevel="2">
      <c r="A568" s="27"/>
      <c r="B568" s="28"/>
      <c r="C568" s="26"/>
      <c r="D568" s="27"/>
      <c r="E568" s="25" t="s">
        <v>266</v>
      </c>
      <c r="F568" s="25"/>
      <c r="G568" s="24"/>
      <c r="H568" s="23"/>
      <c r="I568" s="23"/>
      <c r="J568" s="1">
        <v>0</v>
      </c>
    </row>
    <row r="569" spans="1:10" ht="13.2" customHeight="1" outlineLevel="2">
      <c r="A569" s="27"/>
      <c r="B569" s="28"/>
      <c r="C569" s="26"/>
      <c r="D569" s="27"/>
      <c r="E569" s="25"/>
      <c r="F569" s="25" t="s">
        <v>473</v>
      </c>
      <c r="G569" s="24"/>
      <c r="H569" s="23">
        <v>0.29120000000000001</v>
      </c>
      <c r="I569" s="23"/>
      <c r="J569" s="1">
        <v>0</v>
      </c>
    </row>
    <row r="570" spans="1:10" ht="13.2" customHeight="1" outlineLevel="2">
      <c r="A570" s="27"/>
      <c r="B570" s="28"/>
      <c r="C570" s="26"/>
      <c r="D570" s="27"/>
      <c r="E570" s="25" t="s">
        <v>267</v>
      </c>
      <c r="F570" s="25"/>
      <c r="G570" s="24"/>
      <c r="H570" s="23"/>
      <c r="I570" s="23"/>
      <c r="J570" s="1">
        <v>0</v>
      </c>
    </row>
    <row r="571" spans="1:10" ht="13.2" customHeight="1" outlineLevel="2">
      <c r="A571" s="27"/>
      <c r="B571" s="28"/>
      <c r="C571" s="26"/>
      <c r="D571" s="27"/>
      <c r="E571" s="25"/>
      <c r="F571" s="25" t="s">
        <v>293</v>
      </c>
      <c r="G571" s="24"/>
      <c r="H571" s="23">
        <v>0.99792000000000003</v>
      </c>
      <c r="I571" s="23"/>
      <c r="J571" s="1">
        <v>0</v>
      </c>
    </row>
    <row r="572" spans="1:10" ht="13.2" customHeight="1" outlineLevel="2">
      <c r="A572" s="27"/>
      <c r="B572" s="28"/>
      <c r="C572" s="26"/>
      <c r="D572" s="27"/>
      <c r="E572" s="25" t="s">
        <v>269</v>
      </c>
      <c r="F572" s="25"/>
      <c r="G572" s="24"/>
      <c r="H572" s="23"/>
      <c r="I572" s="23"/>
      <c r="J572" s="1">
        <v>0</v>
      </c>
    </row>
    <row r="573" spans="1:10" ht="13.2" customHeight="1" outlineLevel="2">
      <c r="A573" s="27"/>
      <c r="B573" s="28"/>
      <c r="C573" s="26"/>
      <c r="D573" s="27"/>
      <c r="E573" s="25"/>
      <c r="F573" s="25" t="s">
        <v>474</v>
      </c>
      <c r="G573" s="24"/>
      <c r="H573" s="23">
        <v>1.9040000000000001</v>
      </c>
      <c r="I573" s="23"/>
      <c r="J573" s="1">
        <v>0</v>
      </c>
    </row>
    <row r="574" spans="1:10" ht="13.2" customHeight="1" outlineLevel="2">
      <c r="A574" s="27"/>
      <c r="B574" s="28"/>
      <c r="C574" s="26"/>
      <c r="D574" s="27"/>
      <c r="E574" s="25" t="s">
        <v>446</v>
      </c>
      <c r="F574" s="25"/>
      <c r="G574" s="24"/>
      <c r="H574" s="23"/>
      <c r="I574" s="23"/>
      <c r="J574" s="1">
        <v>0</v>
      </c>
    </row>
    <row r="575" spans="1:10" ht="13.2" customHeight="1" outlineLevel="2">
      <c r="A575" s="27"/>
      <c r="B575" s="28"/>
      <c r="C575" s="26"/>
      <c r="D575" s="27"/>
      <c r="E575" s="25"/>
      <c r="F575" s="25" t="s">
        <v>475</v>
      </c>
      <c r="G575" s="24"/>
      <c r="H575" s="23">
        <v>1.4560000000000002</v>
      </c>
      <c r="I575" s="23"/>
      <c r="J575" s="1">
        <v>0</v>
      </c>
    </row>
    <row r="576" spans="1:10" ht="13.2" customHeight="1" outlineLevel="2">
      <c r="A576" s="27"/>
      <c r="B576" s="28"/>
      <c r="C576" s="26"/>
      <c r="D576" s="27"/>
      <c r="E576" s="25" t="s">
        <v>270</v>
      </c>
      <c r="F576" s="25"/>
      <c r="G576" s="24"/>
      <c r="H576" s="23"/>
      <c r="I576" s="23"/>
      <c r="J576" s="1">
        <v>0</v>
      </c>
    </row>
    <row r="577" spans="1:10" ht="13.2" customHeight="1" outlineLevel="2">
      <c r="A577" s="27"/>
      <c r="B577" s="28"/>
      <c r="C577" s="26"/>
      <c r="D577" s="27"/>
      <c r="E577" s="25"/>
      <c r="F577" s="25" t="s">
        <v>476</v>
      </c>
      <c r="G577" s="24"/>
      <c r="H577" s="23">
        <v>0.61199999999999999</v>
      </c>
      <c r="I577" s="23"/>
      <c r="J577" s="1">
        <v>0</v>
      </c>
    </row>
    <row r="578" spans="1:10" ht="13.2" customHeight="1" outlineLevel="2">
      <c r="A578" s="27"/>
      <c r="B578" s="28"/>
      <c r="C578" s="26"/>
      <c r="D578" s="27"/>
      <c r="E578" s="25"/>
      <c r="F578" s="25" t="s">
        <v>294</v>
      </c>
      <c r="G578" s="24"/>
      <c r="H578" s="23">
        <v>0.64260000000000006</v>
      </c>
      <c r="I578" s="23"/>
      <c r="J578" s="1">
        <v>0</v>
      </c>
    </row>
    <row r="579" spans="1:10" ht="13.2" customHeight="1" outlineLevel="2">
      <c r="A579" s="27"/>
      <c r="B579" s="28"/>
      <c r="C579" s="26"/>
      <c r="D579" s="27"/>
      <c r="E579" s="25" t="s">
        <v>272</v>
      </c>
      <c r="F579" s="25"/>
      <c r="G579" s="24"/>
      <c r="H579" s="23"/>
      <c r="I579" s="23"/>
      <c r="J579" s="1">
        <v>0</v>
      </c>
    </row>
    <row r="580" spans="1:10" ht="13.2" customHeight="1" outlineLevel="2">
      <c r="A580" s="27"/>
      <c r="B580" s="28"/>
      <c r="C580" s="26"/>
      <c r="D580" s="27"/>
      <c r="E580" s="69" t="s">
        <v>274</v>
      </c>
      <c r="F580" s="25"/>
      <c r="G580" s="24"/>
      <c r="H580" s="23"/>
      <c r="I580" s="23"/>
      <c r="J580" s="1">
        <v>0</v>
      </c>
    </row>
    <row r="581" spans="1:10" ht="13.2" customHeight="1" outlineLevel="2">
      <c r="A581" s="27"/>
      <c r="B581" s="28"/>
      <c r="C581" s="26"/>
      <c r="D581" s="27"/>
      <c r="E581" s="25"/>
      <c r="F581" s="25" t="s">
        <v>295</v>
      </c>
      <c r="G581" s="24"/>
      <c r="H581" s="23">
        <v>0.41616000000000003</v>
      </c>
      <c r="I581" s="23"/>
      <c r="J581" s="1">
        <v>0</v>
      </c>
    </row>
    <row r="582" spans="1:10" ht="13.2" customHeight="1" outlineLevel="2">
      <c r="A582" s="27"/>
      <c r="B582" s="28"/>
      <c r="C582" s="26"/>
      <c r="D582" s="27"/>
      <c r="E582" s="69" t="s">
        <v>275</v>
      </c>
      <c r="F582" s="25"/>
      <c r="G582" s="24"/>
      <c r="H582" s="23"/>
      <c r="I582" s="23"/>
      <c r="J582" s="1">
        <v>0</v>
      </c>
    </row>
    <row r="583" spans="1:10" ht="13.2" customHeight="1" outlineLevel="2">
      <c r="A583" s="27"/>
      <c r="B583" s="28"/>
      <c r="C583" s="26"/>
      <c r="D583" s="27"/>
      <c r="E583" s="25"/>
      <c r="F583" s="25" t="s">
        <v>477</v>
      </c>
      <c r="G583" s="24"/>
      <c r="H583" s="23">
        <v>0.42840000000000006</v>
      </c>
      <c r="I583" s="23"/>
      <c r="J583" s="1">
        <v>0</v>
      </c>
    </row>
    <row r="584" spans="1:10" ht="13.2" customHeight="1" outlineLevel="2">
      <c r="A584" s="27"/>
      <c r="B584" s="28"/>
      <c r="C584" s="26"/>
      <c r="D584" s="27"/>
      <c r="E584" s="69" t="s">
        <v>276</v>
      </c>
      <c r="F584" s="25"/>
      <c r="G584" s="24"/>
      <c r="H584" s="23"/>
      <c r="I584" s="23"/>
      <c r="J584" s="1">
        <v>0</v>
      </c>
    </row>
    <row r="585" spans="1:10" ht="13.2" customHeight="1" outlineLevel="2">
      <c r="A585" s="27"/>
      <c r="B585" s="28"/>
      <c r="C585" s="26"/>
      <c r="D585" s="27"/>
      <c r="E585" s="25"/>
      <c r="F585" s="25" t="s">
        <v>478</v>
      </c>
      <c r="G585" s="24"/>
      <c r="H585" s="23">
        <v>0.70992000000000011</v>
      </c>
      <c r="I585" s="23"/>
      <c r="J585" s="1">
        <v>0</v>
      </c>
    </row>
    <row r="586" spans="1:10" ht="13.2" customHeight="1" outlineLevel="2">
      <c r="A586" s="27"/>
      <c r="B586" s="28"/>
      <c r="C586" s="26"/>
      <c r="D586" s="27"/>
      <c r="E586" s="69" t="s">
        <v>277</v>
      </c>
      <c r="F586" s="25"/>
      <c r="G586" s="24"/>
      <c r="H586" s="23"/>
      <c r="I586" s="23"/>
      <c r="J586" s="1">
        <v>0</v>
      </c>
    </row>
    <row r="587" spans="1:10" ht="13.2" customHeight="1" outlineLevel="2">
      <c r="A587" s="27"/>
      <c r="B587" s="28"/>
      <c r="C587" s="26"/>
      <c r="D587" s="27"/>
      <c r="E587" s="25"/>
      <c r="F587" s="25" t="s">
        <v>479</v>
      </c>
      <c r="G587" s="24"/>
      <c r="H587" s="23">
        <v>1.24848</v>
      </c>
      <c r="I587" s="23"/>
      <c r="J587" s="1">
        <v>0</v>
      </c>
    </row>
    <row r="588" spans="1:10" ht="13.2" customHeight="1" outlineLevel="2">
      <c r="A588" s="27"/>
      <c r="B588" s="28"/>
      <c r="C588" s="26"/>
      <c r="D588" s="27"/>
      <c r="E588" s="69" t="s">
        <v>278</v>
      </c>
      <c r="F588" s="25"/>
      <c r="G588" s="24"/>
      <c r="H588" s="23"/>
      <c r="I588" s="23"/>
      <c r="J588" s="1">
        <v>0</v>
      </c>
    </row>
    <row r="589" spans="1:10" ht="13.2" customHeight="1" outlineLevel="2">
      <c r="A589" s="27"/>
      <c r="B589" s="28"/>
      <c r="C589" s="26"/>
      <c r="D589" s="27"/>
      <c r="E589" s="25"/>
      <c r="F589" s="25" t="s">
        <v>480</v>
      </c>
      <c r="G589" s="24"/>
      <c r="H589" s="23">
        <v>0.48960000000000004</v>
      </c>
      <c r="I589" s="23"/>
      <c r="J589" s="1">
        <v>0</v>
      </c>
    </row>
    <row r="590" spans="1:10" ht="13.2" customHeight="1" outlineLevel="2">
      <c r="A590" s="27"/>
      <c r="B590" s="28"/>
      <c r="C590" s="26"/>
      <c r="D590" s="27"/>
      <c r="E590" s="69" t="s">
        <v>279</v>
      </c>
      <c r="F590" s="25"/>
      <c r="G590" s="24"/>
      <c r="H590" s="23"/>
      <c r="I590" s="23"/>
      <c r="J590" s="1">
        <v>0</v>
      </c>
    </row>
    <row r="591" spans="1:10" ht="13.2" customHeight="1" outlineLevel="2">
      <c r="A591" s="27"/>
      <c r="B591" s="28"/>
      <c r="C591" s="26"/>
      <c r="D591" s="27"/>
      <c r="E591" s="25"/>
      <c r="F591" s="25" t="s">
        <v>481</v>
      </c>
      <c r="G591" s="24"/>
      <c r="H591" s="23">
        <v>0.73440000000000005</v>
      </c>
      <c r="I591" s="23"/>
      <c r="J591" s="1">
        <v>0</v>
      </c>
    </row>
    <row r="592" spans="1:10" ht="13.2" customHeight="1" outlineLevel="2">
      <c r="A592" s="27"/>
      <c r="B592" s="28"/>
      <c r="C592" s="26"/>
      <c r="D592" s="27"/>
      <c r="E592" s="25" t="s">
        <v>455</v>
      </c>
      <c r="F592" s="25"/>
      <c r="G592" s="24"/>
      <c r="H592" s="23"/>
      <c r="I592" s="23"/>
      <c r="J592" s="1">
        <v>0</v>
      </c>
    </row>
    <row r="593" spans="1:15" ht="13.2" customHeight="1" outlineLevel="2">
      <c r="A593" s="27"/>
      <c r="B593" s="28"/>
      <c r="C593" s="26"/>
      <c r="D593" s="27"/>
      <c r="E593" s="25"/>
      <c r="F593" s="25" t="s">
        <v>482</v>
      </c>
      <c r="G593" s="24"/>
      <c r="H593" s="23">
        <v>0.10752000000000002</v>
      </c>
      <c r="I593" s="23"/>
      <c r="J593" s="1">
        <v>0</v>
      </c>
    </row>
    <row r="594" spans="1:15" ht="13.2" customHeight="1" outlineLevel="2">
      <c r="A594" s="27"/>
      <c r="B594" s="28"/>
      <c r="C594" s="26"/>
      <c r="D594" s="27"/>
      <c r="E594" s="25"/>
      <c r="F594" s="25" t="s">
        <v>483</v>
      </c>
      <c r="G594" s="24"/>
      <c r="H594" s="23">
        <v>4.4800000000000006E-2</v>
      </c>
      <c r="I594" s="23"/>
      <c r="J594" s="1">
        <v>0</v>
      </c>
    </row>
    <row r="595" spans="1:15" ht="13.2" customHeight="1" outlineLevel="2">
      <c r="A595" s="27"/>
      <c r="B595" s="28"/>
      <c r="C595" s="26"/>
      <c r="D595" s="27"/>
      <c r="E595" s="25" t="s">
        <v>485</v>
      </c>
      <c r="F595" s="25"/>
      <c r="G595" s="24"/>
      <c r="H595" s="23"/>
      <c r="I595" s="23"/>
      <c r="J595" s="1">
        <v>0</v>
      </c>
    </row>
    <row r="596" spans="1:15" ht="13.2" customHeight="1" outlineLevel="2">
      <c r="A596" s="27"/>
      <c r="B596" s="28"/>
      <c r="C596" s="26"/>
      <c r="D596" s="27"/>
      <c r="E596" s="25"/>
      <c r="F596" s="25" t="s">
        <v>484</v>
      </c>
      <c r="G596" s="24"/>
      <c r="H596" s="23">
        <v>0.2016</v>
      </c>
      <c r="I596" s="23"/>
      <c r="J596" s="1">
        <v>0</v>
      </c>
    </row>
    <row r="597" spans="1:15" ht="26.4" outlineLevel="1">
      <c r="A597" s="80">
        <f>MAX(A524:A596)+1</f>
        <v>94</v>
      </c>
      <c r="B597" s="81" t="s">
        <v>985</v>
      </c>
      <c r="C597" s="81" t="s">
        <v>447</v>
      </c>
      <c r="D597" s="80" t="s">
        <v>10</v>
      </c>
      <c r="E597" s="82"/>
      <c r="F597" s="83" t="s">
        <v>487</v>
      </c>
      <c r="G597" s="84"/>
      <c r="H597" s="85">
        <v>1836.62</v>
      </c>
      <c r="I597" s="86" t="s">
        <v>846</v>
      </c>
      <c r="J597" s="87"/>
      <c r="K597" s="87"/>
      <c r="L597" s="88">
        <v>0</v>
      </c>
      <c r="M597" s="89">
        <f>ROUND(H597*L597,5)</f>
        <v>0</v>
      </c>
      <c r="N597" s="88">
        <v>0</v>
      </c>
      <c r="O597" s="89">
        <f>ROUND(H597*N597,5)</f>
        <v>0</v>
      </c>
    </row>
    <row r="598" spans="1:15" ht="13.2" customHeight="1" outlineLevel="2">
      <c r="A598" s="27"/>
      <c r="B598" s="28"/>
      <c r="C598" s="26"/>
      <c r="D598" s="27"/>
      <c r="E598" s="69" t="s">
        <v>233</v>
      </c>
      <c r="F598" s="25"/>
      <c r="G598" s="24"/>
      <c r="H598" s="23"/>
      <c r="I598" s="23"/>
      <c r="J598" s="1">
        <v>0</v>
      </c>
    </row>
    <row r="599" spans="1:15" ht="13.2" customHeight="1" outlineLevel="2">
      <c r="A599" s="27"/>
      <c r="B599" s="28"/>
      <c r="C599" s="26"/>
      <c r="D599" s="27"/>
      <c r="E599" s="25" t="s">
        <v>249</v>
      </c>
      <c r="F599" s="25"/>
      <c r="G599" s="24"/>
      <c r="H599" s="23"/>
      <c r="I599" s="23"/>
      <c r="J599" s="1">
        <v>0</v>
      </c>
    </row>
    <row r="600" spans="1:15" ht="13.2" customHeight="1" outlineLevel="2">
      <c r="A600" s="27"/>
      <c r="B600" s="28"/>
      <c r="C600" s="26"/>
      <c r="D600" s="27"/>
      <c r="E600" s="25"/>
      <c r="F600" s="25" t="s">
        <v>460</v>
      </c>
      <c r="G600" s="24"/>
      <c r="H600" s="23">
        <v>69.7</v>
      </c>
      <c r="I600" s="23"/>
      <c r="J600" s="1">
        <v>0</v>
      </c>
    </row>
    <row r="601" spans="1:15" ht="13.2" customHeight="1" outlineLevel="2">
      <c r="A601" s="27"/>
      <c r="B601" s="28"/>
      <c r="C601" s="26"/>
      <c r="D601" s="27"/>
      <c r="E601" s="25"/>
      <c r="F601" s="25" t="s">
        <v>461</v>
      </c>
      <c r="G601" s="24"/>
      <c r="H601" s="23">
        <v>66.748000000000005</v>
      </c>
      <c r="I601" s="23"/>
      <c r="J601" s="1">
        <v>0</v>
      </c>
    </row>
    <row r="602" spans="1:15" ht="13.2" customHeight="1" outlineLevel="2">
      <c r="A602" s="27"/>
      <c r="B602" s="28"/>
      <c r="C602" s="26"/>
      <c r="D602" s="27"/>
      <c r="E602" s="25" t="s">
        <v>252</v>
      </c>
      <c r="F602" s="25"/>
      <c r="G602" s="24"/>
      <c r="H602" s="23"/>
      <c r="I602" s="23"/>
      <c r="J602" s="1">
        <v>0</v>
      </c>
    </row>
    <row r="603" spans="1:15" ht="13.2" customHeight="1" outlineLevel="2">
      <c r="A603" s="27"/>
      <c r="B603" s="28"/>
      <c r="C603" s="26"/>
      <c r="D603" s="27"/>
      <c r="E603" s="25"/>
      <c r="F603" s="25" t="s">
        <v>462</v>
      </c>
      <c r="G603" s="24"/>
      <c r="H603" s="23">
        <v>106.28800000000001</v>
      </c>
      <c r="I603" s="23"/>
      <c r="J603" s="1">
        <v>0</v>
      </c>
    </row>
    <row r="604" spans="1:15" ht="13.2" customHeight="1" outlineLevel="2">
      <c r="A604" s="27"/>
      <c r="B604" s="28"/>
      <c r="C604" s="26"/>
      <c r="D604" s="27"/>
      <c r="E604" s="25" t="s">
        <v>253</v>
      </c>
      <c r="F604" s="25"/>
      <c r="G604" s="24"/>
      <c r="H604" s="23"/>
      <c r="I604" s="23"/>
      <c r="J604" s="1">
        <v>0</v>
      </c>
    </row>
    <row r="605" spans="1:15" ht="13.2" customHeight="1" outlineLevel="2">
      <c r="A605" s="27"/>
      <c r="B605" s="28"/>
      <c r="C605" s="26"/>
      <c r="D605" s="27"/>
      <c r="E605" s="25"/>
      <c r="F605" s="25" t="s">
        <v>463</v>
      </c>
      <c r="G605" s="24"/>
      <c r="H605" s="23">
        <v>274.48</v>
      </c>
      <c r="I605" s="23"/>
      <c r="J605" s="1">
        <v>0</v>
      </c>
    </row>
    <row r="606" spans="1:15" ht="13.2" customHeight="1" outlineLevel="2">
      <c r="A606" s="27"/>
      <c r="B606" s="28"/>
      <c r="C606" s="26"/>
      <c r="D606" s="27"/>
      <c r="E606" s="25" t="s">
        <v>256</v>
      </c>
      <c r="F606" s="25"/>
      <c r="G606" s="24"/>
      <c r="H606" s="23"/>
      <c r="I606" s="23"/>
      <c r="J606" s="1">
        <v>0</v>
      </c>
    </row>
    <row r="607" spans="1:15" ht="13.2" customHeight="1" outlineLevel="2">
      <c r="A607" s="27"/>
      <c r="B607" s="28"/>
      <c r="C607" s="26"/>
      <c r="D607" s="27"/>
      <c r="E607" s="25"/>
      <c r="F607" s="25" t="s">
        <v>488</v>
      </c>
      <c r="G607" s="24"/>
      <c r="H607" s="23">
        <v>78.528000000000006</v>
      </c>
      <c r="I607" s="23"/>
      <c r="J607" s="1">
        <v>0</v>
      </c>
    </row>
    <row r="608" spans="1:15" ht="13.2" customHeight="1" outlineLevel="2">
      <c r="A608" s="27"/>
      <c r="B608" s="28"/>
      <c r="C608" s="26"/>
      <c r="D608" s="27"/>
      <c r="E608" s="25" t="s">
        <v>257</v>
      </c>
      <c r="F608" s="25"/>
      <c r="G608" s="24"/>
      <c r="H608" s="23"/>
      <c r="I608" s="23"/>
      <c r="J608" s="1">
        <v>0</v>
      </c>
    </row>
    <row r="609" spans="1:10" ht="13.2" customHeight="1" outlineLevel="2">
      <c r="A609" s="27"/>
      <c r="B609" s="28"/>
      <c r="C609" s="26"/>
      <c r="D609" s="27"/>
      <c r="E609" s="25"/>
      <c r="F609" s="25" t="s">
        <v>489</v>
      </c>
      <c r="G609" s="24"/>
      <c r="H609" s="23">
        <v>49.095999999999997</v>
      </c>
      <c r="I609" s="23"/>
      <c r="J609" s="1">
        <v>0</v>
      </c>
    </row>
    <row r="610" spans="1:10" ht="13.2" customHeight="1" outlineLevel="2">
      <c r="A610" s="27"/>
      <c r="B610" s="28"/>
      <c r="C610" s="26"/>
      <c r="D610" s="27"/>
      <c r="E610" s="25" t="s">
        <v>258</v>
      </c>
      <c r="F610" s="25"/>
      <c r="G610" s="24"/>
      <c r="H610" s="23"/>
      <c r="I610" s="23"/>
      <c r="J610" s="1">
        <v>0</v>
      </c>
    </row>
    <row r="611" spans="1:10" ht="13.2" customHeight="1" outlineLevel="2">
      <c r="A611" s="27"/>
      <c r="B611" s="28"/>
      <c r="C611" s="26"/>
      <c r="D611" s="27"/>
      <c r="E611" s="25"/>
      <c r="F611" s="25" t="s">
        <v>490</v>
      </c>
      <c r="G611" s="24"/>
      <c r="H611" s="23">
        <v>66.768000000000001</v>
      </c>
      <c r="I611" s="23"/>
      <c r="J611" s="1">
        <v>0</v>
      </c>
    </row>
    <row r="612" spans="1:10" ht="13.2" customHeight="1" outlineLevel="2">
      <c r="A612" s="27"/>
      <c r="B612" s="28"/>
      <c r="C612" s="26"/>
      <c r="D612" s="27"/>
      <c r="E612" s="25" t="s">
        <v>259</v>
      </c>
      <c r="F612" s="25"/>
      <c r="G612" s="24"/>
      <c r="H612" s="23"/>
      <c r="I612" s="23"/>
      <c r="J612" s="1">
        <v>0</v>
      </c>
    </row>
    <row r="613" spans="1:10" ht="13.2" customHeight="1" outlineLevel="2">
      <c r="A613" s="27"/>
      <c r="B613" s="28"/>
      <c r="C613" s="26"/>
      <c r="D613" s="27"/>
      <c r="E613" s="25"/>
      <c r="F613" s="25" t="s">
        <v>491</v>
      </c>
      <c r="G613" s="24"/>
      <c r="H613" s="23">
        <v>58.091999999999992</v>
      </c>
      <c r="I613" s="23"/>
      <c r="J613" s="1">
        <v>0</v>
      </c>
    </row>
    <row r="614" spans="1:10" ht="13.2" customHeight="1" outlineLevel="2">
      <c r="A614" s="27"/>
      <c r="B614" s="28"/>
      <c r="C614" s="26"/>
      <c r="D614" s="27"/>
      <c r="E614" s="25" t="s">
        <v>260</v>
      </c>
      <c r="F614" s="25"/>
      <c r="G614" s="24"/>
      <c r="H614" s="23"/>
      <c r="I614" s="23"/>
      <c r="J614" s="1">
        <v>0</v>
      </c>
    </row>
    <row r="615" spans="1:10" ht="13.2" customHeight="1" outlineLevel="2">
      <c r="A615" s="27"/>
      <c r="B615" s="28"/>
      <c r="C615" s="26"/>
      <c r="D615" s="27"/>
      <c r="E615" s="25"/>
      <c r="F615" s="25" t="s">
        <v>492</v>
      </c>
      <c r="G615" s="24"/>
      <c r="H615" s="23">
        <v>36.64</v>
      </c>
      <c r="I615" s="23"/>
      <c r="J615" s="1">
        <v>0</v>
      </c>
    </row>
    <row r="616" spans="1:10" ht="13.2" customHeight="1" outlineLevel="2">
      <c r="A616" s="27"/>
      <c r="B616" s="28"/>
      <c r="C616" s="26"/>
      <c r="D616" s="27"/>
      <c r="E616" s="25" t="s">
        <v>232</v>
      </c>
      <c r="F616" s="25"/>
      <c r="G616" s="24"/>
      <c r="H616" s="23"/>
      <c r="I616" s="23"/>
      <c r="J616" s="1">
        <v>0</v>
      </c>
    </row>
    <row r="617" spans="1:10" ht="13.2" customHeight="1" outlineLevel="2">
      <c r="A617" s="27"/>
      <c r="B617" s="28"/>
      <c r="C617" s="26"/>
      <c r="D617" s="27"/>
      <c r="E617" s="25"/>
      <c r="F617" s="25" t="s">
        <v>493</v>
      </c>
      <c r="G617" s="24"/>
      <c r="H617" s="23">
        <v>146.88</v>
      </c>
      <c r="I617" s="23"/>
      <c r="J617" s="1">
        <v>0</v>
      </c>
    </row>
    <row r="618" spans="1:10" ht="13.2" customHeight="1" outlineLevel="2">
      <c r="A618" s="27"/>
      <c r="B618" s="28"/>
      <c r="C618" s="26"/>
      <c r="D618" s="27"/>
      <c r="E618" s="25" t="s">
        <v>248</v>
      </c>
      <c r="F618" s="25"/>
      <c r="G618" s="24"/>
      <c r="H618" s="23"/>
      <c r="I618" s="23"/>
      <c r="J618" s="1">
        <v>0</v>
      </c>
    </row>
    <row r="619" spans="1:10" ht="13.2" customHeight="1" outlineLevel="2">
      <c r="A619" s="27"/>
      <c r="B619" s="28"/>
      <c r="C619" s="26"/>
      <c r="D619" s="27"/>
      <c r="E619" s="69" t="s">
        <v>234</v>
      </c>
      <c r="F619" s="25"/>
      <c r="G619" s="24"/>
      <c r="H619" s="23"/>
      <c r="I619" s="23"/>
      <c r="J619" s="1">
        <v>0</v>
      </c>
    </row>
    <row r="620" spans="1:10" ht="13.2" customHeight="1" outlineLevel="2">
      <c r="A620" s="27"/>
      <c r="B620" s="28"/>
      <c r="C620" s="26"/>
      <c r="D620" s="27"/>
      <c r="E620" s="25"/>
      <c r="F620" s="25" t="s">
        <v>494</v>
      </c>
      <c r="G620" s="24"/>
      <c r="H620" s="23">
        <v>270.86400000000003</v>
      </c>
      <c r="I620" s="23"/>
      <c r="J620" s="1">
        <v>0</v>
      </c>
    </row>
    <row r="621" spans="1:10" ht="13.2" customHeight="1" outlineLevel="2">
      <c r="A621" s="27"/>
      <c r="B621" s="28"/>
      <c r="C621" s="26"/>
      <c r="D621" s="27"/>
      <c r="E621" s="69" t="s">
        <v>236</v>
      </c>
      <c r="F621" s="25"/>
      <c r="G621" s="24"/>
      <c r="H621" s="23"/>
      <c r="I621" s="23"/>
      <c r="J621" s="1">
        <v>0</v>
      </c>
    </row>
    <row r="622" spans="1:10" ht="13.2" customHeight="1" outlineLevel="2">
      <c r="A622" s="27"/>
      <c r="B622" s="28"/>
      <c r="C622" s="26"/>
      <c r="D622" s="27"/>
      <c r="E622" s="25"/>
      <c r="F622" s="25" t="s">
        <v>495</v>
      </c>
      <c r="G622" s="24"/>
      <c r="H622" s="23">
        <v>28.576000000000001</v>
      </c>
      <c r="I622" s="23"/>
      <c r="J622" s="1">
        <v>0</v>
      </c>
    </row>
    <row r="623" spans="1:10" ht="13.2" customHeight="1" outlineLevel="2">
      <c r="A623" s="27"/>
      <c r="B623" s="28"/>
      <c r="C623" s="26"/>
      <c r="D623" s="27"/>
      <c r="E623" s="69" t="s">
        <v>238</v>
      </c>
      <c r="F623" s="25"/>
      <c r="G623" s="24"/>
      <c r="H623" s="23"/>
      <c r="I623" s="23"/>
      <c r="J623" s="1">
        <v>0</v>
      </c>
    </row>
    <row r="624" spans="1:10" ht="13.2" customHeight="1" outlineLevel="2">
      <c r="A624" s="27"/>
      <c r="B624" s="28"/>
      <c r="C624" s="26"/>
      <c r="D624" s="27"/>
      <c r="E624" s="25"/>
      <c r="F624" s="25" t="s">
        <v>496</v>
      </c>
      <c r="G624" s="24"/>
      <c r="H624" s="23">
        <v>19.152000000000001</v>
      </c>
      <c r="I624" s="23"/>
      <c r="J624" s="1">
        <v>0</v>
      </c>
    </row>
    <row r="625" spans="1:10" ht="13.2" customHeight="1" outlineLevel="2">
      <c r="A625" s="27"/>
      <c r="B625" s="28"/>
      <c r="C625" s="26"/>
      <c r="D625" s="27"/>
      <c r="E625" s="69" t="s">
        <v>240</v>
      </c>
      <c r="F625" s="25"/>
      <c r="G625" s="24"/>
      <c r="H625" s="23"/>
      <c r="I625" s="23"/>
      <c r="J625" s="1">
        <v>0</v>
      </c>
    </row>
    <row r="626" spans="1:10" ht="13.2" customHeight="1" outlineLevel="2">
      <c r="A626" s="27"/>
      <c r="B626" s="28"/>
      <c r="C626" s="26"/>
      <c r="D626" s="27"/>
      <c r="E626" s="25"/>
      <c r="F626" s="25" t="s">
        <v>497</v>
      </c>
      <c r="G626" s="24"/>
      <c r="H626" s="23">
        <v>13.68</v>
      </c>
      <c r="I626" s="23"/>
      <c r="J626" s="1">
        <v>0</v>
      </c>
    </row>
    <row r="627" spans="1:10" ht="13.2" customHeight="1" outlineLevel="2">
      <c r="A627" s="27"/>
      <c r="B627" s="28"/>
      <c r="C627" s="26"/>
      <c r="D627" s="27"/>
      <c r="E627" s="69" t="s">
        <v>242</v>
      </c>
      <c r="F627" s="25"/>
      <c r="G627" s="24"/>
      <c r="H627" s="23"/>
      <c r="I627" s="23"/>
      <c r="J627" s="1">
        <v>0</v>
      </c>
    </row>
    <row r="628" spans="1:10" ht="13.2" customHeight="1" outlineLevel="2">
      <c r="A628" s="27"/>
      <c r="B628" s="28"/>
      <c r="C628" s="26"/>
      <c r="D628" s="27"/>
      <c r="E628" s="25"/>
      <c r="F628" s="25" t="s">
        <v>498</v>
      </c>
      <c r="G628" s="24"/>
      <c r="H628" s="23">
        <v>8.2080000000000002</v>
      </c>
      <c r="I628" s="23"/>
      <c r="J628" s="1">
        <v>0</v>
      </c>
    </row>
    <row r="629" spans="1:10" ht="13.2" customHeight="1" outlineLevel="2">
      <c r="A629" s="27"/>
      <c r="B629" s="28"/>
      <c r="C629" s="26"/>
      <c r="D629" s="27"/>
      <c r="E629" s="69" t="s">
        <v>244</v>
      </c>
      <c r="F629" s="25"/>
      <c r="G629" s="24"/>
      <c r="H629" s="23"/>
      <c r="I629" s="23"/>
      <c r="J629" s="1">
        <v>0</v>
      </c>
    </row>
    <row r="630" spans="1:10" ht="13.2" customHeight="1" outlineLevel="2">
      <c r="A630" s="27"/>
      <c r="B630" s="28"/>
      <c r="C630" s="26"/>
      <c r="D630" s="27"/>
      <c r="E630" s="25"/>
      <c r="F630" s="25" t="s">
        <v>499</v>
      </c>
      <c r="G630" s="24"/>
      <c r="H630" s="23">
        <v>2.7360000000000002</v>
      </c>
      <c r="I630" s="23"/>
      <c r="J630" s="1">
        <v>0</v>
      </c>
    </row>
    <row r="631" spans="1:10" ht="13.2" customHeight="1" outlineLevel="2">
      <c r="A631" s="27"/>
      <c r="B631" s="28"/>
      <c r="C631" s="26"/>
      <c r="D631" s="27"/>
      <c r="E631" s="69" t="s">
        <v>246</v>
      </c>
      <c r="F631" s="25"/>
      <c r="G631" s="24"/>
      <c r="H631" s="23"/>
      <c r="I631" s="23"/>
      <c r="J631" s="1">
        <v>0</v>
      </c>
    </row>
    <row r="632" spans="1:10" ht="13.2" customHeight="1" outlineLevel="2">
      <c r="A632" s="27"/>
      <c r="B632" s="28"/>
      <c r="C632" s="26"/>
      <c r="D632" s="27"/>
      <c r="E632" s="25"/>
      <c r="F632" s="25" t="s">
        <v>500</v>
      </c>
      <c r="G632" s="24"/>
      <c r="H632" s="23">
        <v>42.256</v>
      </c>
      <c r="I632" s="23"/>
      <c r="J632" s="1">
        <v>0</v>
      </c>
    </row>
    <row r="633" spans="1:10" ht="13.2" customHeight="1" outlineLevel="2">
      <c r="A633" s="27"/>
      <c r="B633" s="28"/>
      <c r="C633" s="26"/>
      <c r="D633" s="27"/>
      <c r="E633" s="25" t="s">
        <v>261</v>
      </c>
      <c r="F633" s="25"/>
      <c r="G633" s="24"/>
      <c r="H633" s="23"/>
      <c r="I633" s="23"/>
      <c r="J633" s="1">
        <v>0</v>
      </c>
    </row>
    <row r="634" spans="1:10" ht="13.2" customHeight="1" outlineLevel="2">
      <c r="A634" s="27"/>
      <c r="B634" s="28"/>
      <c r="C634" s="26"/>
      <c r="D634" s="27"/>
      <c r="E634" s="25"/>
      <c r="F634" s="25" t="s">
        <v>501</v>
      </c>
      <c r="G634" s="24"/>
      <c r="H634" s="23">
        <v>158.97599999999997</v>
      </c>
      <c r="I634" s="23"/>
      <c r="J634" s="1">
        <v>0</v>
      </c>
    </row>
    <row r="635" spans="1:10" ht="13.2" customHeight="1" outlineLevel="2">
      <c r="A635" s="27"/>
      <c r="B635" s="28"/>
      <c r="C635" s="26"/>
      <c r="D635" s="27"/>
      <c r="E635" s="25"/>
      <c r="F635" s="25" t="s">
        <v>502</v>
      </c>
      <c r="G635" s="24"/>
      <c r="H635" s="23">
        <v>34.92</v>
      </c>
      <c r="I635" s="23"/>
      <c r="J635" s="1">
        <v>0</v>
      </c>
    </row>
    <row r="636" spans="1:10" ht="13.2" customHeight="1" outlineLevel="2">
      <c r="A636" s="27"/>
      <c r="B636" s="28"/>
      <c r="C636" s="26"/>
      <c r="D636" s="27"/>
      <c r="E636" s="25" t="s">
        <v>262</v>
      </c>
      <c r="F636" s="25"/>
      <c r="G636" s="24"/>
      <c r="H636" s="23"/>
      <c r="I636" s="23"/>
      <c r="J636" s="1">
        <v>0</v>
      </c>
    </row>
    <row r="637" spans="1:10" ht="13.2" customHeight="1" outlineLevel="2">
      <c r="A637" s="27"/>
      <c r="B637" s="28"/>
      <c r="C637" s="26"/>
      <c r="D637" s="27"/>
      <c r="E637" s="25"/>
      <c r="F637" s="25" t="s">
        <v>503</v>
      </c>
      <c r="G637" s="24"/>
      <c r="H637" s="23">
        <v>52.971999999999987</v>
      </c>
      <c r="I637" s="23"/>
      <c r="J637" s="1">
        <v>0</v>
      </c>
    </row>
    <row r="638" spans="1:10" ht="13.2" customHeight="1" outlineLevel="2">
      <c r="A638" s="27"/>
      <c r="B638" s="28"/>
      <c r="C638" s="26"/>
      <c r="D638" s="27"/>
      <c r="E638" s="25"/>
      <c r="F638" s="25" t="s">
        <v>504</v>
      </c>
      <c r="G638" s="24"/>
      <c r="H638" s="23">
        <v>14.959999999999999</v>
      </c>
      <c r="I638" s="23"/>
      <c r="J638" s="1">
        <v>0</v>
      </c>
    </row>
    <row r="639" spans="1:10" ht="13.2" customHeight="1" outlineLevel="2">
      <c r="A639" s="27"/>
      <c r="B639" s="28"/>
      <c r="C639" s="26"/>
      <c r="D639" s="27"/>
      <c r="E639" s="25" t="s">
        <v>265</v>
      </c>
      <c r="F639" s="25"/>
      <c r="G639" s="24"/>
      <c r="H639" s="23"/>
      <c r="I639" s="23"/>
      <c r="J639" s="1">
        <v>0</v>
      </c>
    </row>
    <row r="640" spans="1:10" ht="13.2" customHeight="1" outlineLevel="2">
      <c r="A640" s="27"/>
      <c r="B640" s="28"/>
      <c r="C640" s="26"/>
      <c r="D640" s="27"/>
      <c r="E640" s="25"/>
      <c r="F640" s="25" t="s">
        <v>505</v>
      </c>
      <c r="G640" s="24"/>
      <c r="H640" s="23">
        <v>13.3</v>
      </c>
      <c r="I640" s="23"/>
      <c r="J640" s="1">
        <v>0</v>
      </c>
    </row>
    <row r="641" spans="1:10" ht="13.2" customHeight="1" outlineLevel="2">
      <c r="A641" s="27"/>
      <c r="B641" s="28"/>
      <c r="C641" s="26"/>
      <c r="D641" s="27"/>
      <c r="E641" s="25" t="s">
        <v>266</v>
      </c>
      <c r="F641" s="25"/>
      <c r="G641" s="24"/>
      <c r="H641" s="23"/>
      <c r="I641" s="23"/>
      <c r="J641" s="1">
        <v>0</v>
      </c>
    </row>
    <row r="642" spans="1:10" ht="13.2" customHeight="1" outlineLevel="2">
      <c r="A642" s="27"/>
      <c r="B642" s="28"/>
      <c r="C642" s="26"/>
      <c r="D642" s="27"/>
      <c r="E642" s="25"/>
      <c r="F642" s="25" t="s">
        <v>506</v>
      </c>
      <c r="G642" s="24"/>
      <c r="H642" s="23">
        <v>7.8000000000000007</v>
      </c>
      <c r="I642" s="23"/>
      <c r="J642" s="1">
        <v>0</v>
      </c>
    </row>
    <row r="643" spans="1:10" ht="13.2" customHeight="1" outlineLevel="2">
      <c r="A643" s="27"/>
      <c r="B643" s="28"/>
      <c r="C643" s="26"/>
      <c r="D643" s="27"/>
      <c r="E643" s="25" t="s">
        <v>267</v>
      </c>
      <c r="F643" s="25"/>
      <c r="G643" s="24"/>
      <c r="H643" s="23"/>
      <c r="I643" s="23"/>
      <c r="J643" s="1">
        <v>0</v>
      </c>
    </row>
    <row r="644" spans="1:10" ht="13.2" customHeight="1" outlineLevel="2">
      <c r="A644" s="27"/>
      <c r="B644" s="28"/>
      <c r="C644" s="26"/>
      <c r="D644" s="27"/>
      <c r="E644" s="25"/>
      <c r="F644" s="25" t="s">
        <v>507</v>
      </c>
      <c r="G644" s="24"/>
      <c r="H644" s="23">
        <v>20.160000000000004</v>
      </c>
      <c r="I644" s="23"/>
      <c r="J644" s="1">
        <v>0</v>
      </c>
    </row>
    <row r="645" spans="1:10" ht="13.2" customHeight="1" outlineLevel="2">
      <c r="A645" s="27"/>
      <c r="B645" s="28"/>
      <c r="C645" s="26"/>
      <c r="D645" s="27"/>
      <c r="E645" s="25" t="s">
        <v>269</v>
      </c>
      <c r="F645" s="25"/>
      <c r="G645" s="24"/>
      <c r="H645" s="23"/>
      <c r="I645" s="23"/>
      <c r="J645" s="1">
        <v>0</v>
      </c>
    </row>
    <row r="646" spans="1:10" ht="13.2" customHeight="1" outlineLevel="2">
      <c r="A646" s="27"/>
      <c r="B646" s="28"/>
      <c r="C646" s="26"/>
      <c r="D646" s="27"/>
      <c r="E646" s="25"/>
      <c r="F646" s="25" t="s">
        <v>508</v>
      </c>
      <c r="G646" s="24"/>
      <c r="H646" s="23">
        <v>34.299999999999997</v>
      </c>
      <c r="I646" s="23"/>
      <c r="J646" s="1">
        <v>0</v>
      </c>
    </row>
    <row r="647" spans="1:10" ht="13.2" customHeight="1" outlineLevel="2">
      <c r="A647" s="27"/>
      <c r="B647" s="28"/>
      <c r="C647" s="26"/>
      <c r="D647" s="27"/>
      <c r="E647" s="25" t="s">
        <v>446</v>
      </c>
      <c r="F647" s="25"/>
      <c r="G647" s="24"/>
      <c r="H647" s="23"/>
      <c r="I647" s="23"/>
      <c r="J647" s="1">
        <v>0</v>
      </c>
    </row>
    <row r="648" spans="1:10" ht="13.2" customHeight="1" outlineLevel="2">
      <c r="A648" s="27"/>
      <c r="B648" s="28"/>
      <c r="C648" s="26"/>
      <c r="D648" s="27"/>
      <c r="E648" s="25"/>
      <c r="F648" s="25" t="s">
        <v>509</v>
      </c>
      <c r="G648" s="24"/>
      <c r="H648" s="23">
        <v>29.400000000000002</v>
      </c>
      <c r="I648" s="23"/>
      <c r="J648" s="1">
        <v>0</v>
      </c>
    </row>
    <row r="649" spans="1:10" ht="13.2" customHeight="1" outlineLevel="2">
      <c r="A649" s="27"/>
      <c r="B649" s="28"/>
      <c r="C649" s="26"/>
      <c r="D649" s="27"/>
      <c r="E649" s="25" t="s">
        <v>270</v>
      </c>
      <c r="F649" s="25"/>
      <c r="G649" s="24"/>
      <c r="H649" s="23"/>
      <c r="I649" s="23"/>
      <c r="J649" s="1">
        <v>0</v>
      </c>
    </row>
    <row r="650" spans="1:10" ht="13.2" customHeight="1" outlineLevel="2">
      <c r="A650" s="27"/>
      <c r="B650" s="28"/>
      <c r="C650" s="26"/>
      <c r="D650" s="27"/>
      <c r="E650" s="25"/>
      <c r="F650" s="25" t="s">
        <v>510</v>
      </c>
      <c r="G650" s="24"/>
      <c r="H650" s="23">
        <v>14</v>
      </c>
      <c r="I650" s="23"/>
      <c r="J650" s="1">
        <v>0</v>
      </c>
    </row>
    <row r="651" spans="1:10" ht="13.2" customHeight="1" outlineLevel="2">
      <c r="A651" s="27"/>
      <c r="B651" s="28"/>
      <c r="C651" s="26"/>
      <c r="D651" s="27"/>
      <c r="E651" s="25"/>
      <c r="F651" s="25" t="s">
        <v>511</v>
      </c>
      <c r="G651" s="24"/>
      <c r="H651" s="23">
        <v>14.7</v>
      </c>
      <c r="I651" s="23"/>
      <c r="J651" s="1">
        <v>0</v>
      </c>
    </row>
    <row r="652" spans="1:10" ht="13.2" customHeight="1" outlineLevel="2">
      <c r="A652" s="27"/>
      <c r="B652" s="28"/>
      <c r="C652" s="26"/>
      <c r="D652" s="27"/>
      <c r="E652" s="25" t="s">
        <v>272</v>
      </c>
      <c r="F652" s="25"/>
      <c r="G652" s="24"/>
      <c r="H652" s="23"/>
      <c r="I652" s="23"/>
      <c r="J652" s="1">
        <v>0</v>
      </c>
    </row>
    <row r="653" spans="1:10" ht="13.2" customHeight="1" outlineLevel="2">
      <c r="A653" s="27"/>
      <c r="B653" s="28"/>
      <c r="C653" s="26"/>
      <c r="D653" s="27"/>
      <c r="E653" s="69" t="s">
        <v>274</v>
      </c>
      <c r="F653" s="25"/>
      <c r="G653" s="24"/>
      <c r="H653" s="23"/>
      <c r="I653" s="23"/>
      <c r="J653" s="1">
        <v>0</v>
      </c>
    </row>
    <row r="654" spans="1:10" ht="13.2" customHeight="1" outlineLevel="2">
      <c r="A654" s="27"/>
      <c r="B654" s="28"/>
      <c r="C654" s="26"/>
      <c r="D654" s="27"/>
      <c r="E654" s="25"/>
      <c r="F654" s="25" t="s">
        <v>512</v>
      </c>
      <c r="G654" s="24"/>
      <c r="H654" s="23">
        <v>9.52</v>
      </c>
      <c r="I654" s="23"/>
      <c r="J654" s="1">
        <v>0</v>
      </c>
    </row>
    <row r="655" spans="1:10" ht="13.2" customHeight="1" outlineLevel="2">
      <c r="A655" s="27"/>
      <c r="B655" s="28"/>
      <c r="C655" s="26"/>
      <c r="D655" s="27"/>
      <c r="E655" s="69" t="s">
        <v>275</v>
      </c>
      <c r="F655" s="25"/>
      <c r="G655" s="24"/>
      <c r="H655" s="23"/>
      <c r="I655" s="23"/>
      <c r="J655" s="1">
        <v>0</v>
      </c>
    </row>
    <row r="656" spans="1:10" ht="13.2" customHeight="1" outlineLevel="2">
      <c r="A656" s="27"/>
      <c r="B656" s="28"/>
      <c r="C656" s="26"/>
      <c r="D656" s="27"/>
      <c r="E656" s="25"/>
      <c r="F656" s="25" t="s">
        <v>513</v>
      </c>
      <c r="G656" s="24"/>
      <c r="H656" s="23">
        <v>9.7999999999999989</v>
      </c>
      <c r="I656" s="23"/>
      <c r="J656" s="1">
        <v>0</v>
      </c>
    </row>
    <row r="657" spans="1:15" ht="13.2" customHeight="1" outlineLevel="2">
      <c r="A657" s="27"/>
      <c r="B657" s="28"/>
      <c r="C657" s="26"/>
      <c r="D657" s="27"/>
      <c r="E657" s="69" t="s">
        <v>276</v>
      </c>
      <c r="F657" s="25"/>
      <c r="G657" s="24"/>
      <c r="H657" s="23"/>
      <c r="I657" s="23"/>
      <c r="J657" s="1">
        <v>0</v>
      </c>
    </row>
    <row r="658" spans="1:15" ht="13.2" customHeight="1" outlineLevel="2">
      <c r="A658" s="27"/>
      <c r="B658" s="28"/>
      <c r="C658" s="26"/>
      <c r="D658" s="27"/>
      <c r="E658" s="25"/>
      <c r="F658" s="25" t="s">
        <v>514</v>
      </c>
      <c r="G658" s="24"/>
      <c r="H658" s="23">
        <v>16.239999999999998</v>
      </c>
      <c r="I658" s="23"/>
      <c r="J658" s="1">
        <v>0</v>
      </c>
    </row>
    <row r="659" spans="1:15" ht="13.2" customHeight="1" outlineLevel="2">
      <c r="A659" s="27"/>
      <c r="B659" s="28"/>
      <c r="C659" s="26"/>
      <c r="D659" s="27"/>
      <c r="E659" s="69" t="s">
        <v>277</v>
      </c>
      <c r="F659" s="25"/>
      <c r="G659" s="24"/>
      <c r="H659" s="23"/>
      <c r="I659" s="23"/>
      <c r="J659" s="1">
        <v>0</v>
      </c>
    </row>
    <row r="660" spans="1:15" ht="13.2" customHeight="1" outlineLevel="2">
      <c r="A660" s="27"/>
      <c r="B660" s="28"/>
      <c r="C660" s="26"/>
      <c r="D660" s="27"/>
      <c r="E660" s="25"/>
      <c r="F660" s="25" t="s">
        <v>515</v>
      </c>
      <c r="G660" s="24"/>
      <c r="H660" s="23">
        <v>28.559999999999995</v>
      </c>
      <c r="I660" s="23"/>
      <c r="J660" s="1">
        <v>0</v>
      </c>
    </row>
    <row r="661" spans="1:15" ht="13.2" customHeight="1" outlineLevel="2">
      <c r="A661" s="27"/>
      <c r="B661" s="28"/>
      <c r="C661" s="26"/>
      <c r="D661" s="27"/>
      <c r="E661" s="69" t="s">
        <v>278</v>
      </c>
      <c r="F661" s="25"/>
      <c r="G661" s="24"/>
      <c r="H661" s="23"/>
      <c r="I661" s="23"/>
      <c r="J661" s="1">
        <v>0</v>
      </c>
    </row>
    <row r="662" spans="1:15" ht="13.2" customHeight="1" outlineLevel="2">
      <c r="A662" s="27"/>
      <c r="B662" s="28"/>
      <c r="C662" s="26"/>
      <c r="D662" s="27"/>
      <c r="E662" s="25"/>
      <c r="F662" s="25" t="s">
        <v>516</v>
      </c>
      <c r="G662" s="24"/>
      <c r="H662" s="23">
        <v>11.2</v>
      </c>
      <c r="I662" s="23"/>
      <c r="J662" s="1">
        <v>0</v>
      </c>
    </row>
    <row r="663" spans="1:15" ht="13.2" customHeight="1" outlineLevel="2">
      <c r="A663" s="27"/>
      <c r="B663" s="28"/>
      <c r="C663" s="26"/>
      <c r="D663" s="27"/>
      <c r="E663" s="69" t="s">
        <v>279</v>
      </c>
      <c r="F663" s="25"/>
      <c r="G663" s="24"/>
      <c r="H663" s="23"/>
      <c r="I663" s="23"/>
      <c r="J663" s="1">
        <v>0</v>
      </c>
    </row>
    <row r="664" spans="1:15" ht="13.2" customHeight="1" outlineLevel="2">
      <c r="A664" s="27"/>
      <c r="B664" s="28"/>
      <c r="C664" s="26"/>
      <c r="D664" s="27"/>
      <c r="E664" s="25"/>
      <c r="F664" s="25" t="s">
        <v>517</v>
      </c>
      <c r="G664" s="24"/>
      <c r="H664" s="23">
        <v>16.799999999999997</v>
      </c>
      <c r="I664" s="23"/>
      <c r="J664" s="1">
        <v>0</v>
      </c>
    </row>
    <row r="665" spans="1:15" ht="13.2" customHeight="1" outlineLevel="2">
      <c r="A665" s="27"/>
      <c r="B665" s="28"/>
      <c r="C665" s="26"/>
      <c r="D665" s="27"/>
      <c r="E665" s="25" t="s">
        <v>455</v>
      </c>
      <c r="F665" s="25"/>
      <c r="G665" s="24"/>
      <c r="H665" s="23"/>
      <c r="I665" s="23"/>
      <c r="J665" s="1">
        <v>0</v>
      </c>
    </row>
    <row r="666" spans="1:15" ht="13.2" customHeight="1" outlineLevel="2">
      <c r="A666" s="27"/>
      <c r="B666" s="28"/>
      <c r="C666" s="26"/>
      <c r="D666" s="27"/>
      <c r="E666" s="25"/>
      <c r="F666" s="25" t="s">
        <v>518</v>
      </c>
      <c r="G666" s="24"/>
      <c r="H666" s="23">
        <v>2.8800000000000003</v>
      </c>
      <c r="I666" s="23"/>
      <c r="J666" s="1">
        <v>0</v>
      </c>
    </row>
    <row r="667" spans="1:15" ht="13.2" customHeight="1" outlineLevel="2">
      <c r="A667" s="27"/>
      <c r="B667" s="28"/>
      <c r="C667" s="26"/>
      <c r="D667" s="27"/>
      <c r="E667" s="25"/>
      <c r="F667" s="25" t="s">
        <v>519</v>
      </c>
      <c r="G667" s="24"/>
      <c r="H667" s="23">
        <v>1.2000000000000002</v>
      </c>
      <c r="I667" s="23"/>
      <c r="J667" s="1">
        <v>0</v>
      </c>
    </row>
    <row r="668" spans="1:15" ht="13.2" customHeight="1" outlineLevel="2">
      <c r="A668" s="27"/>
      <c r="B668" s="28"/>
      <c r="C668" s="26"/>
      <c r="D668" s="27"/>
      <c r="E668" s="25" t="s">
        <v>485</v>
      </c>
      <c r="F668" s="25"/>
      <c r="G668" s="24"/>
      <c r="H668" s="23"/>
      <c r="I668" s="23"/>
      <c r="J668" s="1">
        <v>0</v>
      </c>
    </row>
    <row r="669" spans="1:15" ht="13.2" customHeight="1" outlineLevel="2">
      <c r="A669" s="27"/>
      <c r="B669" s="28"/>
      <c r="C669" s="26"/>
      <c r="D669" s="27"/>
      <c r="E669" s="25"/>
      <c r="F669" s="25" t="s">
        <v>520</v>
      </c>
      <c r="G669" s="24"/>
      <c r="H669" s="23">
        <v>6.24</v>
      </c>
      <c r="I669" s="23"/>
      <c r="J669" s="1">
        <v>0</v>
      </c>
    </row>
    <row r="670" spans="1:15" outlineLevel="1">
      <c r="A670" s="80">
        <f>MAX(A597:A669)+1</f>
        <v>95</v>
      </c>
      <c r="B670" s="81" t="s">
        <v>986</v>
      </c>
      <c r="C670" s="81" t="s">
        <v>830</v>
      </c>
      <c r="D670" s="80" t="s">
        <v>10</v>
      </c>
      <c r="E670" s="82"/>
      <c r="F670" s="83" t="s">
        <v>60</v>
      </c>
      <c r="G670" s="84"/>
      <c r="H670" s="85">
        <v>35.482999999999997</v>
      </c>
      <c r="I670" s="90" t="s">
        <v>12</v>
      </c>
      <c r="J670" s="87">
        <v>0</v>
      </c>
      <c r="K670" s="87">
        <f>ROUND(H670*J670,1)</f>
        <v>0</v>
      </c>
      <c r="L670" s="88">
        <v>0</v>
      </c>
      <c r="M670" s="89">
        <f>ROUND(H670*L670,5)</f>
        <v>0</v>
      </c>
      <c r="N670" s="88">
        <v>0</v>
      </c>
      <c r="O670" s="89">
        <f>ROUND(H670*N670,5)</f>
        <v>0</v>
      </c>
    </row>
    <row r="671" spans="1:15" ht="13.2" customHeight="1" outlineLevel="2">
      <c r="A671" s="27"/>
      <c r="B671" s="28"/>
      <c r="C671" s="26"/>
      <c r="D671" s="27"/>
      <c r="E671" s="25"/>
      <c r="F671" s="25" t="s">
        <v>61</v>
      </c>
      <c r="G671" s="24"/>
      <c r="H671" s="23">
        <v>35.482999999999997</v>
      </c>
      <c r="I671" s="23" t="s">
        <v>12</v>
      </c>
    </row>
    <row r="672" spans="1:15" ht="13.2" customHeight="1" outlineLevel="1">
      <c r="A672" s="8"/>
      <c r="B672" s="8"/>
      <c r="C672" s="8"/>
      <c r="D672" s="8"/>
      <c r="E672" s="10"/>
      <c r="F672" s="10"/>
      <c r="G672" s="9"/>
      <c r="H672" s="7"/>
      <c r="I672" s="8"/>
    </row>
    <row r="673" spans="1:15" ht="13.2" customHeight="1" outlineLevel="1">
      <c r="A673" s="35"/>
      <c r="B673" s="35"/>
      <c r="C673" s="35"/>
      <c r="D673" s="35"/>
      <c r="E673" s="37"/>
      <c r="F673" s="37"/>
      <c r="G673" s="36"/>
      <c r="H673" s="34"/>
      <c r="I673" s="35"/>
      <c r="J673" s="34"/>
      <c r="K673" s="34"/>
      <c r="L673" s="34"/>
      <c r="M673" s="34"/>
      <c r="N673" s="34"/>
      <c r="O673" s="34"/>
    </row>
    <row r="674" spans="1:15" s="11" customFormat="1" ht="24" customHeight="1">
      <c r="A674" s="20" t="s">
        <v>821</v>
      </c>
      <c r="B674" s="20"/>
      <c r="C674" s="19"/>
      <c r="D674" s="20"/>
      <c r="E674" s="18"/>
      <c r="F674" s="17"/>
      <c r="G674" s="16"/>
      <c r="H674" s="15"/>
      <c r="I674" s="13"/>
      <c r="J674" s="14"/>
      <c r="K674" s="13">
        <f>SUBTOTAL(9,K675:K695)</f>
        <v>0</v>
      </c>
      <c r="L674" s="14"/>
      <c r="M674" s="12">
        <f>SUBTOTAL(9,M675:M695)</f>
        <v>8.6150900000000004</v>
      </c>
      <c r="N674" s="13"/>
      <c r="O674" s="12">
        <f>SUBTOTAL(9,O675:O695)</f>
        <v>9.8919999999999995</v>
      </c>
    </row>
    <row r="675" spans="1:15" ht="13.2" customHeight="1" outlineLevel="1">
      <c r="A675" s="32"/>
      <c r="B675" s="33"/>
      <c r="C675" s="31"/>
      <c r="D675" s="32"/>
      <c r="E675" s="31"/>
      <c r="F675" s="31"/>
      <c r="G675" s="30"/>
      <c r="H675" s="29"/>
      <c r="I675" s="29"/>
    </row>
    <row r="676" spans="1:15" ht="26.4" outlineLevel="1">
      <c r="A676" s="80">
        <f>MAX(A606:A675)+1</f>
        <v>96</v>
      </c>
      <c r="B676" s="81" t="s">
        <v>987</v>
      </c>
      <c r="C676" s="81" t="s">
        <v>384</v>
      </c>
      <c r="D676" s="80" t="s">
        <v>10</v>
      </c>
      <c r="E676" s="82"/>
      <c r="F676" s="83" t="s">
        <v>615</v>
      </c>
      <c r="G676" s="84"/>
      <c r="H676" s="85">
        <v>408</v>
      </c>
      <c r="I676" s="85" t="s">
        <v>36</v>
      </c>
      <c r="J676" s="87">
        <v>0</v>
      </c>
      <c r="K676" s="87">
        <f>ROUND(H676*J676,1)</f>
        <v>0</v>
      </c>
      <c r="L676" s="88">
        <v>0</v>
      </c>
      <c r="M676" s="89">
        <f>ROUND(H676*L676,5)</f>
        <v>0</v>
      </c>
      <c r="N676" s="88">
        <v>2.4E-2</v>
      </c>
      <c r="O676" s="89">
        <f>ROUND(H676*N676,5)</f>
        <v>9.7919999999999998</v>
      </c>
    </row>
    <row r="677" spans="1:15" ht="13.2" customHeight="1" outlineLevel="2">
      <c r="A677" s="27"/>
      <c r="B677" s="28"/>
      <c r="C677" s="26"/>
      <c r="D677" s="27"/>
      <c r="E677" s="25"/>
      <c r="F677" s="25" t="s">
        <v>614</v>
      </c>
      <c r="G677" s="24"/>
      <c r="H677" s="23">
        <v>0.60000000000002274</v>
      </c>
      <c r="I677" s="23"/>
      <c r="J677" s="1">
        <v>0</v>
      </c>
    </row>
    <row r="678" spans="1:15" ht="13.2" customHeight="1" outlineLevel="2">
      <c r="A678" s="27"/>
      <c r="B678" s="28"/>
      <c r="C678" s="26"/>
      <c r="D678" s="27"/>
      <c r="E678" s="25"/>
      <c r="F678" s="25" t="s">
        <v>412</v>
      </c>
      <c r="G678" s="24"/>
      <c r="H678" s="23">
        <v>423.4</v>
      </c>
      <c r="I678" s="23"/>
      <c r="J678" s="1">
        <v>0</v>
      </c>
    </row>
    <row r="679" spans="1:15" ht="13.2" customHeight="1" outlineLevel="2">
      <c r="A679" s="27"/>
      <c r="B679" s="28"/>
      <c r="C679" s="26"/>
      <c r="D679" s="27"/>
      <c r="E679" s="25" t="s">
        <v>612</v>
      </c>
      <c r="F679" s="25"/>
      <c r="G679" s="24"/>
      <c r="H679" s="23"/>
      <c r="I679" s="23"/>
      <c r="J679" s="1">
        <v>0</v>
      </c>
    </row>
    <row r="680" spans="1:15" ht="13.2" customHeight="1" outlineLevel="2">
      <c r="A680" s="27"/>
      <c r="B680" s="28"/>
      <c r="C680" s="26"/>
      <c r="D680" s="27"/>
      <c r="E680" s="25"/>
      <c r="F680" s="25" t="s">
        <v>613</v>
      </c>
      <c r="G680" s="24"/>
      <c r="H680" s="23">
        <v>-16</v>
      </c>
      <c r="I680" s="23"/>
      <c r="J680" s="1">
        <v>0</v>
      </c>
    </row>
    <row r="681" spans="1:15" ht="66" outlineLevel="1">
      <c r="A681" s="80">
        <f>MAX(A676:A680)+1</f>
        <v>97</v>
      </c>
      <c r="B681" s="81" t="s">
        <v>988</v>
      </c>
      <c r="C681" s="81" t="s">
        <v>793</v>
      </c>
      <c r="D681" s="80" t="s">
        <v>10</v>
      </c>
      <c r="E681" s="82"/>
      <c r="F681" s="83" t="s">
        <v>688</v>
      </c>
      <c r="G681" s="84"/>
      <c r="H681" s="85">
        <v>20</v>
      </c>
      <c r="I681" s="86" t="s">
        <v>39</v>
      </c>
      <c r="J681" s="87">
        <v>0</v>
      </c>
      <c r="K681" s="87">
        <f>ROUND(H681*J681,1)</f>
        <v>0</v>
      </c>
      <c r="L681" s="88">
        <v>5.3400000000000001E-3</v>
      </c>
      <c r="M681" s="89">
        <f>ROUND(H681*L681,5)</f>
        <v>0.10680000000000001</v>
      </c>
      <c r="N681" s="88">
        <v>5.0000000000000001E-3</v>
      </c>
      <c r="O681" s="89">
        <f>ROUND(H681*N681,5)</f>
        <v>0.1</v>
      </c>
    </row>
    <row r="682" spans="1:15" ht="13.2" customHeight="1" outlineLevel="2">
      <c r="A682" s="27"/>
      <c r="B682" s="28"/>
      <c r="C682" s="26"/>
      <c r="D682" s="27"/>
      <c r="E682" s="25"/>
      <c r="F682" s="25" t="s">
        <v>616</v>
      </c>
      <c r="G682" s="24"/>
      <c r="H682" s="23">
        <v>20</v>
      </c>
      <c r="I682" s="23"/>
      <c r="J682" s="1">
        <v>0</v>
      </c>
    </row>
    <row r="683" spans="1:15" ht="26.4" outlineLevel="1">
      <c r="A683" s="80">
        <f>MAX(A681:A682)+1</f>
        <v>98</v>
      </c>
      <c r="B683" s="81" t="s">
        <v>989</v>
      </c>
      <c r="C683" s="81" t="s">
        <v>385</v>
      </c>
      <c r="D683" s="80" t="s">
        <v>10</v>
      </c>
      <c r="E683" s="82"/>
      <c r="F683" s="83" t="s">
        <v>665</v>
      </c>
      <c r="G683" s="84"/>
      <c r="H683" s="85">
        <v>408</v>
      </c>
      <c r="I683" s="85" t="s">
        <v>36</v>
      </c>
      <c r="J683" s="87">
        <v>0</v>
      </c>
      <c r="K683" s="87">
        <f>ROUND(H683*J683,1)</f>
        <v>0</v>
      </c>
      <c r="L683" s="88">
        <v>0</v>
      </c>
      <c r="M683" s="89">
        <f>ROUND(H683*L683,5)</f>
        <v>0</v>
      </c>
      <c r="N683" s="88">
        <v>0</v>
      </c>
      <c r="O683" s="89">
        <f>ROUND(H683*N683,5)</f>
        <v>0</v>
      </c>
    </row>
    <row r="684" spans="1:15" ht="13.2" customHeight="1" outlineLevel="2">
      <c r="A684" s="27"/>
      <c r="B684" s="28"/>
      <c r="C684" s="26"/>
      <c r="D684" s="27"/>
      <c r="E684" s="25"/>
      <c r="F684" s="25"/>
      <c r="G684" s="24"/>
      <c r="H684" s="23">
        <v>408</v>
      </c>
      <c r="I684" s="23"/>
      <c r="J684" s="1">
        <v>0</v>
      </c>
    </row>
    <row r="685" spans="1:15" s="101" customFormat="1" ht="39.6" outlineLevel="1">
      <c r="A685" s="92">
        <f>MAX(A676:A684)+1</f>
        <v>99</v>
      </c>
      <c r="B685" s="93" t="s">
        <v>990</v>
      </c>
      <c r="C685" s="93" t="s">
        <v>386</v>
      </c>
      <c r="D685" s="92" t="s">
        <v>85</v>
      </c>
      <c r="E685" s="94"/>
      <c r="F685" s="95" t="s">
        <v>863</v>
      </c>
      <c r="G685" s="96"/>
      <c r="H685" s="97">
        <v>15.422000000000001</v>
      </c>
      <c r="I685" s="97" t="s">
        <v>66</v>
      </c>
      <c r="J685" s="98">
        <v>0</v>
      </c>
      <c r="K685" s="98">
        <f>ROUND(H685*J685,1)</f>
        <v>0</v>
      </c>
      <c r="L685" s="99">
        <v>0.55000000000000004</v>
      </c>
      <c r="M685" s="100">
        <f>ROUND(H685*L685,5)</f>
        <v>8.4821000000000009</v>
      </c>
      <c r="N685" s="99">
        <v>0</v>
      </c>
      <c r="O685" s="100">
        <f>ROUND(H685*N685,5)</f>
        <v>0</v>
      </c>
    </row>
    <row r="686" spans="1:15" ht="13.2" customHeight="1" outlineLevel="2">
      <c r="A686" s="27"/>
      <c r="B686" s="28"/>
      <c r="C686" s="26"/>
      <c r="D686" s="27"/>
      <c r="E686" s="25"/>
      <c r="F686" s="25"/>
      <c r="G686" s="70">
        <v>3.5000000000000003E-2</v>
      </c>
      <c r="H686" s="23">
        <v>14.280000000000001</v>
      </c>
      <c r="I686" s="72" t="s">
        <v>66</v>
      </c>
      <c r="J686" s="1">
        <v>0</v>
      </c>
    </row>
    <row r="687" spans="1:15" ht="13.2" customHeight="1" outlineLevel="2">
      <c r="A687" s="27"/>
      <c r="B687" s="28"/>
      <c r="C687" s="26"/>
      <c r="D687" s="27"/>
      <c r="E687" s="25"/>
      <c r="F687" s="25" t="s">
        <v>617</v>
      </c>
      <c r="G687" s="70">
        <v>0.08</v>
      </c>
      <c r="H687" s="23">
        <v>1.1424000000000001</v>
      </c>
      <c r="I687" s="72"/>
      <c r="J687" s="1">
        <v>0</v>
      </c>
    </row>
    <row r="688" spans="1:15" ht="26.4" outlineLevel="1">
      <c r="A688" s="80">
        <f>MAX(A684:A687)+1</f>
        <v>100</v>
      </c>
      <c r="B688" s="81" t="s">
        <v>991</v>
      </c>
      <c r="C688" s="81" t="s">
        <v>389</v>
      </c>
      <c r="D688" s="80" t="s">
        <v>10</v>
      </c>
      <c r="E688" s="82"/>
      <c r="F688" s="83" t="s">
        <v>621</v>
      </c>
      <c r="G688" s="84"/>
      <c r="H688" s="85">
        <v>873.12</v>
      </c>
      <c r="I688" s="85" t="s">
        <v>36</v>
      </c>
      <c r="J688" s="87">
        <v>0</v>
      </c>
      <c r="K688" s="87">
        <f>ROUND(H688*J688,1)</f>
        <v>0</v>
      </c>
      <c r="L688" s="88">
        <v>3.0000000000000001E-5</v>
      </c>
      <c r="M688" s="89">
        <f>ROUND(H688*L688,5)</f>
        <v>2.6190000000000001E-2</v>
      </c>
      <c r="N688" s="88">
        <v>0</v>
      </c>
      <c r="O688" s="89">
        <f>ROUND(H688*N688,5)</f>
        <v>0</v>
      </c>
    </row>
    <row r="689" spans="1:15" ht="13.2" customHeight="1" outlineLevel="2">
      <c r="A689" s="27"/>
      <c r="B689" s="28"/>
      <c r="C689" s="26"/>
      <c r="D689" s="27"/>
      <c r="E689" s="25"/>
      <c r="F689" s="25" t="s">
        <v>619</v>
      </c>
      <c r="G689" s="71"/>
      <c r="H689" s="23">
        <v>408</v>
      </c>
      <c r="I689" s="23"/>
      <c r="J689" s="1">
        <v>0</v>
      </c>
    </row>
    <row r="690" spans="1:15" ht="13.2" customHeight="1" outlineLevel="2">
      <c r="A690" s="27"/>
      <c r="B690" s="28"/>
      <c r="C690" s="26"/>
      <c r="D690" s="27"/>
      <c r="E690" s="25"/>
      <c r="F690" s="25" t="s">
        <v>620</v>
      </c>
      <c r="G690" s="71"/>
      <c r="H690" s="23">
        <v>408</v>
      </c>
      <c r="I690" s="23"/>
      <c r="J690" s="1">
        <v>0</v>
      </c>
    </row>
    <row r="691" spans="1:15" ht="13.2" customHeight="1" outlineLevel="2">
      <c r="A691" s="27"/>
      <c r="B691" s="28"/>
      <c r="C691" s="26"/>
      <c r="D691" s="27"/>
      <c r="E691" s="25" t="s">
        <v>618</v>
      </c>
      <c r="F691" s="25"/>
      <c r="G691" s="71">
        <v>0.14000000000000001</v>
      </c>
      <c r="H691" s="23">
        <v>57.120000000000005</v>
      </c>
      <c r="I691" s="23"/>
      <c r="J691" s="1">
        <v>0</v>
      </c>
    </row>
    <row r="692" spans="1:15" outlineLevel="1">
      <c r="A692" s="80">
        <f>MAX(A672:A691)+1</f>
        <v>101</v>
      </c>
      <c r="B692" s="81" t="s">
        <v>992</v>
      </c>
      <c r="C692" s="81" t="s">
        <v>830</v>
      </c>
      <c r="D692" s="80" t="s">
        <v>10</v>
      </c>
      <c r="E692" s="82"/>
      <c r="F692" s="83" t="s">
        <v>60</v>
      </c>
      <c r="G692" s="84"/>
      <c r="H692" s="85">
        <v>8.6150000000000002</v>
      </c>
      <c r="I692" s="90" t="s">
        <v>12</v>
      </c>
      <c r="J692" s="87">
        <v>0</v>
      </c>
      <c r="K692" s="87">
        <f>ROUND(H692*J692,1)</f>
        <v>0</v>
      </c>
      <c r="L692" s="88">
        <v>0</v>
      </c>
      <c r="M692" s="89">
        <f>ROUND(H692*L692,5)</f>
        <v>0</v>
      </c>
      <c r="N692" s="88">
        <v>0</v>
      </c>
      <c r="O692" s="89">
        <f>ROUND(H692*N692,5)</f>
        <v>0</v>
      </c>
    </row>
    <row r="693" spans="1:15" ht="13.2" customHeight="1" outlineLevel="2">
      <c r="A693" s="27"/>
      <c r="B693" s="28"/>
      <c r="C693" s="26"/>
      <c r="D693" s="27"/>
      <c r="E693" s="25"/>
      <c r="F693" s="25" t="s">
        <v>61</v>
      </c>
      <c r="G693" s="24"/>
      <c r="H693" s="23">
        <v>8.6150000000000002</v>
      </c>
      <c r="I693" s="23" t="s">
        <v>12</v>
      </c>
    </row>
    <row r="694" spans="1:15" ht="13.2" customHeight="1" outlineLevel="1">
      <c r="A694" s="8"/>
      <c r="B694" s="8"/>
      <c r="C694" s="8"/>
      <c r="D694" s="8"/>
      <c r="E694" s="10"/>
      <c r="F694" s="10"/>
      <c r="G694" s="9"/>
      <c r="H694" s="7"/>
      <c r="I694" s="8"/>
    </row>
    <row r="695" spans="1:15" ht="13.2" customHeight="1" outlineLevel="1">
      <c r="A695" s="35"/>
      <c r="B695" s="35"/>
      <c r="C695" s="35"/>
      <c r="D695" s="35"/>
      <c r="E695" s="37"/>
      <c r="F695" s="37"/>
      <c r="G695" s="36"/>
      <c r="H695" s="34"/>
      <c r="I695" s="35"/>
      <c r="J695" s="34"/>
      <c r="K695" s="34"/>
      <c r="L695" s="34"/>
      <c r="M695" s="34"/>
      <c r="N695" s="34"/>
      <c r="O695" s="34"/>
    </row>
    <row r="696" spans="1:15" s="11" customFormat="1" ht="24" customHeight="1">
      <c r="A696" s="20" t="s">
        <v>822</v>
      </c>
      <c r="B696" s="20"/>
      <c r="C696" s="19"/>
      <c r="D696" s="20"/>
      <c r="E696" s="18"/>
      <c r="F696" s="17"/>
      <c r="G696" s="16"/>
      <c r="H696" s="15"/>
      <c r="I696" s="13"/>
      <c r="J696" s="14"/>
      <c r="K696" s="13">
        <f>SUBTOTAL(9,K697:K702)</f>
        <v>0</v>
      </c>
      <c r="L696" s="14"/>
      <c r="M696" s="12">
        <f>SUBTOTAL(9,M697:M702)</f>
        <v>0</v>
      </c>
      <c r="N696" s="13"/>
      <c r="O696" s="12">
        <f>SUBTOTAL(9,O697:O702)</f>
        <v>0</v>
      </c>
    </row>
    <row r="697" spans="1:15" ht="13.2" customHeight="1" outlineLevel="1">
      <c r="A697" s="32"/>
      <c r="B697" s="33"/>
      <c r="C697" s="31"/>
      <c r="D697" s="32"/>
      <c r="E697" s="31"/>
      <c r="F697" s="31"/>
      <c r="G697" s="30"/>
      <c r="H697" s="29"/>
      <c r="I697" s="29"/>
    </row>
    <row r="698" spans="1:15" ht="26.4" outlineLevel="1">
      <c r="A698" s="80">
        <f>MAX(A688:A697)+1</f>
        <v>102</v>
      </c>
      <c r="B698" s="81" t="s">
        <v>993</v>
      </c>
      <c r="C698" s="81" t="s">
        <v>794</v>
      </c>
      <c r="D698" s="80" t="s">
        <v>10</v>
      </c>
      <c r="E698" s="82"/>
      <c r="F698" s="83" t="s">
        <v>686</v>
      </c>
      <c r="G698" s="84"/>
      <c r="H698" s="85">
        <v>1</v>
      </c>
      <c r="I698" s="86" t="s">
        <v>39</v>
      </c>
      <c r="J698" s="87">
        <v>0</v>
      </c>
      <c r="K698" s="87">
        <f>ROUND(H698*J698,1)</f>
        <v>0</v>
      </c>
      <c r="L698" s="88">
        <v>0</v>
      </c>
      <c r="M698" s="89">
        <f>ROUND(H698*L698,5)</f>
        <v>0</v>
      </c>
      <c r="N698" s="88">
        <v>0</v>
      </c>
      <c r="O698" s="89">
        <f>ROUND(H698*N698,5)</f>
        <v>0</v>
      </c>
    </row>
    <row r="699" spans="1:15" ht="52.8" outlineLevel="1">
      <c r="A699" s="80">
        <f>MAX(A692:A698)+1</f>
        <v>103</v>
      </c>
      <c r="B699" s="81" t="s">
        <v>994</v>
      </c>
      <c r="C699" s="81" t="s">
        <v>795</v>
      </c>
      <c r="D699" s="80" t="s">
        <v>10</v>
      </c>
      <c r="E699" s="82"/>
      <c r="F699" s="83" t="s">
        <v>687</v>
      </c>
      <c r="G699" s="84"/>
      <c r="H699" s="85">
        <v>1</v>
      </c>
      <c r="I699" s="86" t="s">
        <v>39</v>
      </c>
      <c r="J699" s="87">
        <v>0</v>
      </c>
      <c r="K699" s="87">
        <f>ROUND(H699*J699,1)</f>
        <v>0</v>
      </c>
      <c r="L699" s="88">
        <v>0</v>
      </c>
      <c r="M699" s="89">
        <f>ROUND(H699*L699,5)</f>
        <v>0</v>
      </c>
      <c r="N699" s="88">
        <v>0</v>
      </c>
      <c r="O699" s="89">
        <f>ROUND(H699*N699,5)</f>
        <v>0</v>
      </c>
    </row>
    <row r="700" spans="1:15" ht="26.4" outlineLevel="1">
      <c r="A700" s="80">
        <f>MAX(A692:A699)+1</f>
        <v>104</v>
      </c>
      <c r="B700" s="81" t="s">
        <v>995</v>
      </c>
      <c r="C700" s="81" t="s">
        <v>794</v>
      </c>
      <c r="D700" s="80" t="s">
        <v>10</v>
      </c>
      <c r="E700" s="82"/>
      <c r="F700" s="83" t="s">
        <v>689</v>
      </c>
      <c r="G700" s="84"/>
      <c r="H700" s="85">
        <v>1</v>
      </c>
      <c r="I700" s="86" t="s">
        <v>39</v>
      </c>
      <c r="J700" s="87">
        <v>0</v>
      </c>
      <c r="K700" s="87">
        <f>ROUND(H700*J700,1)</f>
        <v>0</v>
      </c>
      <c r="L700" s="88">
        <v>0</v>
      </c>
      <c r="M700" s="89">
        <f>ROUND(H700*L700,5)</f>
        <v>0</v>
      </c>
      <c r="N700" s="88">
        <v>0</v>
      </c>
      <c r="O700" s="89">
        <f>ROUND(H700*N700,5)</f>
        <v>0</v>
      </c>
    </row>
    <row r="701" spans="1:15" ht="13.2" customHeight="1" outlineLevel="1">
      <c r="A701" s="8"/>
      <c r="B701" s="8"/>
      <c r="C701" s="8"/>
      <c r="D701" s="8"/>
      <c r="E701" s="10"/>
      <c r="F701" s="10"/>
      <c r="G701" s="9"/>
      <c r="H701" s="7"/>
      <c r="I701" s="8"/>
    </row>
    <row r="702" spans="1:15" ht="13.2" customHeight="1" outlineLevel="1">
      <c r="A702" s="35"/>
      <c r="B702" s="35"/>
      <c r="C702" s="35"/>
      <c r="D702" s="35"/>
      <c r="E702" s="37"/>
      <c r="F702" s="37"/>
      <c r="G702" s="36"/>
      <c r="H702" s="34"/>
      <c r="I702" s="35"/>
      <c r="J702" s="34"/>
      <c r="K702" s="34"/>
      <c r="L702" s="34"/>
      <c r="M702" s="34"/>
      <c r="N702" s="34"/>
      <c r="O702" s="34"/>
    </row>
    <row r="703" spans="1:15" s="11" customFormat="1" ht="24" customHeight="1">
      <c r="A703" s="20" t="s">
        <v>823</v>
      </c>
      <c r="B703" s="20"/>
      <c r="C703" s="19"/>
      <c r="D703" s="20"/>
      <c r="E703" s="18"/>
      <c r="F703" s="17"/>
      <c r="G703" s="16"/>
      <c r="H703" s="15"/>
      <c r="I703" s="13"/>
      <c r="J703" s="14"/>
      <c r="K703" s="13">
        <f>SUBTOTAL(9,K704:K795)</f>
        <v>0</v>
      </c>
      <c r="L703" s="14"/>
      <c r="M703" s="12">
        <f>SUBTOTAL(9,M704:M795)</f>
        <v>122.13129000000001</v>
      </c>
      <c r="N703" s="13"/>
      <c r="O703" s="12">
        <f>SUBTOTAL(9,O704:O795)</f>
        <v>117.6632</v>
      </c>
    </row>
    <row r="704" spans="1:15" ht="13.2" customHeight="1" outlineLevel="1">
      <c r="A704" s="32"/>
      <c r="B704" s="33"/>
      <c r="C704" s="31"/>
      <c r="D704" s="32"/>
      <c r="E704" s="31"/>
      <c r="F704" s="31"/>
      <c r="G704" s="30"/>
      <c r="H704" s="29"/>
      <c r="I704" s="29"/>
    </row>
    <row r="705" spans="1:15" ht="26.4" outlineLevel="1">
      <c r="A705" s="80">
        <f>MAX(A700:A704)+1</f>
        <v>105</v>
      </c>
      <c r="B705" s="81" t="s">
        <v>996</v>
      </c>
      <c r="C705" s="81" t="s">
        <v>625</v>
      </c>
      <c r="D705" s="80" t="s">
        <v>10</v>
      </c>
      <c r="E705" s="82"/>
      <c r="F705" s="83" t="s">
        <v>630</v>
      </c>
      <c r="G705" s="84"/>
      <c r="H705" s="85">
        <v>22</v>
      </c>
      <c r="I705" s="86" t="s">
        <v>39</v>
      </c>
      <c r="J705" s="87">
        <v>0</v>
      </c>
      <c r="K705" s="87">
        <f>ROUND(H705*J705,1)</f>
        <v>0</v>
      </c>
      <c r="L705" s="88">
        <v>0</v>
      </c>
      <c r="M705" s="89">
        <f>ROUND(H705*L705,5)</f>
        <v>0</v>
      </c>
      <c r="N705" s="88">
        <v>7.4999999999999997E-2</v>
      </c>
      <c r="O705" s="89">
        <f>ROUND(H705*N705,5)</f>
        <v>1.65</v>
      </c>
    </row>
    <row r="706" spans="1:15" ht="13.2" customHeight="1" outlineLevel="2">
      <c r="A706" s="27"/>
      <c r="B706" s="28"/>
      <c r="C706" s="26"/>
      <c r="D706" s="27"/>
      <c r="E706" s="25" t="s">
        <v>252</v>
      </c>
      <c r="F706" s="25"/>
      <c r="G706" s="24"/>
      <c r="H706" s="23"/>
      <c r="I706" s="23"/>
      <c r="J706" s="1">
        <v>0</v>
      </c>
    </row>
    <row r="707" spans="1:15" ht="13.2" customHeight="1" outlineLevel="2">
      <c r="A707" s="27"/>
      <c r="B707" s="28"/>
      <c r="C707" s="26"/>
      <c r="D707" s="27"/>
      <c r="E707" s="25"/>
      <c r="F707" s="25" t="s">
        <v>626</v>
      </c>
      <c r="G707" s="24"/>
      <c r="H707" s="23">
        <v>6</v>
      </c>
      <c r="I707" s="23"/>
      <c r="J707" s="1">
        <v>0</v>
      </c>
    </row>
    <row r="708" spans="1:15" ht="13.2" customHeight="1" outlineLevel="2">
      <c r="A708" s="27"/>
      <c r="B708" s="28"/>
      <c r="C708" s="26"/>
      <c r="D708" s="27"/>
      <c r="E708" s="25" t="s">
        <v>253</v>
      </c>
      <c r="F708" s="25"/>
      <c r="G708" s="24"/>
      <c r="H708" s="23"/>
      <c r="I708" s="23"/>
      <c r="J708" s="1">
        <v>0</v>
      </c>
    </row>
    <row r="709" spans="1:15" ht="13.2" customHeight="1" outlineLevel="2">
      <c r="A709" s="27"/>
      <c r="B709" s="28"/>
      <c r="C709" s="26"/>
      <c r="D709" s="27"/>
      <c r="E709" s="25"/>
      <c r="F709" s="25" t="s">
        <v>627</v>
      </c>
      <c r="G709" s="24"/>
      <c r="H709" s="23">
        <v>16</v>
      </c>
      <c r="I709" s="23"/>
      <c r="J709" s="1">
        <v>0</v>
      </c>
    </row>
    <row r="710" spans="1:15" ht="66" outlineLevel="1">
      <c r="A710" s="80">
        <f>MAX(A704:A709)+1</f>
        <v>106</v>
      </c>
      <c r="B710" s="81" t="s">
        <v>997</v>
      </c>
      <c r="C710" s="81" t="s">
        <v>631</v>
      </c>
      <c r="D710" s="80" t="s">
        <v>10</v>
      </c>
      <c r="E710" s="82"/>
      <c r="F710" s="83" t="s">
        <v>663</v>
      </c>
      <c r="G710" s="84"/>
      <c r="H710" s="85">
        <v>6</v>
      </c>
      <c r="I710" s="86" t="s">
        <v>36</v>
      </c>
      <c r="J710" s="87">
        <v>0</v>
      </c>
      <c r="K710" s="87">
        <f>ROUND(H710*J710,1)</f>
        <v>0</v>
      </c>
      <c r="L710" s="88">
        <v>0.22225</v>
      </c>
      <c r="M710" s="89">
        <f>ROUND(H710*L710,5)</f>
        <v>1.3334999999999999</v>
      </c>
      <c r="N710" s="88">
        <v>0</v>
      </c>
      <c r="O710" s="89">
        <f>ROUND(H710*N710,5)</f>
        <v>0</v>
      </c>
    </row>
    <row r="711" spans="1:15" ht="13.2" customHeight="1" outlineLevel="2">
      <c r="A711" s="27"/>
      <c r="B711" s="28"/>
      <c r="C711" s="26"/>
      <c r="D711" s="27"/>
      <c r="E711" s="25"/>
      <c r="F711" s="25" t="s">
        <v>629</v>
      </c>
      <c r="G711" s="24"/>
      <c r="H711" s="23">
        <v>0.28000000000000025</v>
      </c>
      <c r="I711" s="23"/>
      <c r="J711" s="1">
        <v>0</v>
      </c>
    </row>
    <row r="712" spans="1:15" ht="13.2" customHeight="1" outlineLevel="2">
      <c r="A712" s="27"/>
      <c r="B712" s="28"/>
      <c r="C712" s="26"/>
      <c r="D712" s="27"/>
      <c r="E712" s="25"/>
      <c r="F712" s="25" t="s">
        <v>628</v>
      </c>
      <c r="G712" s="24"/>
      <c r="H712" s="23">
        <v>5.7200000000000006</v>
      </c>
      <c r="I712" s="23"/>
      <c r="J712" s="1">
        <v>0</v>
      </c>
    </row>
    <row r="713" spans="1:15" ht="105.6" outlineLevel="1">
      <c r="A713" s="80">
        <f>MAX(A710:A712)+1</f>
        <v>107</v>
      </c>
      <c r="B713" s="81" t="s">
        <v>998</v>
      </c>
      <c r="C713" s="81" t="s">
        <v>365</v>
      </c>
      <c r="D713" s="80" t="s">
        <v>10</v>
      </c>
      <c r="E713" s="82"/>
      <c r="F713" s="83" t="s">
        <v>847</v>
      </c>
      <c r="G713" s="84"/>
      <c r="H713" s="85">
        <v>58</v>
      </c>
      <c r="I713" s="86" t="s">
        <v>66</v>
      </c>
      <c r="J713" s="87">
        <v>0</v>
      </c>
      <c r="K713" s="87">
        <f>ROUND(H713*J713,1)</f>
        <v>0</v>
      </c>
      <c r="L713" s="88">
        <v>0.50375000000000003</v>
      </c>
      <c r="M713" s="89">
        <f>ROUND(H713*L713,5)</f>
        <v>29.217500000000001</v>
      </c>
      <c r="N713" s="88">
        <v>1.95</v>
      </c>
      <c r="O713" s="89">
        <f>ROUND(H713*N713,5)</f>
        <v>113.1</v>
      </c>
    </row>
    <row r="714" spans="1:15" ht="13.2" customHeight="1" outlineLevel="2">
      <c r="A714" s="27"/>
      <c r="B714" s="28"/>
      <c r="C714" s="26"/>
      <c r="D714" s="27"/>
      <c r="E714" s="25"/>
      <c r="F714" s="25" t="s">
        <v>638</v>
      </c>
      <c r="G714" s="24"/>
      <c r="H714" s="23">
        <v>2.6000000000003354E-2</v>
      </c>
      <c r="I714" s="23"/>
      <c r="J714" s="1">
        <v>0</v>
      </c>
    </row>
    <row r="715" spans="1:15" outlineLevel="2">
      <c r="A715" s="27"/>
      <c r="B715" s="28"/>
      <c r="C715" s="26"/>
      <c r="D715" s="27"/>
      <c r="E715" s="25"/>
      <c r="F715" s="26" t="s">
        <v>634</v>
      </c>
      <c r="G715" s="24"/>
      <c r="H715" s="23">
        <v>45.241200000000006</v>
      </c>
      <c r="I715" s="23"/>
      <c r="J715" s="1">
        <v>0</v>
      </c>
    </row>
    <row r="716" spans="1:15" outlineLevel="2">
      <c r="A716" s="27"/>
      <c r="B716" s="28"/>
      <c r="C716" s="26"/>
      <c r="D716" s="27"/>
      <c r="E716" s="25"/>
      <c r="F716" s="26" t="s">
        <v>635</v>
      </c>
      <c r="G716" s="24"/>
      <c r="H716" s="23">
        <v>-13.321599999999998</v>
      </c>
      <c r="I716" s="23"/>
      <c r="J716" s="1">
        <v>0</v>
      </c>
    </row>
    <row r="717" spans="1:15" outlineLevel="2">
      <c r="A717" s="27"/>
      <c r="B717" s="28"/>
      <c r="C717" s="26"/>
      <c r="D717" s="27"/>
      <c r="E717" s="25" t="s">
        <v>639</v>
      </c>
      <c r="F717" s="26"/>
      <c r="G717" s="24"/>
      <c r="H717" s="23"/>
      <c r="I717" s="23"/>
      <c r="J717" s="1">
        <v>0</v>
      </c>
    </row>
    <row r="718" spans="1:15" outlineLevel="2">
      <c r="A718" s="27"/>
      <c r="B718" s="28"/>
      <c r="C718" s="26"/>
      <c r="D718" s="27"/>
      <c r="E718" s="25"/>
      <c r="F718" s="26" t="s">
        <v>636</v>
      </c>
      <c r="G718" s="24"/>
      <c r="H718" s="23">
        <v>8.3780000000000001</v>
      </c>
      <c r="I718" s="23"/>
      <c r="J718" s="1">
        <v>0</v>
      </c>
    </row>
    <row r="719" spans="1:15" outlineLevel="2">
      <c r="A719" s="27"/>
      <c r="B719" s="28"/>
      <c r="C719" s="26"/>
      <c r="D719" s="27"/>
      <c r="E719" s="25" t="s">
        <v>637</v>
      </c>
      <c r="F719" s="26"/>
      <c r="G719" s="24"/>
      <c r="H719" s="23"/>
      <c r="I719" s="23"/>
      <c r="J719" s="1">
        <v>0</v>
      </c>
    </row>
    <row r="720" spans="1:15" outlineLevel="2">
      <c r="A720" s="27"/>
      <c r="B720" s="28"/>
      <c r="C720" s="26"/>
      <c r="D720" s="27"/>
      <c r="E720" s="25"/>
      <c r="F720" s="26" t="s">
        <v>408</v>
      </c>
      <c r="G720" s="24"/>
      <c r="H720" s="23">
        <v>17.675999999999998</v>
      </c>
      <c r="I720" s="23"/>
      <c r="J720" s="1">
        <v>0</v>
      </c>
    </row>
    <row r="721" spans="1:15" ht="3.75" customHeight="1" outlineLevel="2">
      <c r="A721" s="27"/>
      <c r="B721" s="28"/>
      <c r="C721" s="26"/>
      <c r="D721" s="27"/>
      <c r="E721" s="25"/>
      <c r="F721" s="25"/>
      <c r="G721" s="24"/>
      <c r="H721" s="23"/>
      <c r="I721" s="23"/>
      <c r="J721" s="1">
        <v>0</v>
      </c>
    </row>
    <row r="722" spans="1:15" ht="13.2" customHeight="1" outlineLevel="2">
      <c r="A722" s="27"/>
      <c r="B722" s="28"/>
      <c r="C722" s="26"/>
      <c r="D722" s="27"/>
      <c r="E722" s="25"/>
      <c r="F722" s="102" t="s">
        <v>632</v>
      </c>
      <c r="G722" s="103"/>
      <c r="H722" s="102">
        <v>0.2</v>
      </c>
      <c r="I722" s="102" t="s">
        <v>36</v>
      </c>
      <c r="J722" s="1">
        <v>0</v>
      </c>
    </row>
    <row r="723" spans="1:15" ht="13.2" customHeight="1" outlineLevel="2">
      <c r="A723" s="27"/>
      <c r="B723" s="28"/>
      <c r="C723" s="26"/>
      <c r="D723" s="27"/>
      <c r="E723" s="25"/>
      <c r="F723" s="25" t="s">
        <v>633</v>
      </c>
      <c r="G723" s="24"/>
      <c r="H723" s="23">
        <v>4.1000000000000009E-2</v>
      </c>
      <c r="I723" s="23"/>
      <c r="J723" s="1">
        <v>0</v>
      </c>
    </row>
    <row r="724" spans="1:15" ht="13.2" customHeight="1" outlineLevel="2">
      <c r="A724" s="27"/>
      <c r="B724" s="28"/>
      <c r="C724" s="26"/>
      <c r="D724" s="27"/>
      <c r="E724" s="25" t="s">
        <v>401</v>
      </c>
      <c r="F724" s="26"/>
      <c r="G724" s="24"/>
      <c r="H724" s="23"/>
      <c r="I724" s="23"/>
      <c r="J724" s="1">
        <v>0</v>
      </c>
    </row>
    <row r="725" spans="1:15" ht="13.2" customHeight="1" outlineLevel="2">
      <c r="A725" s="27"/>
      <c r="B725" s="28"/>
      <c r="C725" s="26"/>
      <c r="D725" s="27"/>
      <c r="E725" s="25" t="s">
        <v>402</v>
      </c>
      <c r="F725" s="26"/>
      <c r="G725" s="24"/>
      <c r="H725" s="23"/>
      <c r="I725" s="23"/>
      <c r="J725" s="1">
        <v>0</v>
      </c>
    </row>
    <row r="726" spans="1:15" ht="13.2" customHeight="1" outlineLevel="2">
      <c r="A726" s="27"/>
      <c r="B726" s="28"/>
      <c r="C726" s="26"/>
      <c r="D726" s="27"/>
      <c r="E726" s="25"/>
      <c r="F726" s="25" t="s">
        <v>403</v>
      </c>
      <c r="G726" s="24"/>
      <c r="H726" s="23">
        <v>3.5999999999999999E-3</v>
      </c>
      <c r="I726" s="23"/>
      <c r="J726" s="1">
        <v>0</v>
      </c>
    </row>
    <row r="727" spans="1:15" ht="13.2" customHeight="1" outlineLevel="2">
      <c r="A727" s="27"/>
      <c r="B727" s="28"/>
      <c r="C727" s="26"/>
      <c r="D727" s="27"/>
      <c r="E727" s="25"/>
      <c r="F727" s="25" t="s">
        <v>404</v>
      </c>
      <c r="G727" s="24"/>
      <c r="H727" s="23">
        <v>8.1250000000000003E-3</v>
      </c>
      <c r="I727" s="23"/>
      <c r="J727" s="1">
        <v>0</v>
      </c>
    </row>
    <row r="728" spans="1:15" ht="13.2" customHeight="1" outlineLevel="2">
      <c r="A728" s="27"/>
      <c r="B728" s="28"/>
      <c r="C728" s="26"/>
      <c r="D728" s="27"/>
      <c r="E728" s="25"/>
      <c r="F728" s="25" t="s">
        <v>405</v>
      </c>
      <c r="G728" s="24"/>
      <c r="H728" s="23">
        <v>5.2499999999999998E-2</v>
      </c>
      <c r="I728" s="23"/>
      <c r="J728" s="1">
        <v>0</v>
      </c>
    </row>
    <row r="729" spans="1:15" ht="13.2" customHeight="1" outlineLevel="2">
      <c r="A729" s="27"/>
      <c r="B729" s="28"/>
      <c r="C729" s="26"/>
      <c r="D729" s="27"/>
      <c r="E729" s="25"/>
      <c r="F729" s="25" t="s">
        <v>406</v>
      </c>
      <c r="G729" s="24"/>
      <c r="H729" s="23">
        <v>5.475E-2</v>
      </c>
      <c r="I729" s="23"/>
      <c r="J729" s="1">
        <v>0</v>
      </c>
    </row>
    <row r="730" spans="1:15" ht="13.2" customHeight="1" outlineLevel="2">
      <c r="A730" s="27"/>
      <c r="B730" s="28"/>
      <c r="C730" s="26"/>
      <c r="D730" s="27"/>
      <c r="E730" s="25"/>
      <c r="F730" s="25" t="s">
        <v>407</v>
      </c>
      <c r="G730" s="24"/>
      <c r="H730" s="23">
        <v>4.0500000000000001E-2</v>
      </c>
      <c r="I730" s="23"/>
      <c r="J730" s="1">
        <v>0</v>
      </c>
    </row>
    <row r="731" spans="1:15" ht="4.95" customHeight="1" outlineLevel="2">
      <c r="A731" s="27"/>
      <c r="B731" s="28"/>
      <c r="C731" s="26"/>
      <c r="D731" s="27"/>
      <c r="E731" s="25"/>
      <c r="F731" s="25"/>
      <c r="G731" s="24"/>
      <c r="H731" s="23"/>
      <c r="I731" s="23"/>
      <c r="J731" s="1">
        <v>0</v>
      </c>
    </row>
    <row r="732" spans="1:15" s="101" customFormat="1" ht="39.6" outlineLevel="1">
      <c r="A732" s="92">
        <f>MAX(A713:A731)+1</f>
        <v>108</v>
      </c>
      <c r="B732" s="93" t="s">
        <v>999</v>
      </c>
      <c r="C732" s="93" t="s">
        <v>644</v>
      </c>
      <c r="D732" s="92" t="s">
        <v>85</v>
      </c>
      <c r="E732" s="94"/>
      <c r="F732" s="95" t="s">
        <v>645</v>
      </c>
      <c r="G732" s="96"/>
      <c r="H732" s="97">
        <v>29</v>
      </c>
      <c r="I732" s="97" t="s">
        <v>66</v>
      </c>
      <c r="J732" s="98">
        <v>0</v>
      </c>
      <c r="K732" s="98">
        <f>ROUND(H732*J732,1)</f>
        <v>0</v>
      </c>
      <c r="L732" s="99">
        <v>1.3653</v>
      </c>
      <c r="M732" s="100">
        <f>ROUND(H732*L732,5)</f>
        <v>39.593699999999998</v>
      </c>
      <c r="N732" s="99">
        <v>0</v>
      </c>
      <c r="O732" s="100">
        <f>ROUND(H732*N732,5)</f>
        <v>0</v>
      </c>
    </row>
    <row r="733" spans="1:15" ht="13.2" customHeight="1" outlineLevel="2">
      <c r="A733" s="27"/>
      <c r="B733" s="28"/>
      <c r="C733" s="26"/>
      <c r="D733" s="27"/>
      <c r="E733" s="25"/>
      <c r="F733" s="25"/>
      <c r="G733" s="71">
        <v>0.5</v>
      </c>
      <c r="H733" s="23">
        <v>29</v>
      </c>
      <c r="I733" s="23"/>
      <c r="J733" s="1">
        <v>0</v>
      </c>
    </row>
    <row r="734" spans="1:15" ht="52.8" outlineLevel="1">
      <c r="A734" s="80">
        <f>MAX(A729:A733)+1</f>
        <v>109</v>
      </c>
      <c r="B734" s="81" t="s">
        <v>1000</v>
      </c>
      <c r="C734" s="81" t="s">
        <v>387</v>
      </c>
      <c r="D734" s="80" t="s">
        <v>10</v>
      </c>
      <c r="E734" s="82"/>
      <c r="F734" s="83" t="s">
        <v>864</v>
      </c>
      <c r="G734" s="84"/>
      <c r="H734" s="85">
        <v>220</v>
      </c>
      <c r="I734" s="86" t="s">
        <v>36</v>
      </c>
      <c r="J734" s="87">
        <v>0</v>
      </c>
      <c r="K734" s="87">
        <f>ROUND(H734*J734,1)</f>
        <v>0</v>
      </c>
      <c r="L734" s="88">
        <v>5.0000000000000002E-5</v>
      </c>
      <c r="M734" s="89">
        <f>ROUND(H734*L734,5)</f>
        <v>1.0999999999999999E-2</v>
      </c>
      <c r="N734" s="88">
        <v>0</v>
      </c>
      <c r="O734" s="89">
        <f>ROUND(H734*N734,5)</f>
        <v>0</v>
      </c>
    </row>
    <row r="735" spans="1:15" ht="13.2" customHeight="1" outlineLevel="2">
      <c r="A735" s="27"/>
      <c r="B735" s="28"/>
      <c r="C735" s="26"/>
      <c r="D735" s="27"/>
      <c r="E735" s="25"/>
      <c r="F735" s="25" t="s">
        <v>643</v>
      </c>
      <c r="G735" s="24"/>
      <c r="H735" s="23">
        <v>4.4970000000000141</v>
      </c>
      <c r="I735" s="23"/>
      <c r="J735" s="1">
        <v>0</v>
      </c>
    </row>
    <row r="736" spans="1:15" outlineLevel="2">
      <c r="A736" s="27"/>
      <c r="B736" s="28"/>
      <c r="C736" s="26"/>
      <c r="D736" s="27"/>
      <c r="E736" s="25"/>
      <c r="F736" s="26" t="s">
        <v>641</v>
      </c>
      <c r="G736" s="24"/>
      <c r="H736" s="23">
        <v>180.12699999999998</v>
      </c>
      <c r="I736" s="23"/>
      <c r="J736" s="1">
        <v>0</v>
      </c>
    </row>
    <row r="737" spans="1:15" ht="13.2" customHeight="1" outlineLevel="2">
      <c r="A737" s="27"/>
      <c r="B737" s="28"/>
      <c r="C737" s="26"/>
      <c r="D737" s="27"/>
      <c r="E737" s="25"/>
      <c r="F737" s="25" t="s">
        <v>642</v>
      </c>
      <c r="G737" s="24"/>
      <c r="H737" s="23">
        <v>35.375999999999998</v>
      </c>
      <c r="I737" s="23"/>
      <c r="J737" s="1">
        <v>0</v>
      </c>
    </row>
    <row r="738" spans="1:15" ht="39.6" outlineLevel="1">
      <c r="A738" s="80">
        <f>MAX(A703:A737)+1</f>
        <v>110</v>
      </c>
      <c r="B738" s="81" t="s">
        <v>1001</v>
      </c>
      <c r="C738" s="81" t="s">
        <v>411</v>
      </c>
      <c r="D738" s="80" t="s">
        <v>10</v>
      </c>
      <c r="E738" s="82"/>
      <c r="F738" s="83" t="s">
        <v>640</v>
      </c>
      <c r="G738" s="84"/>
      <c r="H738" s="85">
        <v>97</v>
      </c>
      <c r="I738" s="86" t="s">
        <v>36</v>
      </c>
      <c r="J738" s="87">
        <v>0</v>
      </c>
      <c r="K738" s="87">
        <f>ROUND(H738*J738,1)</f>
        <v>0</v>
      </c>
      <c r="L738" s="88">
        <v>0.105</v>
      </c>
      <c r="M738" s="89">
        <f>ROUND(H738*L738,5)</f>
        <v>10.185</v>
      </c>
      <c r="N738" s="88">
        <v>0</v>
      </c>
      <c r="O738" s="89">
        <f>ROUND(H738*N738,5)</f>
        <v>0</v>
      </c>
    </row>
    <row r="739" spans="1:15" ht="13.2" customHeight="1" outlineLevel="2">
      <c r="A739" s="27"/>
      <c r="B739" s="28"/>
      <c r="C739" s="26"/>
      <c r="D739" s="27"/>
      <c r="E739" s="25"/>
      <c r="F739" s="25" t="s">
        <v>410</v>
      </c>
      <c r="G739" s="24"/>
      <c r="H739" s="23">
        <v>0.6530000000000058</v>
      </c>
      <c r="I739" s="23"/>
      <c r="J739" s="1">
        <v>0</v>
      </c>
    </row>
    <row r="740" spans="1:15" outlineLevel="2">
      <c r="A740" s="27"/>
      <c r="B740" s="28"/>
      <c r="C740" s="26"/>
      <c r="D740" s="27"/>
      <c r="E740" s="25"/>
      <c r="F740" s="26" t="s">
        <v>409</v>
      </c>
      <c r="G740" s="24"/>
      <c r="H740" s="23">
        <v>96.346999999999994</v>
      </c>
      <c r="I740" s="23"/>
      <c r="J740" s="1">
        <v>0</v>
      </c>
    </row>
    <row r="741" spans="1:15" ht="79.2" outlineLevel="1">
      <c r="A741" s="80">
        <f>MAX(A734:A740)+1</f>
        <v>111</v>
      </c>
      <c r="B741" s="81" t="s">
        <v>1002</v>
      </c>
      <c r="C741" s="81" t="s">
        <v>368</v>
      </c>
      <c r="D741" s="80" t="s">
        <v>10</v>
      </c>
      <c r="E741" s="82"/>
      <c r="F741" s="83" t="s">
        <v>751</v>
      </c>
      <c r="G741" s="84"/>
      <c r="H741" s="85">
        <v>14.2</v>
      </c>
      <c r="I741" s="85" t="s">
        <v>66</v>
      </c>
      <c r="J741" s="87">
        <v>0</v>
      </c>
      <c r="K741" s="87">
        <f>ROUND(H741*J741,1)</f>
        <v>0</v>
      </c>
      <c r="L741" s="88">
        <v>2.45329</v>
      </c>
      <c r="M741" s="89">
        <f>ROUND(H741*L741,5)</f>
        <v>34.83672</v>
      </c>
      <c r="N741" s="88">
        <v>0</v>
      </c>
      <c r="O741" s="89">
        <f>ROUND(H741*N741,5)</f>
        <v>0</v>
      </c>
    </row>
    <row r="742" spans="1:15" ht="13.2" customHeight="1" outlineLevel="2">
      <c r="A742" s="27"/>
      <c r="B742" s="28"/>
      <c r="C742" s="26"/>
      <c r="D742" s="27"/>
      <c r="E742" s="25"/>
      <c r="F742" s="25" t="s">
        <v>647</v>
      </c>
      <c r="G742" s="24"/>
      <c r="H742" s="23">
        <v>7.4999999999999289E-2</v>
      </c>
      <c r="I742" s="23"/>
      <c r="J742" s="1">
        <v>0</v>
      </c>
    </row>
    <row r="743" spans="1:15" outlineLevel="2">
      <c r="A743" s="27"/>
      <c r="B743" s="28"/>
      <c r="C743" s="26"/>
      <c r="D743" s="27"/>
      <c r="E743" s="25"/>
      <c r="F743" s="26" t="s">
        <v>646</v>
      </c>
      <c r="G743" s="24"/>
      <c r="H743" s="23">
        <v>14.12532</v>
      </c>
      <c r="I743" s="23"/>
      <c r="J743" s="1">
        <v>0</v>
      </c>
    </row>
    <row r="744" spans="1:15" ht="66" outlineLevel="1">
      <c r="A744" s="80">
        <f>MAX(A741:A743)+1</f>
        <v>112</v>
      </c>
      <c r="B744" s="81" t="s">
        <v>1003</v>
      </c>
      <c r="C744" s="81" t="s">
        <v>366</v>
      </c>
      <c r="D744" s="80" t="s">
        <v>10</v>
      </c>
      <c r="E744" s="82"/>
      <c r="F744" s="83" t="s">
        <v>648</v>
      </c>
      <c r="G744" s="84"/>
      <c r="H744" s="85">
        <v>2.0710000000000002</v>
      </c>
      <c r="I744" s="85" t="s">
        <v>12</v>
      </c>
      <c r="J744" s="87">
        <v>0</v>
      </c>
      <c r="K744" s="87">
        <f>ROUND(H744*J744,1)</f>
        <v>0</v>
      </c>
      <c r="L744" s="88">
        <v>1.0525599999999999</v>
      </c>
      <c r="M744" s="89">
        <f>ROUND(H744*L744,5)</f>
        <v>2.1798500000000001</v>
      </c>
      <c r="N744" s="88">
        <v>0</v>
      </c>
      <c r="O744" s="89">
        <f>ROUND(H744*N744,5)</f>
        <v>0</v>
      </c>
    </row>
    <row r="745" spans="1:15" ht="13.2" customHeight="1" outlineLevel="2">
      <c r="A745" s="27"/>
      <c r="B745" s="28"/>
      <c r="C745" s="26"/>
      <c r="D745" s="27"/>
      <c r="E745" s="25" t="s">
        <v>371</v>
      </c>
      <c r="F745" s="25"/>
      <c r="G745" s="24"/>
      <c r="H745" s="23"/>
      <c r="I745" s="23"/>
      <c r="J745" s="1">
        <v>0</v>
      </c>
    </row>
    <row r="746" spans="1:15" ht="13.2" customHeight="1" outlineLevel="2">
      <c r="A746" s="27"/>
      <c r="B746" s="28"/>
      <c r="C746" s="26"/>
      <c r="D746" s="27"/>
      <c r="E746" s="25" t="s">
        <v>649</v>
      </c>
      <c r="F746" s="25"/>
      <c r="G746" s="24"/>
      <c r="H746" s="23"/>
      <c r="I746" s="23"/>
      <c r="J746" s="1">
        <v>0</v>
      </c>
    </row>
    <row r="747" spans="1:15" outlineLevel="2">
      <c r="A747" s="27"/>
      <c r="B747" s="28"/>
      <c r="C747" s="26"/>
      <c r="D747" s="27"/>
      <c r="E747" s="25"/>
      <c r="F747" s="26" t="s">
        <v>651</v>
      </c>
      <c r="G747" s="24"/>
      <c r="H747" s="23">
        <v>1.3855967999999999</v>
      </c>
      <c r="I747" s="23"/>
      <c r="J747" s="1">
        <v>0</v>
      </c>
    </row>
    <row r="748" spans="1:15" ht="13.2" customHeight="1" outlineLevel="2">
      <c r="A748" s="27"/>
      <c r="B748" s="28"/>
      <c r="C748" s="26"/>
      <c r="D748" s="27"/>
      <c r="E748" s="25" t="s">
        <v>373</v>
      </c>
      <c r="F748" s="25"/>
      <c r="G748" s="24"/>
      <c r="H748" s="23"/>
      <c r="I748" s="23"/>
      <c r="J748" s="1">
        <v>0</v>
      </c>
    </row>
    <row r="749" spans="1:15" ht="13.2" customHeight="1" outlineLevel="2">
      <c r="A749" s="27"/>
      <c r="B749" s="28"/>
      <c r="C749" s="26"/>
      <c r="D749" s="27"/>
      <c r="E749" s="25"/>
      <c r="F749" s="25" t="s">
        <v>652</v>
      </c>
      <c r="G749" s="24"/>
      <c r="H749" s="23">
        <v>0.35834400000000005</v>
      </c>
      <c r="I749" s="23"/>
      <c r="J749" s="1">
        <v>0</v>
      </c>
    </row>
    <row r="750" spans="1:15" ht="13.2" customHeight="1" outlineLevel="2">
      <c r="A750" s="27"/>
      <c r="B750" s="28"/>
      <c r="C750" s="26"/>
      <c r="D750" s="27"/>
      <c r="E750" s="25" t="s">
        <v>372</v>
      </c>
      <c r="F750" s="25"/>
      <c r="G750" s="24"/>
      <c r="H750" s="23"/>
      <c r="I750" s="23"/>
      <c r="J750" s="1">
        <v>0</v>
      </c>
    </row>
    <row r="751" spans="1:15" ht="13.2" customHeight="1" outlineLevel="2">
      <c r="A751" s="27"/>
      <c r="B751" s="28"/>
      <c r="C751" s="26"/>
      <c r="D751" s="27"/>
      <c r="E751" s="25" t="s">
        <v>650</v>
      </c>
      <c r="F751" s="25"/>
      <c r="G751" s="24"/>
      <c r="H751" s="23"/>
      <c r="I751" s="23"/>
      <c r="J751" s="1">
        <v>0</v>
      </c>
    </row>
    <row r="752" spans="1:15" ht="13.2" customHeight="1" outlineLevel="2">
      <c r="A752" s="27"/>
      <c r="B752" s="28"/>
      <c r="C752" s="26"/>
      <c r="D752" s="27"/>
      <c r="E752" s="25"/>
      <c r="F752" s="25" t="s">
        <v>653</v>
      </c>
      <c r="G752" s="24"/>
      <c r="H752" s="23">
        <v>0.32660496</v>
      </c>
      <c r="I752" s="23"/>
      <c r="J752" s="1">
        <v>0</v>
      </c>
    </row>
    <row r="753" spans="1:15" ht="52.8" outlineLevel="1">
      <c r="A753" s="80">
        <f>MAX(A744:A752)+1</f>
        <v>113</v>
      </c>
      <c r="B753" s="81" t="s">
        <v>1004</v>
      </c>
      <c r="C753" s="81" t="s">
        <v>357</v>
      </c>
      <c r="D753" s="80" t="s">
        <v>10</v>
      </c>
      <c r="E753" s="82"/>
      <c r="F753" s="83" t="s">
        <v>376</v>
      </c>
      <c r="G753" s="84"/>
      <c r="H753" s="85">
        <v>44</v>
      </c>
      <c r="I753" s="86" t="s">
        <v>41</v>
      </c>
      <c r="J753" s="87">
        <v>0</v>
      </c>
      <c r="K753" s="87">
        <f>ROUND(H753*J753,1)</f>
        <v>0</v>
      </c>
      <c r="L753" s="88">
        <v>3.1800000000000001E-3</v>
      </c>
      <c r="M753" s="89">
        <f>ROUND(H753*L753,5)</f>
        <v>0.13991999999999999</v>
      </c>
      <c r="N753" s="88">
        <v>0</v>
      </c>
      <c r="O753" s="89">
        <f>ROUND(H753*N753,5)</f>
        <v>0</v>
      </c>
    </row>
    <row r="754" spans="1:15" ht="13.2" customHeight="1" outlineLevel="2">
      <c r="A754" s="27"/>
      <c r="B754" s="28"/>
      <c r="C754" s="26"/>
      <c r="D754" s="27"/>
      <c r="E754" s="25"/>
      <c r="F754" s="25" t="s">
        <v>370</v>
      </c>
      <c r="G754" s="24"/>
      <c r="H754" s="23">
        <v>0.20000000000000284</v>
      </c>
      <c r="I754" s="23"/>
      <c r="J754" s="1">
        <v>0</v>
      </c>
    </row>
    <row r="755" spans="1:15" ht="13.2" customHeight="1" outlineLevel="2">
      <c r="A755" s="27"/>
      <c r="B755" s="28"/>
      <c r="C755" s="26"/>
      <c r="D755" s="27"/>
      <c r="E755" s="25"/>
      <c r="F755" s="25" t="s">
        <v>369</v>
      </c>
      <c r="G755" s="24"/>
      <c r="H755" s="23">
        <v>43.8</v>
      </c>
      <c r="I755" s="23"/>
      <c r="J755" s="1">
        <v>0</v>
      </c>
    </row>
    <row r="756" spans="1:15" ht="26.4" outlineLevel="1">
      <c r="A756" s="80">
        <f>MAX(A747:A755)+1</f>
        <v>114</v>
      </c>
      <c r="B756" s="81" t="s">
        <v>1005</v>
      </c>
      <c r="C756" s="81" t="s">
        <v>367</v>
      </c>
      <c r="D756" s="80" t="s">
        <v>10</v>
      </c>
      <c r="E756" s="82"/>
      <c r="F756" s="83" t="s">
        <v>867</v>
      </c>
      <c r="G756" s="84"/>
      <c r="H756" s="85">
        <v>84</v>
      </c>
      <c r="I756" s="86" t="s">
        <v>41</v>
      </c>
      <c r="J756" s="87">
        <v>0</v>
      </c>
      <c r="K756" s="87">
        <f>ROUND(H756*J756,1)</f>
        <v>0</v>
      </c>
      <c r="L756" s="88">
        <v>1.4300000000000001E-3</v>
      </c>
      <c r="M756" s="89">
        <f>ROUND(H756*L756,5)</f>
        <v>0.12012</v>
      </c>
      <c r="N756" s="88">
        <v>0</v>
      </c>
      <c r="O756" s="89">
        <f>ROUND(H756*N756,5)</f>
        <v>0</v>
      </c>
    </row>
    <row r="757" spans="1:15" ht="13.2" customHeight="1" outlineLevel="2">
      <c r="A757" s="27"/>
      <c r="B757" s="28"/>
      <c r="C757" s="26"/>
      <c r="D757" s="27"/>
      <c r="E757" s="25"/>
      <c r="F757" s="25" t="s">
        <v>866</v>
      </c>
      <c r="G757" s="24"/>
      <c r="H757" s="23">
        <v>0.48000000000000398</v>
      </c>
      <c r="I757" s="23"/>
      <c r="J757" s="1">
        <v>0</v>
      </c>
    </row>
    <row r="758" spans="1:15" ht="13.2" customHeight="1" outlineLevel="2">
      <c r="A758" s="27"/>
      <c r="B758" s="28"/>
      <c r="C758" s="26"/>
      <c r="D758" s="27"/>
      <c r="E758" s="25"/>
      <c r="F758" s="25" t="s">
        <v>865</v>
      </c>
      <c r="G758" s="24"/>
      <c r="H758" s="23">
        <v>83.52</v>
      </c>
      <c r="I758" s="23"/>
      <c r="J758" s="1">
        <v>0</v>
      </c>
    </row>
    <row r="759" spans="1:15" ht="26.4" outlineLevel="1">
      <c r="A759" s="80">
        <f>MAX(A753:A758)+1</f>
        <v>115</v>
      </c>
      <c r="B759" s="81" t="s">
        <v>1006</v>
      </c>
      <c r="C759" s="81" t="s">
        <v>361</v>
      </c>
      <c r="D759" s="80" t="s">
        <v>10</v>
      </c>
      <c r="E759" s="82"/>
      <c r="F759" s="83" t="s">
        <v>655</v>
      </c>
      <c r="G759" s="84"/>
      <c r="H759" s="85">
        <v>44</v>
      </c>
      <c r="I759" s="86" t="s">
        <v>41</v>
      </c>
      <c r="J759" s="87">
        <v>0</v>
      </c>
      <c r="K759" s="87">
        <f>ROUND(H759*J759,1)</f>
        <v>0</v>
      </c>
      <c r="L759" s="88">
        <v>9.0000000000000006E-5</v>
      </c>
      <c r="M759" s="89">
        <f>ROUND(H759*L759,5)</f>
        <v>3.96E-3</v>
      </c>
      <c r="N759" s="88">
        <v>0</v>
      </c>
      <c r="O759" s="89">
        <f>ROUND(H759*N759,5)</f>
        <v>0</v>
      </c>
    </row>
    <row r="760" spans="1:15" ht="13.2" customHeight="1" outlineLevel="2">
      <c r="A760" s="27"/>
      <c r="B760" s="28"/>
      <c r="C760" s="26"/>
      <c r="D760" s="27"/>
      <c r="E760" s="25"/>
      <c r="F760" s="25"/>
      <c r="G760" s="24"/>
      <c r="H760" s="23">
        <v>44</v>
      </c>
      <c r="I760" s="23"/>
      <c r="J760" s="1">
        <v>0</v>
      </c>
    </row>
    <row r="761" spans="1:15" ht="52.8" outlineLevel="1">
      <c r="A761" s="80">
        <f>MAX(A744:A760)+1</f>
        <v>116</v>
      </c>
      <c r="B761" s="81" t="s">
        <v>1007</v>
      </c>
      <c r="C761" s="81" t="s">
        <v>796</v>
      </c>
      <c r="D761" s="80" t="s">
        <v>10</v>
      </c>
      <c r="E761" s="82"/>
      <c r="F761" s="83" t="s">
        <v>656</v>
      </c>
      <c r="G761" s="84"/>
      <c r="H761" s="85">
        <v>54</v>
      </c>
      <c r="I761" s="86" t="s">
        <v>39</v>
      </c>
      <c r="J761" s="87">
        <v>0</v>
      </c>
      <c r="K761" s="87">
        <f>ROUND(H761*J761,1)</f>
        <v>0</v>
      </c>
      <c r="L761" s="88">
        <v>6.8000000000000005E-4</v>
      </c>
      <c r="M761" s="89">
        <f>ROUND(H761*L761,5)</f>
        <v>3.6720000000000003E-2</v>
      </c>
      <c r="N761" s="88">
        <v>0</v>
      </c>
      <c r="O761" s="89">
        <f>ROUND(H761*N761,5)</f>
        <v>0</v>
      </c>
    </row>
    <row r="762" spans="1:15" ht="13.2" customHeight="1" outlineLevel="2">
      <c r="A762" s="27"/>
      <c r="B762" s="28"/>
      <c r="C762" s="26"/>
      <c r="D762" s="27"/>
      <c r="E762" s="25" t="s">
        <v>252</v>
      </c>
      <c r="F762" s="25"/>
      <c r="G762" s="24"/>
      <c r="H762" s="23"/>
      <c r="I762" s="23"/>
      <c r="J762" s="1">
        <v>0</v>
      </c>
    </row>
    <row r="763" spans="1:15" ht="13.2" customHeight="1" outlineLevel="2">
      <c r="A763" s="27"/>
      <c r="B763" s="28"/>
      <c r="C763" s="26"/>
      <c r="D763" s="27"/>
      <c r="E763" s="25"/>
      <c r="F763" s="25" t="s">
        <v>657</v>
      </c>
      <c r="G763" s="24"/>
      <c r="H763" s="23">
        <v>14</v>
      </c>
      <c r="I763" s="23"/>
      <c r="J763" s="1">
        <v>0</v>
      </c>
    </row>
    <row r="764" spans="1:15" ht="13.2" customHeight="1" outlineLevel="2">
      <c r="A764" s="27"/>
      <c r="B764" s="28"/>
      <c r="C764" s="26"/>
      <c r="D764" s="27"/>
      <c r="E764" s="25" t="s">
        <v>253</v>
      </c>
      <c r="F764" s="25"/>
      <c r="G764" s="24"/>
      <c r="H764" s="23"/>
      <c r="I764" s="23"/>
      <c r="J764" s="1">
        <v>0</v>
      </c>
    </row>
    <row r="765" spans="1:15" ht="13.2" customHeight="1" outlineLevel="2">
      <c r="A765" s="27"/>
      <c r="B765" s="28"/>
      <c r="C765" s="26"/>
      <c r="D765" s="27"/>
      <c r="E765" s="25"/>
      <c r="F765" s="25" t="s">
        <v>658</v>
      </c>
      <c r="G765" s="24"/>
      <c r="H765" s="23">
        <v>40</v>
      </c>
      <c r="I765" s="23"/>
      <c r="J765" s="1">
        <v>0</v>
      </c>
    </row>
    <row r="766" spans="1:15" ht="52.8" outlineLevel="1">
      <c r="A766" s="80">
        <f>MAX(A752:A765)+1</f>
        <v>117</v>
      </c>
      <c r="B766" s="81" t="s">
        <v>1008</v>
      </c>
      <c r="C766" s="81" t="s">
        <v>796</v>
      </c>
      <c r="D766" s="80" t="s">
        <v>10</v>
      </c>
      <c r="E766" s="82"/>
      <c r="F766" s="83" t="s">
        <v>659</v>
      </c>
      <c r="G766" s="84"/>
      <c r="H766" s="85">
        <v>16</v>
      </c>
      <c r="I766" s="86" t="s">
        <v>41</v>
      </c>
      <c r="J766" s="87">
        <v>0</v>
      </c>
      <c r="K766" s="87">
        <f>ROUND(H766*J766,1)</f>
        <v>0</v>
      </c>
      <c r="L766" s="88">
        <v>1.06E-3</v>
      </c>
      <c r="M766" s="89">
        <f>ROUND(H766*L766,5)</f>
        <v>1.6959999999999999E-2</v>
      </c>
      <c r="N766" s="88">
        <v>0</v>
      </c>
      <c r="O766" s="89">
        <f>ROUND(H766*N766,5)</f>
        <v>0</v>
      </c>
    </row>
    <row r="767" spans="1:15" ht="13.2" customHeight="1" outlineLevel="2">
      <c r="A767" s="27"/>
      <c r="B767" s="28"/>
      <c r="C767" s="26"/>
      <c r="D767" s="27"/>
      <c r="E767" s="25"/>
      <c r="F767" s="25" t="s">
        <v>662</v>
      </c>
      <c r="G767" s="24"/>
      <c r="H767" s="23">
        <v>-0.10000000000000142</v>
      </c>
      <c r="I767" s="23"/>
      <c r="J767" s="1">
        <v>0</v>
      </c>
    </row>
    <row r="768" spans="1:15" ht="13.2" customHeight="1" outlineLevel="2">
      <c r="A768" s="27"/>
      <c r="B768" s="28"/>
      <c r="C768" s="26"/>
      <c r="D768" s="27"/>
      <c r="E768" s="25" t="s">
        <v>252</v>
      </c>
      <c r="F768" s="25"/>
      <c r="G768" s="24"/>
      <c r="H768" s="23"/>
      <c r="I768" s="23"/>
      <c r="J768" s="1">
        <v>0</v>
      </c>
    </row>
    <row r="769" spans="1:15" ht="13.2" customHeight="1" outlineLevel="2">
      <c r="A769" s="27"/>
      <c r="B769" s="28"/>
      <c r="C769" s="26"/>
      <c r="D769" s="27"/>
      <c r="E769" s="25"/>
      <c r="F769" s="25" t="s">
        <v>660</v>
      </c>
      <c r="G769" s="24"/>
      <c r="H769" s="23">
        <v>4.1999999999999993</v>
      </c>
      <c r="I769" s="23"/>
      <c r="J769" s="1">
        <v>0</v>
      </c>
    </row>
    <row r="770" spans="1:15" ht="13.2" customHeight="1" outlineLevel="2">
      <c r="A770" s="27"/>
      <c r="B770" s="28"/>
      <c r="C770" s="26"/>
      <c r="D770" s="27"/>
      <c r="E770" s="25" t="s">
        <v>253</v>
      </c>
      <c r="F770" s="25"/>
      <c r="G770" s="24"/>
      <c r="H770" s="23"/>
      <c r="I770" s="23"/>
      <c r="J770" s="1">
        <v>0</v>
      </c>
    </row>
    <row r="771" spans="1:15" ht="13.2" customHeight="1" outlineLevel="2">
      <c r="A771" s="27"/>
      <c r="B771" s="28"/>
      <c r="C771" s="26"/>
      <c r="D771" s="27"/>
      <c r="E771" s="25"/>
      <c r="F771" s="25" t="s">
        <v>661</v>
      </c>
      <c r="G771" s="24"/>
      <c r="H771" s="23">
        <v>11.899999999999999</v>
      </c>
      <c r="I771" s="23"/>
      <c r="J771" s="1">
        <v>0</v>
      </c>
    </row>
    <row r="772" spans="1:15" ht="52.8" outlineLevel="1">
      <c r="A772" s="80">
        <f>MAX(A761:A771)+1</f>
        <v>118</v>
      </c>
      <c r="B772" s="81" t="s">
        <v>1009</v>
      </c>
      <c r="C772" s="81" t="s">
        <v>796</v>
      </c>
      <c r="D772" s="80" t="s">
        <v>10</v>
      </c>
      <c r="E772" s="82"/>
      <c r="F772" s="83" t="s">
        <v>654</v>
      </c>
      <c r="G772" s="84"/>
      <c r="H772" s="85">
        <v>85</v>
      </c>
      <c r="I772" s="86" t="s">
        <v>41</v>
      </c>
      <c r="J772" s="87">
        <v>0</v>
      </c>
      <c r="K772" s="87">
        <f>ROUND(H772*J772,1)</f>
        <v>0</v>
      </c>
      <c r="L772" s="88">
        <v>7.7999999999999999E-4</v>
      </c>
      <c r="M772" s="89">
        <f>ROUND(H772*L772,5)</f>
        <v>6.6299999999999998E-2</v>
      </c>
      <c r="N772" s="88">
        <v>0</v>
      </c>
      <c r="O772" s="89">
        <f>ROUND(H772*N772,5)</f>
        <v>0</v>
      </c>
    </row>
    <row r="773" spans="1:15" ht="13.2" customHeight="1" outlineLevel="2">
      <c r="A773" s="27"/>
      <c r="B773" s="28"/>
      <c r="C773" s="26"/>
      <c r="D773" s="27"/>
      <c r="E773" s="25" t="s">
        <v>249</v>
      </c>
      <c r="F773" s="25"/>
      <c r="G773" s="24"/>
      <c r="H773" s="23"/>
      <c r="I773" s="23"/>
      <c r="J773" s="1">
        <v>0</v>
      </c>
    </row>
    <row r="774" spans="1:15" ht="13.2" customHeight="1" outlineLevel="2">
      <c r="A774" s="27"/>
      <c r="B774" s="28"/>
      <c r="C774" s="26"/>
      <c r="D774" s="27"/>
      <c r="E774" s="25"/>
      <c r="F774" s="25" t="s">
        <v>250</v>
      </c>
      <c r="G774" s="24"/>
      <c r="H774" s="23">
        <v>85</v>
      </c>
      <c r="I774" s="23"/>
      <c r="J774" s="1">
        <v>0</v>
      </c>
    </row>
    <row r="775" spans="1:15" ht="52.8" outlineLevel="1">
      <c r="A775" s="80">
        <f>MAX(A766:A774)+1</f>
        <v>119</v>
      </c>
      <c r="B775" s="81" t="s">
        <v>1010</v>
      </c>
      <c r="C775" s="81" t="s">
        <v>797</v>
      </c>
      <c r="D775" s="80" t="s">
        <v>10</v>
      </c>
      <c r="E775" s="82"/>
      <c r="F775" s="83" t="s">
        <v>664</v>
      </c>
      <c r="G775" s="84"/>
      <c r="H775" s="85">
        <v>152</v>
      </c>
      <c r="I775" s="86" t="s">
        <v>39</v>
      </c>
      <c r="J775" s="87">
        <v>0</v>
      </c>
      <c r="K775" s="87">
        <f>ROUND(H775*J775,1)</f>
        <v>0</v>
      </c>
      <c r="L775" s="88">
        <v>2.5000000000000001E-4</v>
      </c>
      <c r="M775" s="89">
        <f>ROUND(H775*L775,5)</f>
        <v>3.7999999999999999E-2</v>
      </c>
      <c r="N775" s="88">
        <v>0</v>
      </c>
      <c r="O775" s="89">
        <f>ROUND(H775*N775,5)</f>
        <v>0</v>
      </c>
    </row>
    <row r="776" spans="1:15" ht="13.2" customHeight="1" outlineLevel="2">
      <c r="A776" s="27"/>
      <c r="B776" s="28"/>
      <c r="C776" s="26"/>
      <c r="D776" s="27"/>
      <c r="E776" s="25"/>
      <c r="F776" s="25" t="s">
        <v>868</v>
      </c>
      <c r="G776" s="24"/>
      <c r="H776" s="23">
        <v>152</v>
      </c>
      <c r="I776" s="23"/>
      <c r="J776" s="1">
        <v>0</v>
      </c>
    </row>
    <row r="777" spans="1:15" ht="26.4" outlineLevel="1">
      <c r="A777" s="80">
        <f>MAX(A775:A776)+1</f>
        <v>120</v>
      </c>
      <c r="B777" s="81" t="s">
        <v>1011</v>
      </c>
      <c r="C777" s="81" t="s">
        <v>668</v>
      </c>
      <c r="D777" s="80" t="s">
        <v>10</v>
      </c>
      <c r="E777" s="82"/>
      <c r="F777" s="83" t="s">
        <v>377</v>
      </c>
      <c r="G777" s="84"/>
      <c r="H777" s="85">
        <v>1.8</v>
      </c>
      <c r="I777" s="86" t="s">
        <v>66</v>
      </c>
      <c r="J777" s="87">
        <v>0</v>
      </c>
      <c r="K777" s="87">
        <f>ROUND(H777*J777,1)</f>
        <v>0</v>
      </c>
      <c r="L777" s="88">
        <v>0</v>
      </c>
      <c r="M777" s="89">
        <f>ROUND(H777*L777,5)</f>
        <v>0</v>
      </c>
      <c r="N777" s="88">
        <v>1.5940000000000001</v>
      </c>
      <c r="O777" s="89">
        <f>ROUND(H777*N777,5)</f>
        <v>2.8692000000000002</v>
      </c>
    </row>
    <row r="778" spans="1:15" ht="13.2" customHeight="1" outlineLevel="2">
      <c r="A778" s="27"/>
      <c r="B778" s="28"/>
      <c r="C778" s="26"/>
      <c r="D778" s="27"/>
      <c r="E778" s="25"/>
      <c r="F778" s="25" t="s">
        <v>667</v>
      </c>
      <c r="G778" s="24"/>
      <c r="H778" s="23">
        <v>7.2000000000000064E-2</v>
      </c>
      <c r="I778" s="23"/>
      <c r="J778" s="1">
        <v>0</v>
      </c>
    </row>
    <row r="779" spans="1:15" ht="13.2" customHeight="1" outlineLevel="2">
      <c r="A779" s="27"/>
      <c r="B779" s="28"/>
      <c r="C779" s="26"/>
      <c r="D779" s="27"/>
      <c r="E779" s="25"/>
      <c r="F779" s="25" t="s">
        <v>666</v>
      </c>
      <c r="G779" s="24"/>
      <c r="H779" s="23">
        <v>1.728</v>
      </c>
      <c r="I779" s="23"/>
      <c r="J779" s="1">
        <v>0</v>
      </c>
    </row>
    <row r="780" spans="1:15" ht="26.4" outlineLevel="1">
      <c r="A780" s="80">
        <f>MAX(A777:A779)+1</f>
        <v>121</v>
      </c>
      <c r="B780" s="81" t="s">
        <v>1012</v>
      </c>
      <c r="C780" s="81" t="s">
        <v>422</v>
      </c>
      <c r="D780" s="80" t="s">
        <v>10</v>
      </c>
      <c r="E780" s="82"/>
      <c r="F780" s="83" t="s">
        <v>869</v>
      </c>
      <c r="G780" s="84"/>
      <c r="H780" s="85">
        <v>25</v>
      </c>
      <c r="I780" s="86" t="s">
        <v>36</v>
      </c>
      <c r="J780" s="87">
        <v>0</v>
      </c>
      <c r="K780" s="87">
        <f>ROUND(H780*J780,1)</f>
        <v>0</v>
      </c>
      <c r="L780" s="88">
        <v>0</v>
      </c>
      <c r="M780" s="89">
        <f>ROUND(H780*L780,5)</f>
        <v>0</v>
      </c>
      <c r="N780" s="88">
        <v>0</v>
      </c>
      <c r="O780" s="89">
        <f>ROUND(H780*N780,5)</f>
        <v>0</v>
      </c>
    </row>
    <row r="781" spans="1:15" ht="13.2" customHeight="1" outlineLevel="2">
      <c r="A781" s="27"/>
      <c r="B781" s="28"/>
      <c r="C781" s="26"/>
      <c r="D781" s="27"/>
      <c r="E781" s="25"/>
      <c r="F781" s="25" t="s">
        <v>671</v>
      </c>
      <c r="G781" s="24"/>
      <c r="H781" s="23">
        <v>1.1499999999999986</v>
      </c>
      <c r="I781" s="23"/>
      <c r="J781" s="1">
        <v>0</v>
      </c>
    </row>
    <row r="782" spans="1:15" ht="13.2" customHeight="1" outlineLevel="2">
      <c r="A782" s="27"/>
      <c r="B782" s="28"/>
      <c r="C782" s="26"/>
      <c r="D782" s="27"/>
      <c r="E782" s="25"/>
      <c r="F782" s="25" t="s">
        <v>669</v>
      </c>
      <c r="G782" s="24"/>
      <c r="H782" s="23">
        <v>21.599999999999998</v>
      </c>
      <c r="I782" s="23"/>
      <c r="J782" s="1">
        <v>0</v>
      </c>
    </row>
    <row r="783" spans="1:15" ht="13.2" customHeight="1" outlineLevel="2">
      <c r="A783" s="27"/>
      <c r="B783" s="28"/>
      <c r="C783" s="26"/>
      <c r="D783" s="27"/>
      <c r="E783" s="25"/>
      <c r="F783" s="25" t="s">
        <v>670</v>
      </c>
      <c r="G783" s="24"/>
      <c r="H783" s="23">
        <v>2.25</v>
      </c>
      <c r="I783" s="23"/>
      <c r="J783" s="1">
        <v>0</v>
      </c>
    </row>
    <row r="784" spans="1:15" ht="26.4" outlineLevel="1">
      <c r="A784" s="80">
        <f>MAX(A777:A783)+1</f>
        <v>122</v>
      </c>
      <c r="B784" s="81" t="s">
        <v>1013</v>
      </c>
      <c r="C784" s="81" t="s">
        <v>675</v>
      </c>
      <c r="D784" s="80" t="s">
        <v>10</v>
      </c>
      <c r="E784" s="82"/>
      <c r="F784" s="83" t="s">
        <v>672</v>
      </c>
      <c r="G784" s="84"/>
      <c r="H784" s="85">
        <v>0.8</v>
      </c>
      <c r="I784" s="86" t="s">
        <v>36</v>
      </c>
      <c r="J784" s="87">
        <v>0</v>
      </c>
      <c r="K784" s="87">
        <f>ROUND(H784*J784,1)</f>
        <v>0</v>
      </c>
      <c r="L784" s="88">
        <v>4.2000000000000003E-2</v>
      </c>
      <c r="M784" s="89">
        <f>ROUND(H784*L784,5)</f>
        <v>3.3599999999999998E-2</v>
      </c>
      <c r="N784" s="88">
        <v>5.5E-2</v>
      </c>
      <c r="O784" s="89">
        <f>ROUND(H784*N784,5)</f>
        <v>4.3999999999999997E-2</v>
      </c>
    </row>
    <row r="785" spans="1:15" ht="13.2" customHeight="1" outlineLevel="2">
      <c r="A785" s="27"/>
      <c r="B785" s="28"/>
      <c r="C785" s="26"/>
      <c r="D785" s="27"/>
      <c r="E785" s="25"/>
      <c r="F785" s="25" t="s">
        <v>673</v>
      </c>
      <c r="G785" s="24"/>
      <c r="H785" s="23">
        <v>0.72</v>
      </c>
      <c r="I785" s="23"/>
      <c r="J785" s="1">
        <v>0</v>
      </c>
    </row>
    <row r="786" spans="1:15" ht="13.2" customHeight="1" outlineLevel="2">
      <c r="A786" s="27"/>
      <c r="B786" s="28"/>
      <c r="C786" s="26"/>
      <c r="D786" s="27"/>
      <c r="E786" s="25"/>
      <c r="F786" s="25" t="s">
        <v>674</v>
      </c>
      <c r="G786" s="24"/>
      <c r="H786" s="23">
        <v>8.0000000000000071E-2</v>
      </c>
      <c r="I786" s="23"/>
      <c r="J786" s="1">
        <v>0</v>
      </c>
    </row>
    <row r="787" spans="1:15" ht="26.4" outlineLevel="1">
      <c r="A787" s="80">
        <f>MAX(A780:A786)+1</f>
        <v>123</v>
      </c>
      <c r="B787" s="81" t="s">
        <v>1014</v>
      </c>
      <c r="C787" s="81" t="s">
        <v>378</v>
      </c>
      <c r="D787" s="80" t="s">
        <v>10</v>
      </c>
      <c r="E787" s="82"/>
      <c r="F787" s="83" t="s">
        <v>676</v>
      </c>
      <c r="G787" s="84"/>
      <c r="H787" s="85">
        <v>1.8</v>
      </c>
      <c r="I787" s="85" t="s">
        <v>66</v>
      </c>
      <c r="J787" s="87">
        <v>0</v>
      </c>
      <c r="K787" s="87">
        <f>ROUND(H787*J787,1)</f>
        <v>0</v>
      </c>
      <c r="L787" s="88">
        <v>2.1286</v>
      </c>
      <c r="M787" s="89">
        <f>ROUND(H787*L787,5)</f>
        <v>3.83148</v>
      </c>
      <c r="N787" s="88">
        <v>0</v>
      </c>
      <c r="O787" s="89">
        <f>ROUND(H787*N787,5)</f>
        <v>0</v>
      </c>
    </row>
    <row r="788" spans="1:15" ht="13.2" customHeight="1" outlineLevel="2">
      <c r="A788" s="27"/>
      <c r="B788" s="28"/>
      <c r="C788" s="26"/>
      <c r="D788" s="27"/>
      <c r="E788" s="25"/>
      <c r="F788" s="25"/>
      <c r="G788" s="24"/>
      <c r="H788" s="23">
        <v>1.8</v>
      </c>
      <c r="I788" s="23"/>
      <c r="J788" s="1">
        <v>0</v>
      </c>
    </row>
    <row r="789" spans="1:15" ht="26.4" outlineLevel="1">
      <c r="A789" s="80">
        <f>MAX(A784:A788)+1</f>
        <v>124</v>
      </c>
      <c r="B789" s="81" t="s">
        <v>1015</v>
      </c>
      <c r="C789" s="81" t="s">
        <v>379</v>
      </c>
      <c r="D789" s="80" t="s">
        <v>10</v>
      </c>
      <c r="E789" s="82"/>
      <c r="F789" s="83" t="s">
        <v>677</v>
      </c>
      <c r="G789" s="84"/>
      <c r="H789" s="85">
        <v>3</v>
      </c>
      <c r="I789" s="86" t="s">
        <v>36</v>
      </c>
      <c r="J789" s="87">
        <v>0</v>
      </c>
      <c r="K789" s="87">
        <f>ROUND(H789*J789,1)</f>
        <v>0</v>
      </c>
      <c r="L789" s="88">
        <v>0.16231999999999999</v>
      </c>
      <c r="M789" s="89">
        <f>ROUND(H789*L789,5)</f>
        <v>0.48696</v>
      </c>
      <c r="N789" s="88">
        <v>0</v>
      </c>
      <c r="O789" s="89">
        <f>ROUND(H789*N789,5)</f>
        <v>0</v>
      </c>
    </row>
    <row r="790" spans="1:15" ht="13.2" customHeight="1" outlineLevel="2">
      <c r="A790" s="27"/>
      <c r="B790" s="28"/>
      <c r="C790" s="26"/>
      <c r="D790" s="27"/>
      <c r="E790" s="25"/>
      <c r="F790" s="25" t="s">
        <v>679</v>
      </c>
      <c r="G790" s="24"/>
      <c r="H790" s="23">
        <v>8.0000000000000071E-3</v>
      </c>
      <c r="I790" s="23"/>
      <c r="J790" s="1">
        <v>0</v>
      </c>
    </row>
    <row r="791" spans="1:15" ht="13.2" customHeight="1" outlineLevel="2">
      <c r="A791" s="27"/>
      <c r="B791" s="28"/>
      <c r="C791" s="26"/>
      <c r="D791" s="27"/>
      <c r="E791" s="25"/>
      <c r="F791" s="25" t="s">
        <v>678</v>
      </c>
      <c r="G791" s="24"/>
      <c r="H791" s="23">
        <v>2.992</v>
      </c>
      <c r="I791" s="23"/>
      <c r="J791" s="1">
        <v>0</v>
      </c>
    </row>
    <row r="792" spans="1:15" outlineLevel="1">
      <c r="A792" s="80">
        <f>MAX(A789:A791)+1</f>
        <v>125</v>
      </c>
      <c r="B792" s="81" t="s">
        <v>1016</v>
      </c>
      <c r="C792" s="81" t="s">
        <v>831</v>
      </c>
      <c r="D792" s="80" t="s">
        <v>10</v>
      </c>
      <c r="E792" s="82"/>
      <c r="F792" s="83" t="s">
        <v>60</v>
      </c>
      <c r="G792" s="84"/>
      <c r="H792" s="85">
        <v>122.131</v>
      </c>
      <c r="I792" s="90" t="s">
        <v>12</v>
      </c>
      <c r="J792" s="87">
        <v>0</v>
      </c>
      <c r="K792" s="87">
        <f>ROUND(H792*J792,1)</f>
        <v>0</v>
      </c>
      <c r="L792" s="88">
        <v>0</v>
      </c>
      <c r="M792" s="89">
        <f>ROUND(H792*L792,5)</f>
        <v>0</v>
      </c>
      <c r="N792" s="88">
        <v>0</v>
      </c>
      <c r="O792" s="89">
        <f>ROUND(H792*N792,5)</f>
        <v>0</v>
      </c>
    </row>
    <row r="793" spans="1:15" ht="13.2" customHeight="1" outlineLevel="2">
      <c r="A793" s="27"/>
      <c r="B793" s="28"/>
      <c r="C793" s="26"/>
      <c r="D793" s="27"/>
      <c r="E793" s="25"/>
      <c r="F793" s="25" t="s">
        <v>61</v>
      </c>
      <c r="G793" s="24"/>
      <c r="H793" s="23">
        <v>122.131</v>
      </c>
      <c r="I793" s="23" t="s">
        <v>12</v>
      </c>
    </row>
    <row r="794" spans="1:15" ht="13.2" customHeight="1" outlineLevel="1">
      <c r="A794" s="8"/>
      <c r="B794" s="8"/>
      <c r="C794" s="8"/>
      <c r="D794" s="8"/>
      <c r="E794" s="10"/>
      <c r="F794" s="10"/>
      <c r="G794" s="9"/>
      <c r="H794" s="7"/>
      <c r="I794" s="8"/>
    </row>
    <row r="795" spans="1:15" ht="13.2" customHeight="1" outlineLevel="1">
      <c r="A795" s="35"/>
      <c r="B795" s="35"/>
      <c r="C795" s="35"/>
      <c r="D795" s="35"/>
      <c r="E795" s="37"/>
      <c r="F795" s="37"/>
      <c r="G795" s="36"/>
      <c r="H795" s="34"/>
      <c r="I795" s="35"/>
      <c r="J795" s="34"/>
      <c r="K795" s="34"/>
      <c r="L795" s="34"/>
      <c r="M795" s="34"/>
      <c r="N795" s="34"/>
      <c r="O795" s="34"/>
    </row>
    <row r="796" spans="1:15" s="11" customFormat="1" ht="24" customHeight="1">
      <c r="A796" s="20" t="s">
        <v>824</v>
      </c>
      <c r="B796" s="20"/>
      <c r="C796" s="19"/>
      <c r="D796" s="20"/>
      <c r="E796" s="18"/>
      <c r="F796" s="17"/>
      <c r="G796" s="16"/>
      <c r="H796" s="15"/>
      <c r="I796" s="13"/>
      <c r="J796" s="14"/>
      <c r="K796" s="13">
        <f>SUBTOTAL(9,K797:K849)</f>
        <v>0</v>
      </c>
      <c r="L796" s="14"/>
      <c r="M796" s="12">
        <f>SUBTOTAL(9,M797:M849)</f>
        <v>46.377669999999995</v>
      </c>
      <c r="N796" s="13"/>
      <c r="O796" s="12">
        <f>SUBTOTAL(9,O797:O849)</f>
        <v>0</v>
      </c>
    </row>
    <row r="797" spans="1:15" ht="13.2" customHeight="1" outlineLevel="1">
      <c r="A797" s="32"/>
      <c r="B797" s="33"/>
      <c r="C797" s="31"/>
      <c r="D797" s="32"/>
      <c r="E797" s="31"/>
      <c r="F797" s="31"/>
      <c r="G797" s="30"/>
      <c r="H797" s="29"/>
      <c r="I797" s="29"/>
    </row>
    <row r="798" spans="1:15" ht="39.6" outlineLevel="1">
      <c r="A798" s="80">
        <f>MAX(A789:A797)+1</f>
        <v>126</v>
      </c>
      <c r="B798" s="81" t="s">
        <v>1017</v>
      </c>
      <c r="C798" s="81" t="s">
        <v>191</v>
      </c>
      <c r="D798" s="80" t="s">
        <v>10</v>
      </c>
      <c r="E798" s="82"/>
      <c r="F798" s="83" t="s">
        <v>737</v>
      </c>
      <c r="G798" s="84"/>
      <c r="H798" s="85">
        <v>224</v>
      </c>
      <c r="I798" s="85" t="s">
        <v>36</v>
      </c>
      <c r="J798" s="87">
        <v>0</v>
      </c>
      <c r="K798" s="87">
        <f>ROUND(H798*J798,1)</f>
        <v>0</v>
      </c>
      <c r="L798" s="88">
        <v>8.8400000000000006E-3</v>
      </c>
      <c r="M798" s="89">
        <f>ROUND(H798*L798,5)</f>
        <v>1.9801599999999999</v>
      </c>
      <c r="N798" s="88">
        <v>0</v>
      </c>
      <c r="O798" s="89">
        <f>ROUND(H798*N798,5)</f>
        <v>0</v>
      </c>
    </row>
    <row r="799" spans="1:15" ht="13.2" customHeight="1" outlineLevel="2">
      <c r="A799" s="27"/>
      <c r="B799" s="28"/>
      <c r="C799" s="26"/>
      <c r="D799" s="27"/>
      <c r="E799" s="25"/>
      <c r="F799" s="25" t="s">
        <v>725</v>
      </c>
      <c r="G799" s="24"/>
      <c r="H799" s="23">
        <v>3.5730000000000075</v>
      </c>
      <c r="I799" s="23"/>
      <c r="J799" s="1">
        <v>0</v>
      </c>
    </row>
    <row r="800" spans="1:15" ht="13.2" customHeight="1" outlineLevel="2">
      <c r="A800" s="27"/>
      <c r="B800" s="28"/>
      <c r="C800" s="26"/>
      <c r="D800" s="27"/>
      <c r="E800" s="25"/>
      <c r="F800" s="25" t="s">
        <v>723</v>
      </c>
      <c r="G800" s="24"/>
      <c r="H800" s="23">
        <v>74.835999999999999</v>
      </c>
      <c r="I800" s="23"/>
      <c r="J800" s="1">
        <v>0</v>
      </c>
    </row>
    <row r="801" spans="1:15" ht="13.2" customHeight="1" outlineLevel="2">
      <c r="A801" s="27"/>
      <c r="B801" s="28"/>
      <c r="C801" s="26"/>
      <c r="D801" s="27"/>
      <c r="E801" s="25"/>
      <c r="F801" s="25" t="s">
        <v>723</v>
      </c>
      <c r="G801" s="24"/>
      <c r="H801" s="23">
        <v>74.835999999999999</v>
      </c>
      <c r="I801" s="23"/>
      <c r="J801" s="1">
        <v>0</v>
      </c>
    </row>
    <row r="802" spans="1:15" ht="13.2" customHeight="1" outlineLevel="2">
      <c r="A802" s="27"/>
      <c r="B802" s="28"/>
      <c r="C802" s="26"/>
      <c r="D802" s="27"/>
      <c r="E802" s="25"/>
      <c r="F802" s="25" t="s">
        <v>724</v>
      </c>
      <c r="G802" s="24"/>
      <c r="H802" s="23">
        <v>35.377499999999998</v>
      </c>
      <c r="I802" s="23"/>
      <c r="J802" s="1">
        <v>0</v>
      </c>
    </row>
    <row r="803" spans="1:15" ht="13.2" customHeight="1" outlineLevel="2">
      <c r="A803" s="27"/>
      <c r="B803" s="28"/>
      <c r="C803" s="26"/>
      <c r="D803" s="27"/>
      <c r="E803" s="25"/>
      <c r="F803" s="25" t="s">
        <v>724</v>
      </c>
      <c r="G803" s="24"/>
      <c r="H803" s="23">
        <v>35.377499999999998</v>
      </c>
      <c r="I803" s="23"/>
      <c r="J803" s="1">
        <v>0</v>
      </c>
    </row>
    <row r="804" spans="1:15" ht="66" outlineLevel="1">
      <c r="A804" s="80">
        <f>MAX(A792:A803)+1</f>
        <v>127</v>
      </c>
      <c r="B804" s="81" t="s">
        <v>1018</v>
      </c>
      <c r="C804" s="81" t="s">
        <v>190</v>
      </c>
      <c r="D804" s="80" t="s">
        <v>10</v>
      </c>
      <c r="E804" s="82"/>
      <c r="F804" s="83" t="s">
        <v>870</v>
      </c>
      <c r="G804" s="84"/>
      <c r="H804" s="85">
        <v>441</v>
      </c>
      <c r="I804" s="85" t="s">
        <v>36</v>
      </c>
      <c r="J804" s="87">
        <v>0</v>
      </c>
      <c r="K804" s="87">
        <f>ROUND(H804*J804,1)</f>
        <v>0</v>
      </c>
      <c r="L804" s="88">
        <v>5.0000000000000002E-5</v>
      </c>
      <c r="M804" s="89">
        <f>ROUND(H804*L804,5)</f>
        <v>2.205E-2</v>
      </c>
      <c r="N804" s="88">
        <v>0</v>
      </c>
      <c r="O804" s="89">
        <f>ROUND(H804*N804,5)</f>
        <v>0</v>
      </c>
    </row>
    <row r="805" spans="1:15" ht="13.2" customHeight="1" outlineLevel="2">
      <c r="A805" s="27"/>
      <c r="B805" s="28"/>
      <c r="C805" s="26"/>
      <c r="D805" s="27"/>
      <c r="E805" s="25"/>
      <c r="F805" s="25" t="s">
        <v>728</v>
      </c>
      <c r="G805" s="24"/>
      <c r="H805" s="23">
        <v>0.55399999999997362</v>
      </c>
      <c r="I805" s="23"/>
      <c r="J805" s="1">
        <v>0</v>
      </c>
    </row>
    <row r="806" spans="1:15" ht="13.2" customHeight="1" outlineLevel="2">
      <c r="A806" s="27"/>
      <c r="B806" s="28"/>
      <c r="C806" s="26"/>
      <c r="D806" s="27"/>
      <c r="E806" s="25"/>
      <c r="F806" s="25" t="s">
        <v>726</v>
      </c>
      <c r="G806" s="24">
        <v>0.56152891156462592</v>
      </c>
      <c r="H806" s="23">
        <v>247.63425000000004</v>
      </c>
      <c r="I806" s="23"/>
      <c r="J806" s="1">
        <v>0</v>
      </c>
    </row>
    <row r="807" spans="1:15" ht="13.2" customHeight="1" outlineLevel="2">
      <c r="A807" s="27"/>
      <c r="B807" s="28"/>
      <c r="C807" s="26"/>
      <c r="D807" s="27"/>
      <c r="E807" s="25"/>
      <c r="F807" s="25" t="s">
        <v>726</v>
      </c>
      <c r="G807" s="24"/>
      <c r="H807" s="23">
        <v>247.63425000000004</v>
      </c>
      <c r="I807" s="23"/>
      <c r="J807" s="1">
        <v>0</v>
      </c>
    </row>
    <row r="808" spans="1:15" ht="13.2" customHeight="1" outlineLevel="2">
      <c r="A808" s="27"/>
      <c r="B808" s="28"/>
      <c r="C808" s="26"/>
      <c r="D808" s="27"/>
      <c r="E808" s="25"/>
      <c r="F808" s="25" t="s">
        <v>727</v>
      </c>
      <c r="G808" s="24">
        <v>0.19181122448979593</v>
      </c>
      <c r="H808" s="23">
        <v>84.588750000000005</v>
      </c>
      <c r="I808" s="23"/>
      <c r="J808" s="1">
        <v>0</v>
      </c>
    </row>
    <row r="809" spans="1:15" ht="13.2" customHeight="1" outlineLevel="2">
      <c r="A809" s="27"/>
      <c r="B809" s="28"/>
      <c r="C809" s="26"/>
      <c r="D809" s="27"/>
      <c r="E809" s="25"/>
      <c r="F809" s="25" t="s">
        <v>727</v>
      </c>
      <c r="G809" s="24"/>
      <c r="H809" s="23">
        <v>84.588750000000005</v>
      </c>
      <c r="I809" s="23"/>
      <c r="J809" s="1">
        <v>0</v>
      </c>
    </row>
    <row r="810" spans="1:15" ht="13.2" customHeight="1" outlineLevel="2">
      <c r="A810" s="27"/>
      <c r="B810" s="28"/>
      <c r="C810" s="26"/>
      <c r="D810" s="27"/>
      <c r="E810" s="25"/>
      <c r="F810" s="23" t="s">
        <v>737</v>
      </c>
      <c r="G810" s="24"/>
      <c r="H810" s="23">
        <v>-224</v>
      </c>
      <c r="I810" s="23" t="s">
        <v>36</v>
      </c>
      <c r="J810" s="1">
        <v>0</v>
      </c>
    </row>
    <row r="811" spans="1:15" s="101" customFormat="1" ht="26.4" outlineLevel="1">
      <c r="A811" s="92">
        <f>MAX(A804:A810)+1</f>
        <v>128</v>
      </c>
      <c r="B811" s="93" t="s">
        <v>1019</v>
      </c>
      <c r="C811" s="93" t="s">
        <v>208</v>
      </c>
      <c r="D811" s="92" t="s">
        <v>85</v>
      </c>
      <c r="E811" s="94"/>
      <c r="F811" s="95" t="s">
        <v>872</v>
      </c>
      <c r="G811" s="96"/>
      <c r="H811" s="97">
        <v>698</v>
      </c>
      <c r="I811" s="97" t="s">
        <v>36</v>
      </c>
      <c r="J811" s="98">
        <v>0</v>
      </c>
      <c r="K811" s="98">
        <f>ROUND(H811*J811,1)</f>
        <v>0</v>
      </c>
      <c r="L811" s="99">
        <v>6.2100000000000002E-2</v>
      </c>
      <c r="M811" s="100">
        <f>ROUND(H811*L811,5)</f>
        <v>43.345799999999997</v>
      </c>
      <c r="N811" s="99">
        <v>0</v>
      </c>
      <c r="O811" s="100">
        <f>ROUND(H811*N811,5)</f>
        <v>0</v>
      </c>
    </row>
    <row r="812" spans="1:15" ht="13.2" customHeight="1" outlineLevel="2">
      <c r="A812" s="27"/>
      <c r="B812" s="28"/>
      <c r="C812" s="26"/>
      <c r="D812" s="27"/>
      <c r="E812" s="25"/>
      <c r="F812" s="25" t="s">
        <v>92</v>
      </c>
      <c r="G812" s="24"/>
      <c r="H812" s="23">
        <v>-0.25</v>
      </c>
      <c r="I812" s="23"/>
      <c r="J812" s="1">
        <v>0</v>
      </c>
    </row>
    <row r="813" spans="1:15" ht="13.2" customHeight="1" outlineLevel="2">
      <c r="A813" s="27"/>
      <c r="B813" s="28"/>
      <c r="C813" s="26"/>
      <c r="D813" s="27"/>
      <c r="E813" s="25"/>
      <c r="F813" s="23" t="s">
        <v>737</v>
      </c>
      <c r="G813" s="24"/>
      <c r="H813" s="23">
        <v>224</v>
      </c>
      <c r="I813" s="23" t="s">
        <v>36</v>
      </c>
      <c r="J813" s="1">
        <v>0</v>
      </c>
    </row>
    <row r="814" spans="1:15" ht="13.2" customHeight="1" outlineLevel="2">
      <c r="A814" s="27"/>
      <c r="B814" s="28"/>
      <c r="C814" s="26"/>
      <c r="D814" s="27"/>
      <c r="E814" s="25"/>
      <c r="F814" s="23" t="s">
        <v>870</v>
      </c>
      <c r="G814" s="24"/>
      <c r="H814" s="23">
        <v>441</v>
      </c>
      <c r="I814" s="23" t="s">
        <v>36</v>
      </c>
      <c r="J814" s="1">
        <v>0</v>
      </c>
    </row>
    <row r="815" spans="1:15" ht="13.2" customHeight="1" outlineLevel="2">
      <c r="A815" s="27"/>
      <c r="B815" s="28"/>
      <c r="C815" s="26"/>
      <c r="D815" s="27"/>
      <c r="E815" s="25"/>
      <c r="F815" s="25" t="s">
        <v>736</v>
      </c>
      <c r="G815" s="24">
        <v>0.05</v>
      </c>
      <c r="H815" s="23">
        <v>33.25</v>
      </c>
      <c r="I815" s="23"/>
      <c r="J815" s="1">
        <v>0</v>
      </c>
    </row>
    <row r="816" spans="1:15" ht="26.4" outlineLevel="1">
      <c r="A816" s="80">
        <f>MAX(A732:A815)+1</f>
        <v>129</v>
      </c>
      <c r="B816" s="81" t="s">
        <v>1020</v>
      </c>
      <c r="C816" s="81" t="s">
        <v>206</v>
      </c>
      <c r="D816" s="80" t="s">
        <v>10</v>
      </c>
      <c r="E816" s="82"/>
      <c r="F816" s="83" t="s">
        <v>217</v>
      </c>
      <c r="G816" s="84"/>
      <c r="H816" s="85">
        <v>54</v>
      </c>
      <c r="I816" s="86" t="s">
        <v>41</v>
      </c>
      <c r="J816" s="87">
        <v>0</v>
      </c>
      <c r="K816" s="87">
        <f>ROUND(H816*J816,1)</f>
        <v>0</v>
      </c>
      <c r="L816" s="88">
        <v>1.304E-2</v>
      </c>
      <c r="M816" s="89">
        <f>ROUND(H816*L816,5)</f>
        <v>0.70416000000000001</v>
      </c>
      <c r="N816" s="88">
        <v>0</v>
      </c>
      <c r="O816" s="89">
        <f>ROUND(H816*N816,5)</f>
        <v>0</v>
      </c>
    </row>
    <row r="817" spans="1:15" ht="13.2" customHeight="1" outlineLevel="2">
      <c r="A817" s="27"/>
      <c r="B817" s="28"/>
      <c r="C817" s="26"/>
      <c r="D817" s="27"/>
      <c r="E817" s="25" t="s">
        <v>226</v>
      </c>
      <c r="F817" s="25"/>
      <c r="G817" s="24"/>
      <c r="H817" s="23"/>
      <c r="I817" s="23"/>
      <c r="J817" s="1">
        <v>0</v>
      </c>
    </row>
    <row r="818" spans="1:15" ht="13.2" customHeight="1" outlineLevel="2">
      <c r="A818" s="27"/>
      <c r="B818" s="28"/>
      <c r="C818" s="26"/>
      <c r="D818" s="27"/>
      <c r="E818" s="25"/>
      <c r="F818" s="25" t="s">
        <v>227</v>
      </c>
      <c r="G818" s="24"/>
      <c r="H818" s="23">
        <v>54</v>
      </c>
      <c r="I818" s="23"/>
      <c r="J818" s="1">
        <v>0</v>
      </c>
    </row>
    <row r="819" spans="1:15" ht="26.4" outlineLevel="1">
      <c r="A819" s="80">
        <f>MAX(A816:A818)+1</f>
        <v>130</v>
      </c>
      <c r="B819" s="81" t="s">
        <v>1021</v>
      </c>
      <c r="C819" s="81" t="s">
        <v>207</v>
      </c>
      <c r="D819" s="80" t="s">
        <v>10</v>
      </c>
      <c r="E819" s="82"/>
      <c r="F819" s="83" t="s">
        <v>218</v>
      </c>
      <c r="G819" s="84"/>
      <c r="H819" s="85">
        <v>13</v>
      </c>
      <c r="I819" s="86" t="s">
        <v>41</v>
      </c>
      <c r="J819" s="87">
        <v>0</v>
      </c>
      <c r="K819" s="87">
        <f>ROUND(H819*J819,1)</f>
        <v>0</v>
      </c>
      <c r="L819" s="88">
        <v>1.304E-2</v>
      </c>
      <c r="M819" s="89">
        <f>ROUND(H819*L819,5)</f>
        <v>0.16952</v>
      </c>
      <c r="N819" s="88">
        <v>0</v>
      </c>
      <c r="O819" s="89">
        <f>ROUND(H819*N819,5)</f>
        <v>0</v>
      </c>
    </row>
    <row r="820" spans="1:15" ht="13.2" customHeight="1" outlineLevel="2">
      <c r="A820" s="27"/>
      <c r="B820" s="28"/>
      <c r="C820" s="26"/>
      <c r="D820" s="27"/>
      <c r="E820" s="25"/>
      <c r="F820" s="25" t="s">
        <v>92</v>
      </c>
      <c r="G820" s="24"/>
      <c r="H820" s="23">
        <v>-0.04</v>
      </c>
      <c r="I820" s="23"/>
      <c r="J820" s="1">
        <v>0</v>
      </c>
    </row>
    <row r="821" spans="1:15" ht="13.2" customHeight="1" outlineLevel="2">
      <c r="A821" s="27"/>
      <c r="B821" s="28"/>
      <c r="C821" s="26"/>
      <c r="D821" s="27"/>
      <c r="E821" s="25"/>
      <c r="F821" s="25" t="s">
        <v>228</v>
      </c>
      <c r="G821" s="24"/>
      <c r="H821" s="23">
        <v>13.040000000000001</v>
      </c>
      <c r="I821" s="23"/>
      <c r="J821" s="1">
        <v>0</v>
      </c>
    </row>
    <row r="822" spans="1:15" ht="26.4" outlineLevel="1">
      <c r="A822" s="80">
        <f>MAX(A819:A821)+1</f>
        <v>131</v>
      </c>
      <c r="B822" s="81" t="s">
        <v>1022</v>
      </c>
      <c r="C822" s="81" t="s">
        <v>201</v>
      </c>
      <c r="D822" s="80" t="s">
        <v>10</v>
      </c>
      <c r="E822" s="82"/>
      <c r="F822" s="83" t="s">
        <v>219</v>
      </c>
      <c r="G822" s="84"/>
      <c r="H822" s="85">
        <v>2</v>
      </c>
      <c r="I822" s="86" t="s">
        <v>39</v>
      </c>
      <c r="J822" s="87">
        <v>0</v>
      </c>
      <c r="K822" s="87">
        <f>ROUND(H822*J822,1)</f>
        <v>0</v>
      </c>
      <c r="L822" s="88">
        <v>3.8300000000000001E-3</v>
      </c>
      <c r="M822" s="89">
        <f>ROUND(H822*L822,5)</f>
        <v>7.6600000000000001E-3</v>
      </c>
      <c r="N822" s="88">
        <v>0</v>
      </c>
      <c r="O822" s="89">
        <f>ROUND(H822*N822,5)</f>
        <v>0</v>
      </c>
    </row>
    <row r="823" spans="1:15" ht="13.2" customHeight="1" outlineLevel="2">
      <c r="A823" s="27"/>
      <c r="B823" s="28"/>
      <c r="C823" s="26"/>
      <c r="D823" s="27"/>
      <c r="E823" s="25"/>
      <c r="F823" s="25"/>
      <c r="G823" s="24"/>
      <c r="H823" s="23">
        <v>2</v>
      </c>
      <c r="I823" s="23"/>
      <c r="J823" s="1">
        <v>0</v>
      </c>
    </row>
    <row r="824" spans="1:15" outlineLevel="1">
      <c r="A824" s="80">
        <f>MAX(A819:A823)+1</f>
        <v>132</v>
      </c>
      <c r="B824" s="81" t="s">
        <v>1023</v>
      </c>
      <c r="C824" s="81" t="s">
        <v>220</v>
      </c>
      <c r="D824" s="80" t="s">
        <v>10</v>
      </c>
      <c r="E824" s="82"/>
      <c r="F824" s="83" t="s">
        <v>231</v>
      </c>
      <c r="G824" s="84"/>
      <c r="H824" s="85">
        <v>2</v>
      </c>
      <c r="I824" s="86" t="s">
        <v>39</v>
      </c>
      <c r="J824" s="87">
        <v>0</v>
      </c>
      <c r="K824" s="87">
        <f>ROUND(H824*J824,1)</f>
        <v>0</v>
      </c>
      <c r="L824" s="88">
        <v>5.0000000000000002E-5</v>
      </c>
      <c r="M824" s="89">
        <f>ROUND(H824*L824,5)</f>
        <v>1E-4</v>
      </c>
      <c r="N824" s="88">
        <v>0</v>
      </c>
      <c r="O824" s="89">
        <f>ROUND(H824*N824,5)</f>
        <v>0</v>
      </c>
    </row>
    <row r="825" spans="1:15" ht="13.2" customHeight="1" outlineLevel="2">
      <c r="A825" s="27"/>
      <c r="B825" s="28"/>
      <c r="C825" s="26"/>
      <c r="D825" s="27"/>
      <c r="E825" s="25"/>
      <c r="F825" s="25"/>
      <c r="G825" s="24"/>
      <c r="H825" s="23">
        <v>2</v>
      </c>
      <c r="I825" s="23"/>
      <c r="J825" s="1">
        <v>0</v>
      </c>
    </row>
    <row r="826" spans="1:15" ht="26.4" outlineLevel="1">
      <c r="A826" s="80">
        <f>MAX(A822:A825)+1</f>
        <v>133</v>
      </c>
      <c r="B826" s="81" t="s">
        <v>1024</v>
      </c>
      <c r="C826" s="81" t="s">
        <v>192</v>
      </c>
      <c r="D826" s="80" t="s">
        <v>10</v>
      </c>
      <c r="E826" s="82"/>
      <c r="F826" s="83" t="s">
        <v>739</v>
      </c>
      <c r="G826" s="84"/>
      <c r="H826" s="85">
        <v>1</v>
      </c>
      <c r="I826" s="85" t="s">
        <v>39</v>
      </c>
      <c r="J826" s="87">
        <v>0</v>
      </c>
      <c r="K826" s="87">
        <f>ROUND(H826*J826,1)</f>
        <v>0</v>
      </c>
      <c r="L826" s="88">
        <v>0</v>
      </c>
      <c r="M826" s="89">
        <f>ROUND(H826*L826,5)</f>
        <v>0</v>
      </c>
      <c r="N826" s="88">
        <v>0</v>
      </c>
      <c r="O826" s="89">
        <f>ROUND(H826*N826,5)</f>
        <v>0</v>
      </c>
    </row>
    <row r="827" spans="1:15" ht="13.2" customHeight="1" outlineLevel="2">
      <c r="A827" s="27"/>
      <c r="B827" s="28"/>
      <c r="C827" s="26"/>
      <c r="D827" s="27"/>
      <c r="E827" s="25"/>
      <c r="F827" s="25" t="s">
        <v>221</v>
      </c>
      <c r="G827" s="24"/>
      <c r="H827" s="23">
        <v>1</v>
      </c>
      <c r="I827" s="23"/>
      <c r="J827" s="1">
        <v>0</v>
      </c>
    </row>
    <row r="828" spans="1:15" ht="26.4" outlineLevel="1">
      <c r="A828" s="80">
        <f>MAX(A822:A827)+1</f>
        <v>134</v>
      </c>
      <c r="B828" s="81" t="s">
        <v>1025</v>
      </c>
      <c r="C828" s="81" t="s">
        <v>193</v>
      </c>
      <c r="D828" s="80" t="s">
        <v>10</v>
      </c>
      <c r="E828" s="82"/>
      <c r="F828" s="83" t="s">
        <v>740</v>
      </c>
      <c r="G828" s="84"/>
      <c r="H828" s="85">
        <v>6</v>
      </c>
      <c r="I828" s="85" t="s">
        <v>39</v>
      </c>
      <c r="J828" s="87">
        <v>0</v>
      </c>
      <c r="K828" s="87">
        <f>ROUND(H828*J828,1)</f>
        <v>0</v>
      </c>
      <c r="L828" s="88">
        <v>0</v>
      </c>
      <c r="M828" s="89">
        <f>ROUND(H828*L828,5)</f>
        <v>0</v>
      </c>
      <c r="N828" s="88">
        <v>0</v>
      </c>
      <c r="O828" s="89">
        <f>ROUND(H828*N828,5)</f>
        <v>0</v>
      </c>
    </row>
    <row r="829" spans="1:15" ht="13.2" customHeight="1" outlineLevel="2">
      <c r="A829" s="27"/>
      <c r="B829" s="28"/>
      <c r="C829" s="26"/>
      <c r="D829" s="27"/>
      <c r="E829" s="25"/>
      <c r="F829" s="25" t="s">
        <v>200</v>
      </c>
      <c r="G829" s="24"/>
      <c r="H829" s="23">
        <v>6</v>
      </c>
      <c r="I829" s="23"/>
      <c r="J829" s="1">
        <v>0</v>
      </c>
    </row>
    <row r="830" spans="1:15" ht="26.4" outlineLevel="1">
      <c r="A830" s="80">
        <f>MAX(A828:A829)+1</f>
        <v>135</v>
      </c>
      <c r="B830" s="81" t="s">
        <v>1026</v>
      </c>
      <c r="C830" s="81" t="s">
        <v>194</v>
      </c>
      <c r="D830" s="80" t="s">
        <v>10</v>
      </c>
      <c r="E830" s="82"/>
      <c r="F830" s="83" t="s">
        <v>741</v>
      </c>
      <c r="G830" s="84"/>
      <c r="H830" s="85">
        <v>2</v>
      </c>
      <c r="I830" s="85" t="s">
        <v>39</v>
      </c>
      <c r="J830" s="87">
        <v>0</v>
      </c>
      <c r="K830" s="87">
        <f>ROUND(H830*J830,1)</f>
        <v>0</v>
      </c>
      <c r="L830" s="88">
        <v>0</v>
      </c>
      <c r="M830" s="89">
        <f>ROUND(H830*L830,5)</f>
        <v>0</v>
      </c>
      <c r="N830" s="88">
        <v>0</v>
      </c>
      <c r="O830" s="89">
        <f>ROUND(H830*N830,5)</f>
        <v>0</v>
      </c>
    </row>
    <row r="831" spans="1:15" ht="13.2" customHeight="1" outlineLevel="2">
      <c r="A831" s="27"/>
      <c r="B831" s="28"/>
      <c r="C831" s="26"/>
      <c r="D831" s="27"/>
      <c r="E831" s="25"/>
      <c r="F831" s="25" t="s">
        <v>199</v>
      </c>
      <c r="G831" s="24"/>
      <c r="H831" s="23">
        <v>2</v>
      </c>
      <c r="I831" s="23"/>
      <c r="J831" s="1">
        <v>0</v>
      </c>
    </row>
    <row r="832" spans="1:15" ht="26.4" outlineLevel="1">
      <c r="A832" s="80">
        <f>MAX(A830:A831)+1</f>
        <v>136</v>
      </c>
      <c r="B832" s="81" t="s">
        <v>1027</v>
      </c>
      <c r="C832" s="81" t="s">
        <v>195</v>
      </c>
      <c r="D832" s="80" t="s">
        <v>10</v>
      </c>
      <c r="E832" s="82"/>
      <c r="F832" s="83" t="s">
        <v>205</v>
      </c>
      <c r="G832" s="84"/>
      <c r="H832" s="85">
        <v>5</v>
      </c>
      <c r="I832" s="86" t="s">
        <v>41</v>
      </c>
      <c r="J832" s="87">
        <v>0</v>
      </c>
      <c r="K832" s="87">
        <f>ROUND(H832*J832,1)</f>
        <v>0</v>
      </c>
      <c r="L832" s="88">
        <v>0</v>
      </c>
      <c r="M832" s="89">
        <f>ROUND(H832*L832,5)</f>
        <v>0</v>
      </c>
      <c r="N832" s="88">
        <v>0</v>
      </c>
      <c r="O832" s="89">
        <f>ROUND(H832*N832,5)</f>
        <v>0</v>
      </c>
    </row>
    <row r="833" spans="1:15" ht="13.2" customHeight="1" outlineLevel="2">
      <c r="A833" s="27"/>
      <c r="B833" s="28"/>
      <c r="C833" s="26"/>
      <c r="D833" s="27"/>
      <c r="E833" s="25"/>
      <c r="F833" s="25" t="s">
        <v>198</v>
      </c>
      <c r="G833" s="24"/>
      <c r="H833" s="23">
        <v>0.40000000000000036</v>
      </c>
      <c r="I833" s="23"/>
      <c r="J833" s="1">
        <v>0</v>
      </c>
    </row>
    <row r="834" spans="1:15" ht="13.2" customHeight="1" outlineLevel="2">
      <c r="A834" s="27"/>
      <c r="B834" s="28"/>
      <c r="C834" s="26"/>
      <c r="D834" s="27"/>
      <c r="E834" s="25" t="s">
        <v>196</v>
      </c>
      <c r="F834" s="25"/>
      <c r="G834" s="24"/>
      <c r="H834" s="23"/>
      <c r="I834" s="23"/>
      <c r="J834" s="1">
        <v>0</v>
      </c>
    </row>
    <row r="835" spans="1:15" ht="13.2" customHeight="1" outlineLevel="2">
      <c r="A835" s="27"/>
      <c r="B835" s="28"/>
      <c r="C835" s="26"/>
      <c r="D835" s="27"/>
      <c r="E835" s="25"/>
      <c r="F835" s="25" t="s">
        <v>197</v>
      </c>
      <c r="G835" s="24"/>
      <c r="H835" s="23">
        <v>4.5999999999999996</v>
      </c>
      <c r="I835" s="23"/>
      <c r="J835" s="1">
        <v>0</v>
      </c>
    </row>
    <row r="836" spans="1:15" outlineLevel="1">
      <c r="A836" s="80">
        <f>MAX(A832:A835)+1</f>
        <v>137</v>
      </c>
      <c r="B836" s="81" t="s">
        <v>1028</v>
      </c>
      <c r="C836" s="81" t="s">
        <v>202</v>
      </c>
      <c r="D836" s="80" t="s">
        <v>10</v>
      </c>
      <c r="E836" s="82"/>
      <c r="F836" s="83" t="s">
        <v>873</v>
      </c>
      <c r="G836" s="84"/>
      <c r="H836" s="85">
        <v>10</v>
      </c>
      <c r="I836" s="86" t="s">
        <v>39</v>
      </c>
      <c r="J836" s="87">
        <v>0</v>
      </c>
      <c r="K836" s="87">
        <f>ROUND(H836*J836,1)</f>
        <v>0</v>
      </c>
      <c r="L836" s="88">
        <v>3.2000000000000003E-4</v>
      </c>
      <c r="M836" s="89">
        <f>ROUND(H836*L836,5)</f>
        <v>3.2000000000000002E-3</v>
      </c>
      <c r="N836" s="88">
        <v>0</v>
      </c>
      <c r="O836" s="89">
        <f>ROUND(H836*N836,5)</f>
        <v>0</v>
      </c>
    </row>
    <row r="837" spans="1:15" ht="13.2" customHeight="1" outlineLevel="2">
      <c r="A837" s="27"/>
      <c r="B837" s="28"/>
      <c r="C837" s="26"/>
      <c r="D837" s="27"/>
      <c r="E837" s="25"/>
      <c r="F837" s="25" t="s">
        <v>876</v>
      </c>
      <c r="G837" s="24"/>
      <c r="H837" s="23">
        <v>10</v>
      </c>
      <c r="I837" s="23"/>
      <c r="J837" s="1">
        <v>0</v>
      </c>
    </row>
    <row r="838" spans="1:15" outlineLevel="1">
      <c r="A838" s="80">
        <f>MAX(A836:A837)+1</f>
        <v>138</v>
      </c>
      <c r="B838" s="81" t="s">
        <v>1029</v>
      </c>
      <c r="C838" s="81" t="s">
        <v>203</v>
      </c>
      <c r="D838" s="80" t="s">
        <v>10</v>
      </c>
      <c r="E838" s="82"/>
      <c r="F838" s="83" t="s">
        <v>874</v>
      </c>
      <c r="G838" s="84"/>
      <c r="H838" s="85">
        <v>46</v>
      </c>
      <c r="I838" s="86" t="s">
        <v>39</v>
      </c>
      <c r="J838" s="87">
        <v>0</v>
      </c>
      <c r="K838" s="87">
        <f>ROUND(H838*J838,1)</f>
        <v>0</v>
      </c>
      <c r="L838" s="88">
        <v>3.2000000000000003E-4</v>
      </c>
      <c r="M838" s="89">
        <f>ROUND(H838*L838,5)</f>
        <v>1.472E-2</v>
      </c>
      <c r="N838" s="88">
        <v>0</v>
      </c>
      <c r="O838" s="89">
        <f>ROUND(H838*N838,5)</f>
        <v>0</v>
      </c>
    </row>
    <row r="839" spans="1:15" ht="13.2" customHeight="1" outlineLevel="2">
      <c r="A839" s="27"/>
      <c r="B839" s="28"/>
      <c r="C839" s="26"/>
      <c r="D839" s="27"/>
      <c r="E839" s="25"/>
      <c r="F839" s="25" t="s">
        <v>875</v>
      </c>
      <c r="G839" s="24"/>
      <c r="H839" s="23">
        <v>14</v>
      </c>
      <c r="I839" s="23"/>
      <c r="J839" s="1">
        <v>0</v>
      </c>
    </row>
    <row r="840" spans="1:15" ht="13.2" customHeight="1" outlineLevel="2">
      <c r="A840" s="27"/>
      <c r="B840" s="28"/>
      <c r="C840" s="26"/>
      <c r="D840" s="27"/>
      <c r="E840" s="25"/>
      <c r="F840" s="25" t="s">
        <v>877</v>
      </c>
      <c r="G840" s="24"/>
      <c r="H840" s="23">
        <v>32</v>
      </c>
      <c r="I840" s="23"/>
      <c r="J840" s="1">
        <v>0</v>
      </c>
    </row>
    <row r="841" spans="1:15" ht="26.4" outlineLevel="1">
      <c r="A841" s="80">
        <f>MAX(A838:A840)+1</f>
        <v>139</v>
      </c>
      <c r="B841" s="81" t="s">
        <v>1030</v>
      </c>
      <c r="C841" s="81" t="s">
        <v>204</v>
      </c>
      <c r="D841" s="80" t="s">
        <v>10</v>
      </c>
      <c r="E841" s="82"/>
      <c r="F841" s="83" t="s">
        <v>750</v>
      </c>
      <c r="G841" s="84"/>
      <c r="H841" s="85">
        <v>6</v>
      </c>
      <c r="I841" s="86" t="s">
        <v>39</v>
      </c>
      <c r="J841" s="87">
        <v>0</v>
      </c>
      <c r="K841" s="87">
        <f>ROUND(H841*J841,1)</f>
        <v>0</v>
      </c>
      <c r="L841" s="88">
        <v>6.1999999999999998E-3</v>
      </c>
      <c r="M841" s="89">
        <f>ROUND(H841*L841,5)</f>
        <v>3.7199999999999997E-2</v>
      </c>
      <c r="N841" s="88">
        <v>0</v>
      </c>
      <c r="O841" s="89">
        <f>ROUND(H841*N841,5)</f>
        <v>0</v>
      </c>
    </row>
    <row r="842" spans="1:15" ht="13.2" customHeight="1" outlineLevel="2">
      <c r="A842" s="27"/>
      <c r="B842" s="28"/>
      <c r="C842" s="26"/>
      <c r="D842" s="27"/>
      <c r="E842" s="25"/>
      <c r="F842" s="25"/>
      <c r="G842" s="24"/>
      <c r="H842" s="23">
        <v>6</v>
      </c>
      <c r="I842" s="23"/>
      <c r="J842" s="1">
        <v>0</v>
      </c>
    </row>
    <row r="843" spans="1:15" outlineLevel="1">
      <c r="A843" s="80">
        <f>MAX(A841:A842)+1</f>
        <v>140</v>
      </c>
      <c r="B843" s="81" t="s">
        <v>1031</v>
      </c>
      <c r="C843" s="81" t="s">
        <v>216</v>
      </c>
      <c r="D843" s="80" t="s">
        <v>10</v>
      </c>
      <c r="E843" s="82"/>
      <c r="F843" s="83" t="s">
        <v>215</v>
      </c>
      <c r="G843" s="84"/>
      <c r="H843" s="85">
        <v>665</v>
      </c>
      <c r="I843" s="85" t="s">
        <v>36</v>
      </c>
      <c r="J843" s="87">
        <v>0</v>
      </c>
      <c r="K843" s="87">
        <f>ROUND(H843*J843,1)</f>
        <v>0</v>
      </c>
      <c r="L843" s="88">
        <v>1.3999999999999999E-4</v>
      </c>
      <c r="M843" s="89">
        <f>ROUND(H843*L843,5)</f>
        <v>9.3100000000000002E-2</v>
      </c>
      <c r="N843" s="88">
        <v>0</v>
      </c>
      <c r="O843" s="89">
        <f>ROUND(H843*N843,5)</f>
        <v>0</v>
      </c>
    </row>
    <row r="844" spans="1:15" ht="13.2" customHeight="1" outlineLevel="2">
      <c r="A844" s="27"/>
      <c r="B844" s="28"/>
      <c r="C844" s="26"/>
      <c r="D844" s="27"/>
      <c r="E844" s="25"/>
      <c r="F844" s="23" t="s">
        <v>737</v>
      </c>
      <c r="G844" s="24"/>
      <c r="H844" s="23">
        <v>224</v>
      </c>
      <c r="I844" s="23" t="s">
        <v>36</v>
      </c>
      <c r="J844" s="1">
        <v>0</v>
      </c>
    </row>
    <row r="845" spans="1:15" ht="13.2" customHeight="1" outlineLevel="2">
      <c r="A845" s="27"/>
      <c r="B845" s="28"/>
      <c r="C845" s="26"/>
      <c r="D845" s="27"/>
      <c r="E845" s="25"/>
      <c r="F845" s="23" t="s">
        <v>870</v>
      </c>
      <c r="G845" s="24"/>
      <c r="H845" s="23">
        <v>441</v>
      </c>
      <c r="I845" s="23" t="s">
        <v>36</v>
      </c>
      <c r="J845" s="1">
        <v>0</v>
      </c>
    </row>
    <row r="846" spans="1:15" outlineLevel="1">
      <c r="A846" s="80">
        <f>MAX(A843:A845)+1</f>
        <v>141</v>
      </c>
      <c r="B846" s="81" t="s">
        <v>1032</v>
      </c>
      <c r="C846" s="81" t="s">
        <v>209</v>
      </c>
      <c r="D846" s="80" t="s">
        <v>10</v>
      </c>
      <c r="E846" s="82"/>
      <c r="F846" s="83" t="s">
        <v>60</v>
      </c>
      <c r="G846" s="84"/>
      <c r="H846" s="85">
        <v>46.378</v>
      </c>
      <c r="I846" s="90" t="s">
        <v>12</v>
      </c>
      <c r="J846" s="87">
        <v>0</v>
      </c>
      <c r="K846" s="87">
        <f>ROUND(H846*J846,1)</f>
        <v>0</v>
      </c>
      <c r="L846" s="88">
        <v>0</v>
      </c>
      <c r="M846" s="89">
        <f>ROUND(H846*L846,5)</f>
        <v>0</v>
      </c>
      <c r="N846" s="88">
        <v>0</v>
      </c>
      <c r="O846" s="89">
        <f>ROUND(H846*N846,5)</f>
        <v>0</v>
      </c>
    </row>
    <row r="847" spans="1:15" ht="13.2" customHeight="1" outlineLevel="2">
      <c r="A847" s="27"/>
      <c r="B847" s="28"/>
      <c r="C847" s="26"/>
      <c r="D847" s="27"/>
      <c r="E847" s="25"/>
      <c r="F847" s="25" t="s">
        <v>61</v>
      </c>
      <c r="G847" s="24"/>
      <c r="H847" s="23">
        <v>46.378</v>
      </c>
      <c r="I847" s="23" t="s">
        <v>12</v>
      </c>
    </row>
    <row r="848" spans="1:15" ht="13.2" customHeight="1" outlineLevel="1">
      <c r="A848" s="8"/>
      <c r="B848" s="8"/>
      <c r="C848" s="8"/>
      <c r="D848" s="8"/>
      <c r="E848" s="10"/>
      <c r="F848" s="10"/>
      <c r="G848" s="9"/>
      <c r="H848" s="7"/>
      <c r="I848" s="8"/>
    </row>
    <row r="849" spans="1:15" ht="13.2" customHeight="1" outlineLevel="1">
      <c r="A849" s="35"/>
      <c r="B849" s="35"/>
      <c r="C849" s="35"/>
      <c r="D849" s="35"/>
      <c r="E849" s="37"/>
      <c r="F849" s="37"/>
      <c r="G849" s="36"/>
      <c r="H849" s="34"/>
      <c r="I849" s="35"/>
      <c r="J849" s="34"/>
      <c r="K849" s="34"/>
      <c r="L849" s="34"/>
      <c r="M849" s="34"/>
      <c r="N849" s="34"/>
      <c r="O849" s="34"/>
    </row>
    <row r="850" spans="1:15" s="11" customFormat="1" ht="24" customHeight="1">
      <c r="A850" s="20" t="s">
        <v>832</v>
      </c>
      <c r="B850" s="20"/>
      <c r="C850" s="19"/>
      <c r="D850" s="20"/>
      <c r="E850" s="18"/>
      <c r="F850" s="17"/>
      <c r="G850" s="16"/>
      <c r="H850" s="15"/>
      <c r="I850" s="13"/>
      <c r="J850" s="14"/>
      <c r="K850" s="13">
        <f>SUBTOTAL(9,K851:K1040)</f>
        <v>0</v>
      </c>
      <c r="L850" s="14"/>
      <c r="M850" s="12">
        <f>SUBTOTAL(9,M851:M1040)</f>
        <v>123.94748</v>
      </c>
      <c r="N850" s="13"/>
      <c r="O850" s="12">
        <f>SUBTOTAL(9,O851:O1040)</f>
        <v>0</v>
      </c>
    </row>
    <row r="851" spans="1:15" ht="13.2" customHeight="1" outlineLevel="1">
      <c r="A851" s="32"/>
      <c r="B851" s="33"/>
      <c r="C851" s="31"/>
      <c r="D851" s="32"/>
      <c r="E851" s="31"/>
      <c r="F851" s="31"/>
      <c r="G851" s="30"/>
      <c r="H851" s="29"/>
      <c r="I851" s="29"/>
    </row>
    <row r="852" spans="1:15" ht="26.4" outlineLevel="1">
      <c r="A852" s="80">
        <f>MAX(A4:A851)+1</f>
        <v>142</v>
      </c>
      <c r="B852" s="81" t="s">
        <v>1033</v>
      </c>
      <c r="C852" s="81" t="s">
        <v>151</v>
      </c>
      <c r="D852" s="80" t="s">
        <v>10</v>
      </c>
      <c r="E852" s="82"/>
      <c r="F852" s="83" t="s">
        <v>848</v>
      </c>
      <c r="G852" s="84"/>
      <c r="H852" s="85">
        <v>16</v>
      </c>
      <c r="I852" s="90" t="s">
        <v>137</v>
      </c>
      <c r="J852" s="87">
        <v>0</v>
      </c>
      <c r="K852" s="87">
        <f>ROUND(H852*J852,1)</f>
        <v>0</v>
      </c>
      <c r="L852" s="88">
        <v>0</v>
      </c>
      <c r="M852" s="89">
        <f>ROUND(H852*L852,5)</f>
        <v>0</v>
      </c>
      <c r="N852" s="88">
        <v>0</v>
      </c>
      <c r="O852" s="89">
        <f>ROUND(H852*N852,5)</f>
        <v>0</v>
      </c>
    </row>
    <row r="853" spans="1:15" ht="13.2" customHeight="1" outlineLevel="2">
      <c r="A853" s="27"/>
      <c r="B853" s="28"/>
      <c r="C853" s="26"/>
      <c r="D853" s="27"/>
      <c r="E853" s="25"/>
      <c r="F853" s="25"/>
      <c r="G853" s="24"/>
      <c r="H853" s="23">
        <v>16</v>
      </c>
      <c r="I853" s="23"/>
      <c r="J853" s="1">
        <v>0</v>
      </c>
    </row>
    <row r="854" spans="1:15" ht="39.6" outlineLevel="1">
      <c r="A854" s="80">
        <f>MAX(A7:A853)+1</f>
        <v>143</v>
      </c>
      <c r="B854" s="81" t="s">
        <v>1034</v>
      </c>
      <c r="C854" s="81" t="s">
        <v>756</v>
      </c>
      <c r="D854" s="80" t="s">
        <v>10</v>
      </c>
      <c r="E854" s="82"/>
      <c r="F854" s="83" t="s">
        <v>762</v>
      </c>
      <c r="G854" s="84"/>
      <c r="H854" s="85">
        <v>16</v>
      </c>
      <c r="I854" s="86" t="s">
        <v>66</v>
      </c>
      <c r="J854" s="87">
        <v>0</v>
      </c>
      <c r="K854" s="87">
        <f>ROUND(H854*J854,1)</f>
        <v>0</v>
      </c>
      <c r="L854" s="88">
        <v>0</v>
      </c>
      <c r="M854" s="89">
        <f>ROUND(H854*L854,5)</f>
        <v>0</v>
      </c>
      <c r="N854" s="88">
        <v>0</v>
      </c>
      <c r="O854" s="89">
        <f>ROUND(H854*N854,5)</f>
        <v>0</v>
      </c>
    </row>
    <row r="855" spans="1:15" ht="13.2" customHeight="1" outlineLevel="2">
      <c r="A855" s="27"/>
      <c r="B855" s="28"/>
      <c r="C855" s="26"/>
      <c r="D855" s="27"/>
      <c r="E855" s="25"/>
      <c r="F855" s="73" t="s">
        <v>761</v>
      </c>
      <c r="G855" s="71">
        <v>0.7</v>
      </c>
      <c r="H855" s="23">
        <v>16.099999999999998</v>
      </c>
      <c r="I855" s="23"/>
      <c r="J855" s="1">
        <v>0</v>
      </c>
    </row>
    <row r="856" spans="1:15" ht="13.2" customHeight="1" outlineLevel="2">
      <c r="A856" s="27"/>
      <c r="B856" s="28"/>
      <c r="C856" s="26"/>
      <c r="D856" s="27"/>
      <c r="E856" s="25"/>
      <c r="F856" s="73" t="s">
        <v>157</v>
      </c>
      <c r="G856" s="71"/>
      <c r="H856" s="23">
        <v>-0.1</v>
      </c>
      <c r="I856" s="23"/>
      <c r="J856" s="1">
        <v>0</v>
      </c>
    </row>
    <row r="857" spans="1:15" ht="6.75" customHeight="1" outlineLevel="2">
      <c r="A857" s="27"/>
      <c r="B857" s="28"/>
      <c r="C857" s="26"/>
      <c r="D857" s="27"/>
      <c r="E857" s="25"/>
      <c r="F857" s="25"/>
      <c r="G857" s="24"/>
      <c r="H857" s="23"/>
      <c r="I857" s="23"/>
      <c r="J857" s="1">
        <v>0</v>
      </c>
    </row>
    <row r="858" spans="1:15" ht="13.2" customHeight="1" outlineLevel="2">
      <c r="A858" s="27"/>
      <c r="B858" s="28"/>
      <c r="C858" s="26"/>
      <c r="D858" s="27"/>
      <c r="E858" s="25"/>
      <c r="F858" s="102" t="s">
        <v>760</v>
      </c>
      <c r="G858" s="103"/>
      <c r="H858" s="102">
        <v>23</v>
      </c>
      <c r="I858" s="102" t="s">
        <v>66</v>
      </c>
      <c r="J858" s="1">
        <v>0</v>
      </c>
    </row>
    <row r="859" spans="1:15" ht="13.2" customHeight="1" outlineLevel="2">
      <c r="A859" s="27"/>
      <c r="B859" s="28"/>
      <c r="C859" s="26"/>
      <c r="D859" s="27"/>
      <c r="E859" s="25"/>
      <c r="F859" s="25" t="s">
        <v>65</v>
      </c>
      <c r="G859" s="24"/>
      <c r="H859" s="23">
        <v>0.34100000000000108</v>
      </c>
      <c r="I859" s="23"/>
      <c r="J859" s="1">
        <v>0</v>
      </c>
    </row>
    <row r="860" spans="1:15" ht="13.2" customHeight="1" outlineLevel="2">
      <c r="A860" s="27"/>
      <c r="B860" s="28"/>
      <c r="C860" s="26"/>
      <c r="D860" s="27"/>
      <c r="E860" s="25"/>
      <c r="F860" s="25" t="s">
        <v>63</v>
      </c>
      <c r="G860" s="24"/>
      <c r="H860" s="23">
        <v>11.3582</v>
      </c>
      <c r="I860" s="23"/>
      <c r="J860" s="1">
        <v>0</v>
      </c>
    </row>
    <row r="861" spans="1:15" ht="13.2" customHeight="1" outlineLevel="2">
      <c r="A861" s="27"/>
      <c r="B861" s="28"/>
      <c r="C861" s="26"/>
      <c r="D861" s="27"/>
      <c r="E861" s="25"/>
      <c r="F861" s="25" t="s">
        <v>64</v>
      </c>
      <c r="G861" s="24"/>
      <c r="H861" s="23">
        <v>11.301200000000001</v>
      </c>
      <c r="I861" s="23"/>
      <c r="J861" s="1">
        <v>0</v>
      </c>
    </row>
    <row r="862" spans="1:15" ht="4.95" customHeight="1" outlineLevel="2">
      <c r="A862" s="27"/>
      <c r="B862" s="28"/>
      <c r="C862" s="26"/>
      <c r="D862" s="27"/>
      <c r="E862" s="25"/>
      <c r="F862" s="25"/>
      <c r="G862" s="24"/>
      <c r="H862" s="23"/>
      <c r="I862" s="23"/>
      <c r="J862" s="1">
        <v>0</v>
      </c>
    </row>
    <row r="863" spans="1:15" outlineLevel="1">
      <c r="A863" s="80">
        <f>MAX(A25:A862)+1</f>
        <v>144</v>
      </c>
      <c r="B863" s="81" t="s">
        <v>1035</v>
      </c>
      <c r="C863" s="81" t="s">
        <v>757</v>
      </c>
      <c r="D863" s="80" t="s">
        <v>10</v>
      </c>
      <c r="E863" s="82"/>
      <c r="F863" s="83" t="s">
        <v>764</v>
      </c>
      <c r="G863" s="84"/>
      <c r="H863" s="85">
        <v>4</v>
      </c>
      <c r="I863" s="85" t="s">
        <v>66</v>
      </c>
      <c r="J863" s="87">
        <v>0</v>
      </c>
      <c r="K863" s="87">
        <f>ROUND(H863*J863,1)</f>
        <v>0</v>
      </c>
      <c r="L863" s="88">
        <v>0</v>
      </c>
      <c r="M863" s="89">
        <f>ROUND(H863*L863,5)</f>
        <v>0</v>
      </c>
      <c r="N863" s="88">
        <v>0</v>
      </c>
      <c r="O863" s="89">
        <f>ROUND(H863*N863,5)</f>
        <v>0</v>
      </c>
    </row>
    <row r="864" spans="1:15" ht="13.2" customHeight="1" outlineLevel="2">
      <c r="A864" s="27"/>
      <c r="B864" s="28"/>
      <c r="C864" s="26"/>
      <c r="D864" s="27"/>
      <c r="E864" s="25"/>
      <c r="F864" s="25"/>
      <c r="G864" s="71">
        <v>0.25</v>
      </c>
      <c r="H864" s="23">
        <v>4</v>
      </c>
      <c r="I864" s="23"/>
      <c r="J864" s="1">
        <v>0</v>
      </c>
    </row>
    <row r="865" spans="1:15" ht="39.6" outlineLevel="1">
      <c r="A865" s="80">
        <f>MAX(A29:A864)+1</f>
        <v>145</v>
      </c>
      <c r="B865" s="81" t="s">
        <v>1036</v>
      </c>
      <c r="C865" s="81" t="s">
        <v>758</v>
      </c>
      <c r="D865" s="80" t="s">
        <v>10</v>
      </c>
      <c r="E865" s="82"/>
      <c r="F865" s="83" t="s">
        <v>763</v>
      </c>
      <c r="G865" s="84"/>
      <c r="H865" s="85">
        <v>7</v>
      </c>
      <c r="I865" s="86" t="s">
        <v>66</v>
      </c>
      <c r="J865" s="87">
        <v>0</v>
      </c>
      <c r="K865" s="87">
        <f>ROUND(H865*J865,1)</f>
        <v>0</v>
      </c>
      <c r="L865" s="88">
        <v>0</v>
      </c>
      <c r="M865" s="89">
        <f>ROUND(H865*L865,5)</f>
        <v>0</v>
      </c>
      <c r="N865" s="88">
        <v>0</v>
      </c>
      <c r="O865" s="89">
        <f>ROUND(H865*N865,5)</f>
        <v>0</v>
      </c>
    </row>
    <row r="866" spans="1:15" ht="13.2" customHeight="1" outlineLevel="2">
      <c r="A866" s="27"/>
      <c r="B866" s="28"/>
      <c r="C866" s="26"/>
      <c r="D866" s="27"/>
      <c r="E866" s="25"/>
      <c r="F866" s="23" t="s">
        <v>760</v>
      </c>
      <c r="G866" s="24"/>
      <c r="H866" s="23">
        <v>23</v>
      </c>
      <c r="I866" s="23" t="s">
        <v>66</v>
      </c>
      <c r="J866" s="1">
        <v>0</v>
      </c>
    </row>
    <row r="867" spans="1:15" ht="13.2" customHeight="1" outlineLevel="2">
      <c r="A867" s="27"/>
      <c r="B867" s="28"/>
      <c r="C867" s="26"/>
      <c r="D867" s="27"/>
      <c r="E867" s="25"/>
      <c r="F867" s="23" t="s">
        <v>762</v>
      </c>
      <c r="G867" s="24"/>
      <c r="H867" s="23">
        <v>-16</v>
      </c>
      <c r="I867" s="23" t="s">
        <v>66</v>
      </c>
      <c r="J867" s="1">
        <v>0</v>
      </c>
    </row>
    <row r="868" spans="1:15" outlineLevel="1">
      <c r="A868" s="80">
        <f>MAX(A31:A867)+1</f>
        <v>146</v>
      </c>
      <c r="B868" s="81" t="s">
        <v>1037</v>
      </c>
      <c r="C868" s="81" t="s">
        <v>759</v>
      </c>
      <c r="D868" s="80" t="s">
        <v>10</v>
      </c>
      <c r="E868" s="82"/>
      <c r="F868" s="83" t="s">
        <v>765</v>
      </c>
      <c r="G868" s="84"/>
      <c r="H868" s="85">
        <v>1.75</v>
      </c>
      <c r="I868" s="85" t="s">
        <v>66</v>
      </c>
      <c r="J868" s="87">
        <v>0</v>
      </c>
      <c r="K868" s="87">
        <f>ROUND(H868*J868,1)</f>
        <v>0</v>
      </c>
      <c r="L868" s="88">
        <v>0</v>
      </c>
      <c r="M868" s="89">
        <f>ROUND(H868*L868,5)</f>
        <v>0</v>
      </c>
      <c r="N868" s="88">
        <v>0</v>
      </c>
      <c r="O868" s="89">
        <f>ROUND(H868*N868,5)</f>
        <v>0</v>
      </c>
    </row>
    <row r="869" spans="1:15" ht="13.2" customHeight="1" outlineLevel="2">
      <c r="A869" s="27"/>
      <c r="B869" s="28"/>
      <c r="C869" s="26"/>
      <c r="D869" s="27"/>
      <c r="E869" s="25"/>
      <c r="F869" s="25"/>
      <c r="G869" s="71">
        <v>0.25</v>
      </c>
      <c r="H869" s="23">
        <v>1.75</v>
      </c>
      <c r="I869" s="23"/>
      <c r="J869" s="1">
        <v>0</v>
      </c>
    </row>
    <row r="870" spans="1:15" ht="66" outlineLevel="1">
      <c r="A870" s="80">
        <f>MAX(A32:A869)+1</f>
        <v>147</v>
      </c>
      <c r="B870" s="81" t="s">
        <v>1038</v>
      </c>
      <c r="C870" s="81" t="s">
        <v>767</v>
      </c>
      <c r="D870" s="80" t="s">
        <v>10</v>
      </c>
      <c r="E870" s="82"/>
      <c r="F870" s="83" t="s">
        <v>766</v>
      </c>
      <c r="G870" s="84"/>
      <c r="H870" s="85">
        <v>39</v>
      </c>
      <c r="I870" s="86" t="s">
        <v>66</v>
      </c>
      <c r="J870" s="87">
        <v>0</v>
      </c>
      <c r="K870" s="87">
        <f>ROUND(H870*J870,1)</f>
        <v>0</v>
      </c>
      <c r="L870" s="88">
        <v>0</v>
      </c>
      <c r="M870" s="89">
        <f>ROUND(H870*L870,5)</f>
        <v>0</v>
      </c>
      <c r="N870" s="88">
        <v>0</v>
      </c>
      <c r="O870" s="89">
        <f>ROUND(H870*N870,5)</f>
        <v>0</v>
      </c>
    </row>
    <row r="871" spans="1:15" ht="13.2" customHeight="1" outlineLevel="2">
      <c r="A871" s="27"/>
      <c r="B871" s="28"/>
      <c r="C871" s="26"/>
      <c r="D871" s="27"/>
      <c r="E871" s="25"/>
      <c r="F871" s="73" t="s">
        <v>761</v>
      </c>
      <c r="G871" s="71">
        <v>0.7</v>
      </c>
      <c r="H871" s="23">
        <v>39.199999999999996</v>
      </c>
      <c r="I871" s="23"/>
      <c r="J871" s="1">
        <v>0</v>
      </c>
    </row>
    <row r="872" spans="1:15" ht="13.2" customHeight="1" outlineLevel="2">
      <c r="A872" s="27"/>
      <c r="B872" s="28"/>
      <c r="C872" s="26"/>
      <c r="D872" s="27"/>
      <c r="E872" s="25"/>
      <c r="F872" s="73" t="s">
        <v>157</v>
      </c>
      <c r="G872" s="71"/>
      <c r="H872" s="23">
        <v>-0.2</v>
      </c>
      <c r="I872" s="23"/>
      <c r="J872" s="1">
        <v>0</v>
      </c>
    </row>
    <row r="873" spans="1:15" ht="6.75" customHeight="1" outlineLevel="2">
      <c r="A873" s="27"/>
      <c r="B873" s="28"/>
      <c r="C873" s="26"/>
      <c r="D873" s="27"/>
      <c r="E873" s="25"/>
      <c r="F873" s="25"/>
      <c r="G873" s="24"/>
      <c r="H873" s="23"/>
      <c r="I873" s="23"/>
      <c r="J873" s="1">
        <v>0</v>
      </c>
    </row>
    <row r="874" spans="1:15" ht="13.2" customHeight="1" outlineLevel="2">
      <c r="A874" s="27"/>
      <c r="B874" s="28"/>
      <c r="C874" s="26"/>
      <c r="D874" s="27"/>
      <c r="E874" s="25"/>
      <c r="F874" s="102" t="s">
        <v>771</v>
      </c>
      <c r="G874" s="103"/>
      <c r="H874" s="102">
        <v>56</v>
      </c>
      <c r="I874" s="102" t="s">
        <v>66</v>
      </c>
      <c r="J874" s="1">
        <v>0</v>
      </c>
    </row>
    <row r="875" spans="1:15" ht="13.2" customHeight="1" outlineLevel="2">
      <c r="A875" s="27"/>
      <c r="B875" s="28"/>
      <c r="C875" s="26"/>
      <c r="D875" s="27"/>
      <c r="E875" s="25"/>
      <c r="F875" s="25" t="s">
        <v>84</v>
      </c>
      <c r="G875" s="24"/>
      <c r="H875" s="23">
        <v>0.11699999999999733</v>
      </c>
      <c r="I875" s="23"/>
      <c r="J875" s="1">
        <v>0</v>
      </c>
    </row>
    <row r="876" spans="1:15" ht="13.2" customHeight="1" outlineLevel="2">
      <c r="A876" s="27"/>
      <c r="B876" s="28"/>
      <c r="C876" s="26"/>
      <c r="D876" s="27"/>
      <c r="E876" s="25"/>
      <c r="F876" s="25" t="s">
        <v>74</v>
      </c>
      <c r="G876" s="24"/>
      <c r="H876" s="23">
        <v>19.4634</v>
      </c>
      <c r="I876" s="23"/>
      <c r="J876" s="1">
        <v>0</v>
      </c>
    </row>
    <row r="877" spans="1:15" ht="13.2" customHeight="1" outlineLevel="2">
      <c r="A877" s="27"/>
      <c r="B877" s="28"/>
      <c r="C877" s="26"/>
      <c r="D877" s="27"/>
      <c r="E877" s="25"/>
      <c r="F877" s="25" t="s">
        <v>75</v>
      </c>
      <c r="G877" s="24"/>
      <c r="H877" s="23">
        <v>19.364400000000003</v>
      </c>
      <c r="I877" s="23"/>
      <c r="J877" s="1">
        <v>0</v>
      </c>
    </row>
    <row r="878" spans="1:15" ht="13.2" customHeight="1" outlineLevel="2">
      <c r="A878" s="27"/>
      <c r="B878" s="28"/>
      <c r="C878" s="26"/>
      <c r="D878" s="27"/>
      <c r="E878" s="25"/>
      <c r="F878" s="25" t="s">
        <v>76</v>
      </c>
      <c r="G878" s="24"/>
      <c r="H878" s="23">
        <v>15.074999999999999</v>
      </c>
      <c r="I878" s="23"/>
      <c r="J878" s="1">
        <v>0</v>
      </c>
    </row>
    <row r="879" spans="1:15" ht="13.2" customHeight="1" outlineLevel="2">
      <c r="A879" s="27"/>
      <c r="B879" s="28"/>
      <c r="C879" s="26"/>
      <c r="D879" s="27"/>
      <c r="E879" s="25" t="s">
        <v>78</v>
      </c>
      <c r="F879" s="25"/>
      <c r="G879" s="24"/>
      <c r="H879" s="23"/>
      <c r="I879" s="23"/>
      <c r="J879" s="1">
        <v>0</v>
      </c>
    </row>
    <row r="880" spans="1:15" ht="13.2" customHeight="1" outlineLevel="2">
      <c r="A880" s="27"/>
      <c r="B880" s="28"/>
      <c r="C880" s="26"/>
      <c r="D880" s="27"/>
      <c r="E880" s="25"/>
      <c r="F880" s="25" t="s">
        <v>79</v>
      </c>
      <c r="G880" s="24"/>
      <c r="H880" s="23">
        <v>0.89999999999999991</v>
      </c>
      <c r="I880" s="23"/>
      <c r="J880" s="1">
        <v>0</v>
      </c>
    </row>
    <row r="881" spans="1:15" ht="13.2" customHeight="1" outlineLevel="2">
      <c r="A881" s="27"/>
      <c r="B881" s="28"/>
      <c r="C881" s="26"/>
      <c r="D881" s="27"/>
      <c r="E881" s="25" t="s">
        <v>82</v>
      </c>
      <c r="F881" s="25"/>
      <c r="G881" s="24"/>
      <c r="H881" s="23"/>
      <c r="I881" s="23"/>
      <c r="J881" s="1">
        <v>0</v>
      </c>
    </row>
    <row r="882" spans="1:15" ht="13.2" customHeight="1" outlineLevel="2">
      <c r="A882" s="27"/>
      <c r="B882" s="28"/>
      <c r="C882" s="26"/>
      <c r="D882" s="27"/>
      <c r="E882" s="25"/>
      <c r="F882" s="25" t="s">
        <v>83</v>
      </c>
      <c r="G882" s="24"/>
      <c r="H882" s="23">
        <v>1.08</v>
      </c>
      <c r="I882" s="23"/>
      <c r="J882" s="1">
        <v>0</v>
      </c>
    </row>
    <row r="883" spans="1:15" ht="13.2" customHeight="1" outlineLevel="2">
      <c r="A883" s="27"/>
      <c r="B883" s="28"/>
      <c r="C883" s="26"/>
      <c r="D883" s="27"/>
      <c r="E883" s="25" t="s">
        <v>77</v>
      </c>
      <c r="F883" s="25"/>
      <c r="G883" s="24"/>
      <c r="H883" s="23"/>
      <c r="I883" s="23"/>
      <c r="J883" s="1">
        <v>0</v>
      </c>
    </row>
    <row r="884" spans="1:15" ht="4.95" customHeight="1" outlineLevel="2">
      <c r="A884" s="27"/>
      <c r="B884" s="28"/>
      <c r="C884" s="26"/>
      <c r="D884" s="27"/>
      <c r="E884" s="25"/>
      <c r="F884" s="25"/>
      <c r="G884" s="24"/>
      <c r="H884" s="23"/>
      <c r="I884" s="23"/>
      <c r="J884" s="1">
        <v>0</v>
      </c>
    </row>
    <row r="885" spans="1:15" outlineLevel="1">
      <c r="A885" s="80">
        <f>MAX(A47:A884)+1</f>
        <v>148</v>
      </c>
      <c r="B885" s="81" t="s">
        <v>1039</v>
      </c>
      <c r="C885" s="81" t="s">
        <v>768</v>
      </c>
      <c r="D885" s="80" t="s">
        <v>10</v>
      </c>
      <c r="E885" s="82"/>
      <c r="F885" s="83" t="s">
        <v>764</v>
      </c>
      <c r="G885" s="84"/>
      <c r="H885" s="85">
        <v>9.75</v>
      </c>
      <c r="I885" s="85" t="s">
        <v>66</v>
      </c>
      <c r="J885" s="87">
        <v>0</v>
      </c>
      <c r="K885" s="87">
        <f>ROUND(H885*J885,1)</f>
        <v>0</v>
      </c>
      <c r="L885" s="88">
        <v>0</v>
      </c>
      <c r="M885" s="89">
        <f>ROUND(H885*L885,5)</f>
        <v>0</v>
      </c>
      <c r="N885" s="88">
        <v>0</v>
      </c>
      <c r="O885" s="89">
        <f>ROUND(H885*N885,5)</f>
        <v>0</v>
      </c>
    </row>
    <row r="886" spans="1:15" ht="13.2" customHeight="1" outlineLevel="2">
      <c r="A886" s="27"/>
      <c r="B886" s="28"/>
      <c r="C886" s="26"/>
      <c r="D886" s="27"/>
      <c r="E886" s="25"/>
      <c r="F886" s="25"/>
      <c r="G886" s="71">
        <v>0.25</v>
      </c>
      <c r="H886" s="23">
        <v>9.75</v>
      </c>
      <c r="I886" s="23"/>
      <c r="J886" s="1">
        <v>0</v>
      </c>
    </row>
    <row r="887" spans="1:15" ht="66" outlineLevel="1">
      <c r="A887" s="80">
        <f>MAX(A52:A886)+1</f>
        <v>149</v>
      </c>
      <c r="B887" s="81" t="s">
        <v>1040</v>
      </c>
      <c r="C887" s="81" t="s">
        <v>769</v>
      </c>
      <c r="D887" s="80" t="s">
        <v>10</v>
      </c>
      <c r="E887" s="82"/>
      <c r="F887" s="83" t="s">
        <v>772</v>
      </c>
      <c r="G887" s="84"/>
      <c r="H887" s="85">
        <v>17</v>
      </c>
      <c r="I887" s="85" t="s">
        <v>66</v>
      </c>
      <c r="J887" s="87">
        <v>0</v>
      </c>
      <c r="K887" s="87">
        <f>ROUND(H887*J887,1)</f>
        <v>0</v>
      </c>
      <c r="L887" s="88">
        <v>0</v>
      </c>
      <c r="M887" s="89">
        <f>ROUND(H887*L887,5)</f>
        <v>0</v>
      </c>
      <c r="N887" s="88">
        <v>0</v>
      </c>
      <c r="O887" s="89">
        <f>ROUND(H887*N887,5)</f>
        <v>0</v>
      </c>
    </row>
    <row r="888" spans="1:15" ht="13.2" customHeight="1" outlineLevel="2">
      <c r="A888" s="27"/>
      <c r="B888" s="28"/>
      <c r="C888" s="26"/>
      <c r="D888" s="27"/>
      <c r="E888" s="25"/>
      <c r="F888" s="23" t="s">
        <v>771</v>
      </c>
      <c r="G888" s="24"/>
      <c r="H888" s="23">
        <v>56</v>
      </c>
      <c r="I888" s="23" t="s">
        <v>66</v>
      </c>
      <c r="J888" s="1">
        <v>0</v>
      </c>
    </row>
    <row r="889" spans="1:15" ht="13.2" customHeight="1" outlineLevel="2">
      <c r="A889" s="27"/>
      <c r="B889" s="28"/>
      <c r="C889" s="26"/>
      <c r="D889" s="27"/>
      <c r="E889" s="25"/>
      <c r="F889" s="23" t="s">
        <v>766</v>
      </c>
      <c r="G889" s="24"/>
      <c r="H889" s="23">
        <v>-39</v>
      </c>
      <c r="I889" s="23" t="s">
        <v>66</v>
      </c>
      <c r="J889" s="1">
        <v>0</v>
      </c>
    </row>
    <row r="890" spans="1:15" outlineLevel="1">
      <c r="A890" s="80">
        <f>MAX(A58:A889)+1</f>
        <v>150</v>
      </c>
      <c r="B890" s="81" t="s">
        <v>1041</v>
      </c>
      <c r="C890" s="81" t="s">
        <v>770</v>
      </c>
      <c r="D890" s="80" t="s">
        <v>10</v>
      </c>
      <c r="E890" s="82"/>
      <c r="F890" s="83" t="s">
        <v>765</v>
      </c>
      <c r="G890" s="84"/>
      <c r="H890" s="85">
        <v>4.25</v>
      </c>
      <c r="I890" s="85" t="s">
        <v>66</v>
      </c>
      <c r="J890" s="87">
        <v>0</v>
      </c>
      <c r="K890" s="87">
        <f>ROUND(H890*J890,1)</f>
        <v>0</v>
      </c>
      <c r="L890" s="88">
        <v>0</v>
      </c>
      <c r="M890" s="89">
        <f>ROUND(H890*L890,5)</f>
        <v>0</v>
      </c>
      <c r="N890" s="88">
        <v>0</v>
      </c>
      <c r="O890" s="89">
        <f>ROUND(H890*N890,5)</f>
        <v>0</v>
      </c>
    </row>
    <row r="891" spans="1:15" ht="13.2" customHeight="1" outlineLevel="2">
      <c r="A891" s="27"/>
      <c r="B891" s="28"/>
      <c r="C891" s="26"/>
      <c r="D891" s="27"/>
      <c r="E891" s="25"/>
      <c r="F891" s="25"/>
      <c r="G891" s="71">
        <v>0.25</v>
      </c>
      <c r="H891" s="23">
        <v>4.25</v>
      </c>
      <c r="I891" s="23"/>
      <c r="J891" s="1">
        <v>0</v>
      </c>
    </row>
    <row r="892" spans="1:15" ht="52.8" outlineLevel="1">
      <c r="A892" s="80">
        <f>MAX(A63:A891)+1</f>
        <v>151</v>
      </c>
      <c r="B892" s="81" t="s">
        <v>1042</v>
      </c>
      <c r="C892" s="81" t="s">
        <v>117</v>
      </c>
      <c r="D892" s="80" t="s">
        <v>10</v>
      </c>
      <c r="E892" s="82"/>
      <c r="F892" s="83" t="s">
        <v>849</v>
      </c>
      <c r="G892" s="84"/>
      <c r="H892" s="85">
        <v>79</v>
      </c>
      <c r="I892" s="86" t="s">
        <v>66</v>
      </c>
      <c r="J892" s="87">
        <v>0</v>
      </c>
      <c r="K892" s="87">
        <f>ROUND(H892*J892,1)</f>
        <v>0</v>
      </c>
      <c r="L892" s="88">
        <v>0</v>
      </c>
      <c r="M892" s="89">
        <f>ROUND(H892*L892,5)</f>
        <v>0</v>
      </c>
      <c r="N892" s="88">
        <v>0</v>
      </c>
      <c r="O892" s="89">
        <f>ROUND(H892*N892,5)</f>
        <v>0</v>
      </c>
    </row>
    <row r="893" spans="1:15" ht="13.2" customHeight="1" outlineLevel="2">
      <c r="A893" s="27"/>
      <c r="B893" s="28"/>
      <c r="C893" s="26"/>
      <c r="D893" s="27"/>
      <c r="E893" s="25"/>
      <c r="F893" s="23" t="s">
        <v>760</v>
      </c>
      <c r="G893" s="24"/>
      <c r="H893" s="23">
        <v>23</v>
      </c>
      <c r="I893" s="23" t="s">
        <v>66</v>
      </c>
      <c r="J893" s="1">
        <v>0</v>
      </c>
    </row>
    <row r="894" spans="1:15" ht="13.2" customHeight="1" outlineLevel="2">
      <c r="A894" s="27"/>
      <c r="B894" s="28"/>
      <c r="C894" s="26"/>
      <c r="D894" s="27"/>
      <c r="E894" s="25"/>
      <c r="F894" s="23" t="s">
        <v>771</v>
      </c>
      <c r="G894" s="24"/>
      <c r="H894" s="23">
        <v>56</v>
      </c>
      <c r="I894" s="23" t="s">
        <v>66</v>
      </c>
      <c r="J894" s="1">
        <v>0</v>
      </c>
    </row>
    <row r="895" spans="1:15" ht="52.8" outlineLevel="1">
      <c r="A895" s="80">
        <f>MAX(A892:A894)+1</f>
        <v>152</v>
      </c>
      <c r="B895" s="81" t="s">
        <v>1043</v>
      </c>
      <c r="C895" s="81" t="s">
        <v>775</v>
      </c>
      <c r="D895" s="80" t="s">
        <v>10</v>
      </c>
      <c r="E895" s="82"/>
      <c r="F895" s="83" t="s">
        <v>780</v>
      </c>
      <c r="G895" s="84"/>
      <c r="H895" s="85">
        <v>22.4</v>
      </c>
      <c r="I895" s="86" t="s">
        <v>66</v>
      </c>
      <c r="J895" s="87">
        <v>0</v>
      </c>
      <c r="K895" s="87">
        <f>ROUND(H895*J895,1)</f>
        <v>0</v>
      </c>
      <c r="L895" s="88">
        <v>0</v>
      </c>
      <c r="M895" s="89">
        <f>ROUND(H895*L895,5)</f>
        <v>0</v>
      </c>
      <c r="N895" s="88">
        <v>0</v>
      </c>
      <c r="O895" s="89">
        <f>ROUND(H895*N895,5)</f>
        <v>0</v>
      </c>
    </row>
    <row r="896" spans="1:15" ht="13.2" customHeight="1" outlineLevel="2">
      <c r="A896" s="27"/>
      <c r="B896" s="28"/>
      <c r="C896" s="26"/>
      <c r="D896" s="27"/>
      <c r="E896" s="25"/>
      <c r="F896" s="73" t="s">
        <v>761</v>
      </c>
      <c r="G896" s="71">
        <v>0.7</v>
      </c>
      <c r="H896" s="23">
        <v>22.679999999999996</v>
      </c>
      <c r="I896" s="23"/>
      <c r="J896" s="1">
        <v>0</v>
      </c>
    </row>
    <row r="897" spans="1:15" ht="13.2" customHeight="1" outlineLevel="2">
      <c r="A897" s="27"/>
      <c r="B897" s="28"/>
      <c r="C897" s="26"/>
      <c r="D897" s="27"/>
      <c r="E897" s="25"/>
      <c r="F897" s="73" t="s">
        <v>157</v>
      </c>
      <c r="G897" s="71"/>
      <c r="H897" s="23">
        <v>-0.28000000000000003</v>
      </c>
      <c r="I897" s="23"/>
      <c r="J897" s="1">
        <v>0</v>
      </c>
    </row>
    <row r="898" spans="1:15" ht="6" customHeight="1" outlineLevel="2">
      <c r="A898" s="27"/>
      <c r="B898" s="28"/>
      <c r="C898" s="26"/>
      <c r="D898" s="27"/>
      <c r="E898" s="25"/>
      <c r="F898" s="25"/>
      <c r="G898" s="24"/>
      <c r="H898" s="23"/>
      <c r="I898" s="23"/>
      <c r="J898" s="1">
        <v>0</v>
      </c>
    </row>
    <row r="899" spans="1:15" ht="13.2" customHeight="1" outlineLevel="2">
      <c r="A899" s="27"/>
      <c r="B899" s="28"/>
      <c r="C899" s="26"/>
      <c r="D899" s="27"/>
      <c r="E899" s="25"/>
      <c r="F899" s="102" t="s">
        <v>779</v>
      </c>
      <c r="G899" s="103"/>
      <c r="H899" s="102">
        <v>32.4</v>
      </c>
      <c r="I899" s="102" t="s">
        <v>66</v>
      </c>
      <c r="J899" s="1">
        <v>0</v>
      </c>
    </row>
    <row r="900" spans="1:15" ht="13.2" customHeight="1" outlineLevel="2">
      <c r="A900" s="27"/>
      <c r="B900" s="28"/>
      <c r="C900" s="26"/>
      <c r="D900" s="27"/>
      <c r="E900" s="25"/>
      <c r="F900" s="25" t="s">
        <v>94</v>
      </c>
      <c r="G900" s="24"/>
      <c r="H900" s="23"/>
      <c r="I900" s="23"/>
      <c r="J900" s="1">
        <v>0</v>
      </c>
    </row>
    <row r="901" spans="1:15" ht="13.2" customHeight="1" outlineLevel="2">
      <c r="A901" s="27"/>
      <c r="B901" s="28"/>
      <c r="C901" s="26"/>
      <c r="D901" s="27"/>
      <c r="E901" s="25" t="s">
        <v>773</v>
      </c>
      <c r="F901" s="25"/>
      <c r="G901" s="24"/>
      <c r="H901" s="23"/>
      <c r="I901" s="23"/>
      <c r="J901" s="1">
        <v>0</v>
      </c>
    </row>
    <row r="902" spans="1:15" ht="13.2" customHeight="1" outlineLevel="2">
      <c r="A902" s="27"/>
      <c r="B902" s="28"/>
      <c r="C902" s="26"/>
      <c r="D902" s="27"/>
      <c r="E902" s="25"/>
      <c r="F902" s="25" t="s">
        <v>774</v>
      </c>
      <c r="G902" s="24"/>
      <c r="H902" s="23">
        <v>32.400000000000006</v>
      </c>
      <c r="I902" s="23"/>
      <c r="J902" s="1">
        <v>0</v>
      </c>
    </row>
    <row r="903" spans="1:15" ht="4.95" customHeight="1" outlineLevel="2">
      <c r="A903" s="27"/>
      <c r="B903" s="28"/>
      <c r="C903" s="26"/>
      <c r="D903" s="27"/>
      <c r="E903" s="25"/>
      <c r="F903" s="25"/>
      <c r="G903" s="24"/>
      <c r="H903" s="23"/>
      <c r="I903" s="23"/>
      <c r="J903" s="1">
        <v>0</v>
      </c>
    </row>
    <row r="904" spans="1:15" outlineLevel="1">
      <c r="A904" s="80">
        <f>MAX(A87:A903)+1</f>
        <v>153</v>
      </c>
      <c r="B904" s="81" t="s">
        <v>1044</v>
      </c>
      <c r="C904" s="81" t="s">
        <v>776</v>
      </c>
      <c r="D904" s="80" t="s">
        <v>10</v>
      </c>
      <c r="E904" s="82"/>
      <c r="F904" s="83" t="s">
        <v>764</v>
      </c>
      <c r="G904" s="84"/>
      <c r="H904" s="85">
        <v>5.6</v>
      </c>
      <c r="I904" s="85" t="s">
        <v>66</v>
      </c>
      <c r="J904" s="87">
        <v>0</v>
      </c>
      <c r="K904" s="87">
        <f>ROUND(H904*J904,1)</f>
        <v>0</v>
      </c>
      <c r="L904" s="88">
        <v>0</v>
      </c>
      <c r="M904" s="89">
        <f>ROUND(H904*L904,5)</f>
        <v>0</v>
      </c>
      <c r="N904" s="88">
        <v>0</v>
      </c>
      <c r="O904" s="89">
        <f>ROUND(H904*N904,5)</f>
        <v>0</v>
      </c>
    </row>
    <row r="905" spans="1:15" ht="13.2" customHeight="1" outlineLevel="2">
      <c r="A905" s="27"/>
      <c r="B905" s="28"/>
      <c r="C905" s="26"/>
      <c r="D905" s="27"/>
      <c r="E905" s="25"/>
      <c r="F905" s="25"/>
      <c r="G905" s="71">
        <v>0.25</v>
      </c>
      <c r="H905" s="23">
        <v>5.6</v>
      </c>
      <c r="I905" s="23"/>
      <c r="J905" s="1">
        <v>0</v>
      </c>
    </row>
    <row r="906" spans="1:15" ht="52.8" outlineLevel="1">
      <c r="A906" s="80">
        <f>MAX(A88:A905)+1</f>
        <v>154</v>
      </c>
      <c r="B906" s="81" t="s">
        <v>1045</v>
      </c>
      <c r="C906" s="81" t="s">
        <v>777</v>
      </c>
      <c r="D906" s="80" t="s">
        <v>10</v>
      </c>
      <c r="E906" s="82"/>
      <c r="F906" s="83" t="s">
        <v>781</v>
      </c>
      <c r="G906" s="84"/>
      <c r="H906" s="85">
        <v>10</v>
      </c>
      <c r="I906" s="86" t="s">
        <v>66</v>
      </c>
      <c r="J906" s="87">
        <v>0</v>
      </c>
      <c r="K906" s="87">
        <f>ROUND(H906*J906,1)</f>
        <v>0</v>
      </c>
      <c r="L906" s="88">
        <v>0</v>
      </c>
      <c r="M906" s="89">
        <f>ROUND(H906*L906,5)</f>
        <v>0</v>
      </c>
      <c r="N906" s="88">
        <v>0</v>
      </c>
      <c r="O906" s="89">
        <f>ROUND(H906*N906,5)</f>
        <v>0</v>
      </c>
    </row>
    <row r="907" spans="1:15" ht="13.2" customHeight="1" outlineLevel="2">
      <c r="A907" s="27"/>
      <c r="B907" s="28"/>
      <c r="C907" s="26"/>
      <c r="D907" s="27"/>
      <c r="E907" s="25"/>
      <c r="F907" s="23" t="s">
        <v>779</v>
      </c>
      <c r="G907" s="24"/>
      <c r="H907" s="23">
        <v>32.4</v>
      </c>
      <c r="I907" s="23" t="s">
        <v>66</v>
      </c>
      <c r="J907" s="1">
        <v>0</v>
      </c>
    </row>
    <row r="908" spans="1:15" ht="13.2" customHeight="1" outlineLevel="2">
      <c r="A908" s="27"/>
      <c r="B908" s="28"/>
      <c r="C908" s="26"/>
      <c r="D908" s="27"/>
      <c r="E908" s="25"/>
      <c r="F908" s="23" t="s">
        <v>780</v>
      </c>
      <c r="G908" s="24"/>
      <c r="H908" s="23">
        <v>-22.4</v>
      </c>
      <c r="I908" s="23" t="s">
        <v>66</v>
      </c>
      <c r="J908" s="1">
        <v>0</v>
      </c>
    </row>
    <row r="909" spans="1:15" outlineLevel="1">
      <c r="A909" s="80">
        <f>MAX(A92:A908)+1</f>
        <v>155</v>
      </c>
      <c r="B909" s="81" t="s">
        <v>1046</v>
      </c>
      <c r="C909" s="81" t="s">
        <v>778</v>
      </c>
      <c r="D909" s="80" t="s">
        <v>10</v>
      </c>
      <c r="E909" s="82"/>
      <c r="F909" s="83" t="s">
        <v>765</v>
      </c>
      <c r="G909" s="84"/>
      <c r="H909" s="85">
        <v>2.5</v>
      </c>
      <c r="I909" s="85" t="s">
        <v>66</v>
      </c>
      <c r="J909" s="87">
        <v>0</v>
      </c>
      <c r="K909" s="87">
        <f>ROUND(H909*J909,1)</f>
        <v>0</v>
      </c>
      <c r="L909" s="88">
        <v>0</v>
      </c>
      <c r="M909" s="89">
        <f>ROUND(H909*L909,5)</f>
        <v>0</v>
      </c>
      <c r="N909" s="88">
        <v>0</v>
      </c>
      <c r="O909" s="89">
        <f>ROUND(H909*N909,5)</f>
        <v>0</v>
      </c>
    </row>
    <row r="910" spans="1:15" ht="13.2" customHeight="1" outlineLevel="2">
      <c r="A910" s="27"/>
      <c r="B910" s="28"/>
      <c r="C910" s="26"/>
      <c r="D910" s="27"/>
      <c r="E910" s="25"/>
      <c r="F910" s="25"/>
      <c r="G910" s="71">
        <v>0.25</v>
      </c>
      <c r="H910" s="23">
        <v>2.5</v>
      </c>
      <c r="I910" s="23"/>
      <c r="J910" s="1">
        <v>0</v>
      </c>
    </row>
    <row r="911" spans="1:15" outlineLevel="1">
      <c r="A911" s="80">
        <f>MAX(A97:A910)+1</f>
        <v>156</v>
      </c>
      <c r="B911" s="81" t="s">
        <v>1047</v>
      </c>
      <c r="C911" s="81" t="s">
        <v>109</v>
      </c>
      <c r="D911" s="80" t="s">
        <v>10</v>
      </c>
      <c r="E911" s="82"/>
      <c r="F911" s="83" t="s">
        <v>95</v>
      </c>
      <c r="G911" s="84"/>
      <c r="H911" s="85">
        <v>56</v>
      </c>
      <c r="I911" s="85" t="s">
        <v>66</v>
      </c>
      <c r="J911" s="87">
        <v>0</v>
      </c>
      <c r="K911" s="87">
        <f>ROUND(H911*J911,1)</f>
        <v>0</v>
      </c>
      <c r="L911" s="88">
        <v>0</v>
      </c>
      <c r="M911" s="89">
        <f>ROUND(H911*L911,5)</f>
        <v>0</v>
      </c>
      <c r="N911" s="88">
        <v>0</v>
      </c>
      <c r="O911" s="89">
        <f>ROUND(H911*N911,5)</f>
        <v>0</v>
      </c>
    </row>
    <row r="912" spans="1:15" ht="13.2" customHeight="1" outlineLevel="2">
      <c r="A912" s="27"/>
      <c r="B912" s="28"/>
      <c r="C912" s="26"/>
      <c r="D912" s="27"/>
      <c r="E912" s="25"/>
      <c r="F912" s="23" t="s">
        <v>771</v>
      </c>
      <c r="G912" s="24"/>
      <c r="H912" s="23">
        <v>56</v>
      </c>
      <c r="I912" s="23" t="s">
        <v>66</v>
      </c>
      <c r="J912" s="1">
        <v>0</v>
      </c>
    </row>
    <row r="913" spans="1:15" outlineLevel="1">
      <c r="A913" s="80">
        <f>MAX(A904:A912)+1</f>
        <v>157</v>
      </c>
      <c r="B913" s="81" t="s">
        <v>1048</v>
      </c>
      <c r="C913" s="81" t="s">
        <v>110</v>
      </c>
      <c r="D913" s="80" t="s">
        <v>10</v>
      </c>
      <c r="E913" s="82"/>
      <c r="F913" s="83" t="s">
        <v>96</v>
      </c>
      <c r="G913" s="84"/>
      <c r="H913" s="85">
        <v>32.4</v>
      </c>
      <c r="I913" s="85" t="s">
        <v>66</v>
      </c>
      <c r="J913" s="87">
        <v>0</v>
      </c>
      <c r="K913" s="87">
        <f>ROUND(H913*J913,1)</f>
        <v>0</v>
      </c>
      <c r="L913" s="88">
        <v>0</v>
      </c>
      <c r="M913" s="89">
        <f>ROUND(H913*L913,5)</f>
        <v>0</v>
      </c>
      <c r="N913" s="88">
        <v>0</v>
      </c>
      <c r="O913" s="89">
        <f>ROUND(H913*N913,5)</f>
        <v>0</v>
      </c>
    </row>
    <row r="914" spans="1:15" ht="13.2" customHeight="1" outlineLevel="2">
      <c r="A914" s="27"/>
      <c r="B914" s="28"/>
      <c r="C914" s="26"/>
      <c r="D914" s="27"/>
      <c r="E914" s="25"/>
      <c r="F914" s="23" t="s">
        <v>779</v>
      </c>
      <c r="G914" s="24"/>
      <c r="H914" s="23">
        <v>32.4</v>
      </c>
      <c r="I914" s="23" t="s">
        <v>66</v>
      </c>
      <c r="J914" s="1">
        <v>0</v>
      </c>
    </row>
    <row r="915" spans="1:15" outlineLevel="1">
      <c r="A915" s="80">
        <f>MAX(A913:A914)+1</f>
        <v>158</v>
      </c>
      <c r="B915" s="81" t="s">
        <v>1049</v>
      </c>
      <c r="C915" s="81" t="s">
        <v>97</v>
      </c>
      <c r="D915" s="80" t="s">
        <v>10</v>
      </c>
      <c r="E915" s="82"/>
      <c r="F915" s="83" t="s">
        <v>98</v>
      </c>
      <c r="G915" s="84"/>
      <c r="H915" s="85">
        <v>96</v>
      </c>
      <c r="I915" s="85" t="s">
        <v>36</v>
      </c>
      <c r="J915" s="87">
        <v>0</v>
      </c>
      <c r="K915" s="87">
        <f>ROUND(H915*J915,1)</f>
        <v>0</v>
      </c>
      <c r="L915" s="88">
        <v>8.4000000000000003E-4</v>
      </c>
      <c r="M915" s="89">
        <f>ROUND(H915*L915,5)</f>
        <v>8.0640000000000003E-2</v>
      </c>
      <c r="N915" s="88">
        <v>0</v>
      </c>
      <c r="O915" s="89">
        <f>ROUND(H915*N915,5)</f>
        <v>0</v>
      </c>
    </row>
    <row r="916" spans="1:15" ht="13.2" customHeight="1" outlineLevel="2">
      <c r="A916" s="27"/>
      <c r="B916" s="28"/>
      <c r="C916" s="26"/>
      <c r="D916" s="27"/>
      <c r="E916" s="25"/>
      <c r="F916" s="25" t="s">
        <v>116</v>
      </c>
      <c r="G916" s="24"/>
      <c r="H916" s="23">
        <v>4.2000000000001592E-2</v>
      </c>
      <c r="I916" s="23"/>
      <c r="J916" s="1">
        <v>0</v>
      </c>
    </row>
    <row r="917" spans="1:15" ht="13.2" customHeight="1" outlineLevel="2">
      <c r="A917" s="27"/>
      <c r="B917" s="28"/>
      <c r="C917" s="26"/>
      <c r="D917" s="27"/>
      <c r="E917" s="25"/>
      <c r="F917" s="25" t="s">
        <v>111</v>
      </c>
      <c r="G917" s="24"/>
      <c r="H917" s="23">
        <v>33.099000000000004</v>
      </c>
      <c r="I917" s="23"/>
      <c r="J917" s="1">
        <v>0</v>
      </c>
    </row>
    <row r="918" spans="1:15" ht="13.2" customHeight="1" outlineLevel="2">
      <c r="A918" s="27"/>
      <c r="B918" s="28"/>
      <c r="C918" s="26"/>
      <c r="D918" s="27"/>
      <c r="E918" s="25"/>
      <c r="F918" s="25" t="s">
        <v>112</v>
      </c>
      <c r="G918" s="24"/>
      <c r="H918" s="23">
        <v>32.934000000000005</v>
      </c>
      <c r="I918" s="23"/>
      <c r="J918" s="1">
        <v>0</v>
      </c>
    </row>
    <row r="919" spans="1:15" ht="13.2" customHeight="1" outlineLevel="2">
      <c r="A919" s="27"/>
      <c r="B919" s="28"/>
      <c r="C919" s="26"/>
      <c r="D919" s="27"/>
      <c r="E919" s="25"/>
      <c r="F919" s="25" t="s">
        <v>113</v>
      </c>
      <c r="G919" s="24"/>
      <c r="H919" s="23">
        <v>3</v>
      </c>
      <c r="I919" s="23"/>
      <c r="J919" s="1">
        <v>0</v>
      </c>
    </row>
    <row r="920" spans="1:15" ht="13.2" customHeight="1" outlineLevel="2">
      <c r="A920" s="27"/>
      <c r="B920" s="28"/>
      <c r="C920" s="26"/>
      <c r="D920" s="27"/>
      <c r="E920" s="25"/>
      <c r="F920" s="25" t="s">
        <v>114</v>
      </c>
      <c r="G920" s="24"/>
      <c r="H920" s="23">
        <v>23.924999999999997</v>
      </c>
      <c r="I920" s="23"/>
      <c r="J920" s="1">
        <v>0</v>
      </c>
    </row>
    <row r="921" spans="1:15" ht="13.2" customHeight="1" outlineLevel="2">
      <c r="A921" s="27"/>
      <c r="B921" s="28"/>
      <c r="C921" s="26"/>
      <c r="D921" s="27"/>
      <c r="E921" s="25" t="s">
        <v>78</v>
      </c>
      <c r="F921" s="25"/>
      <c r="G921" s="24"/>
      <c r="H921" s="23"/>
      <c r="I921" s="23"/>
      <c r="J921" s="1">
        <v>0</v>
      </c>
    </row>
    <row r="922" spans="1:15" ht="13.2" customHeight="1" outlineLevel="2">
      <c r="A922" s="27"/>
      <c r="B922" s="28"/>
      <c r="C922" s="26"/>
      <c r="D922" s="27"/>
      <c r="E922" s="25"/>
      <c r="F922" s="25" t="s">
        <v>115</v>
      </c>
      <c r="G922" s="24"/>
      <c r="H922" s="23">
        <v>3</v>
      </c>
      <c r="I922" s="23"/>
      <c r="J922" s="1">
        <v>0</v>
      </c>
    </row>
    <row r="923" spans="1:15" outlineLevel="1">
      <c r="A923" s="80">
        <f>MAX(A915:A922)+1</f>
        <v>159</v>
      </c>
      <c r="B923" s="81" t="s">
        <v>1050</v>
      </c>
      <c r="C923" s="81" t="s">
        <v>101</v>
      </c>
      <c r="D923" s="80" t="s">
        <v>10</v>
      </c>
      <c r="E923" s="82"/>
      <c r="F923" s="83" t="s">
        <v>102</v>
      </c>
      <c r="G923" s="84"/>
      <c r="H923" s="85">
        <v>96</v>
      </c>
      <c r="I923" s="85" t="s">
        <v>36</v>
      </c>
      <c r="J923" s="87">
        <v>0</v>
      </c>
      <c r="K923" s="87">
        <f>ROUND(H923*J923,1)</f>
        <v>0</v>
      </c>
      <c r="L923" s="88">
        <v>0</v>
      </c>
      <c r="M923" s="89">
        <f>ROUND(H923*L923,5)</f>
        <v>0</v>
      </c>
      <c r="N923" s="88">
        <v>0</v>
      </c>
      <c r="O923" s="89">
        <f>ROUND(H923*N923,5)</f>
        <v>0</v>
      </c>
    </row>
    <row r="924" spans="1:15" ht="13.2" customHeight="1" outlineLevel="2">
      <c r="A924" s="27"/>
      <c r="B924" s="28"/>
      <c r="C924" s="26"/>
      <c r="D924" s="27"/>
      <c r="E924" s="25"/>
      <c r="F924" s="25"/>
      <c r="G924" s="24"/>
      <c r="H924" s="23">
        <v>96</v>
      </c>
      <c r="I924" s="23"/>
      <c r="J924" s="1">
        <v>0</v>
      </c>
    </row>
    <row r="925" spans="1:15" outlineLevel="1">
      <c r="A925" s="80">
        <f>MAX(A923:A924)+1</f>
        <v>160</v>
      </c>
      <c r="B925" s="81" t="s">
        <v>1051</v>
      </c>
      <c r="C925" s="81" t="s">
        <v>99</v>
      </c>
      <c r="D925" s="80" t="s">
        <v>10</v>
      </c>
      <c r="E925" s="82"/>
      <c r="F925" s="83" t="s">
        <v>100</v>
      </c>
      <c r="G925" s="84"/>
      <c r="H925" s="85">
        <v>38</v>
      </c>
      <c r="I925" s="85" t="s">
        <v>36</v>
      </c>
      <c r="J925" s="87">
        <v>0</v>
      </c>
      <c r="K925" s="87">
        <f>ROUND(H925*J925,1)</f>
        <v>0</v>
      </c>
      <c r="L925" s="88">
        <v>6.9999999999999999E-4</v>
      </c>
      <c r="M925" s="89">
        <f>ROUND(H925*L925,5)</f>
        <v>2.6599999999999999E-2</v>
      </c>
      <c r="N925" s="88">
        <v>0</v>
      </c>
      <c r="O925" s="89">
        <f>ROUND(H925*N925,5)</f>
        <v>0</v>
      </c>
    </row>
    <row r="926" spans="1:15" ht="13.2" customHeight="1" outlineLevel="2">
      <c r="A926" s="27"/>
      <c r="B926" s="28"/>
      <c r="C926" s="26"/>
      <c r="D926" s="27"/>
      <c r="E926" s="25"/>
      <c r="F926" s="25" t="s">
        <v>783</v>
      </c>
      <c r="G926" s="24"/>
      <c r="H926" s="23">
        <v>0.20000000000000284</v>
      </c>
      <c r="I926" s="23"/>
      <c r="J926" s="1">
        <v>0</v>
      </c>
    </row>
    <row r="927" spans="1:15" ht="13.2" customHeight="1" outlineLevel="2">
      <c r="A927" s="27"/>
      <c r="B927" s="28"/>
      <c r="C927" s="26"/>
      <c r="D927" s="27"/>
      <c r="E927" s="25"/>
      <c r="F927" s="25" t="s">
        <v>782</v>
      </c>
      <c r="G927" s="24"/>
      <c r="H927" s="23">
        <v>37.800000000000004</v>
      </c>
      <c r="I927" s="23"/>
      <c r="J927" s="1">
        <v>0</v>
      </c>
    </row>
    <row r="928" spans="1:15" outlineLevel="1">
      <c r="A928" s="80">
        <f>MAX(A925:A927)+1</f>
        <v>161</v>
      </c>
      <c r="B928" s="81" t="s">
        <v>1052</v>
      </c>
      <c r="C928" s="81" t="s">
        <v>103</v>
      </c>
      <c r="D928" s="80" t="s">
        <v>10</v>
      </c>
      <c r="E928" s="82"/>
      <c r="F928" s="83" t="s">
        <v>104</v>
      </c>
      <c r="G928" s="84"/>
      <c r="H928" s="85">
        <v>38</v>
      </c>
      <c r="I928" s="85" t="s">
        <v>36</v>
      </c>
      <c r="J928" s="87">
        <v>0</v>
      </c>
      <c r="K928" s="87">
        <f>ROUND(H928*J928,1)</f>
        <v>0</v>
      </c>
      <c r="L928" s="88">
        <v>0</v>
      </c>
      <c r="M928" s="89">
        <f>ROUND(H928*L928,5)</f>
        <v>0</v>
      </c>
      <c r="N928" s="88">
        <v>0</v>
      </c>
      <c r="O928" s="89">
        <f>ROUND(H928*N928,5)</f>
        <v>0</v>
      </c>
    </row>
    <row r="929" spans="1:15" ht="13.2" customHeight="1" outlineLevel="2">
      <c r="A929" s="27"/>
      <c r="B929" s="28"/>
      <c r="C929" s="26"/>
      <c r="D929" s="27"/>
      <c r="E929" s="25"/>
      <c r="F929" s="25"/>
      <c r="G929" s="24"/>
      <c r="H929" s="23">
        <v>38</v>
      </c>
      <c r="I929" s="23"/>
      <c r="J929" s="1">
        <v>0</v>
      </c>
    </row>
    <row r="930" spans="1:15" outlineLevel="1">
      <c r="A930" s="80">
        <f>MAX(A928:A929)+1</f>
        <v>162</v>
      </c>
      <c r="B930" s="81" t="s">
        <v>1053</v>
      </c>
      <c r="C930" s="81" t="s">
        <v>105</v>
      </c>
      <c r="D930" s="80" t="s">
        <v>10</v>
      </c>
      <c r="E930" s="82"/>
      <c r="F930" s="83" t="s">
        <v>106</v>
      </c>
      <c r="G930" s="84"/>
      <c r="H930" s="85">
        <v>32.4</v>
      </c>
      <c r="I930" s="85" t="s">
        <v>66</v>
      </c>
      <c r="J930" s="87">
        <v>0</v>
      </c>
      <c r="K930" s="87">
        <f>ROUND(H930*J930,1)</f>
        <v>0</v>
      </c>
      <c r="L930" s="88">
        <v>4.6000000000000001E-4</v>
      </c>
      <c r="M930" s="89">
        <f>ROUND(H930*L930,5)</f>
        <v>1.49E-2</v>
      </c>
      <c r="N930" s="88">
        <v>0</v>
      </c>
      <c r="O930" s="89">
        <f>ROUND(H930*N930,5)</f>
        <v>0</v>
      </c>
    </row>
    <row r="931" spans="1:15" ht="13.2" customHeight="1" outlineLevel="2">
      <c r="A931" s="27"/>
      <c r="B931" s="28"/>
      <c r="C931" s="26"/>
      <c r="D931" s="27"/>
      <c r="E931" s="25"/>
      <c r="F931" s="23" t="s">
        <v>779</v>
      </c>
      <c r="G931" s="24"/>
      <c r="H931" s="23">
        <v>32.4</v>
      </c>
      <c r="I931" s="23" t="s">
        <v>66</v>
      </c>
      <c r="J931" s="1">
        <v>0</v>
      </c>
    </row>
    <row r="932" spans="1:15" outlineLevel="1">
      <c r="A932" s="80">
        <f>MAX(A928:A931)+1</f>
        <v>163</v>
      </c>
      <c r="B932" s="81" t="s">
        <v>1054</v>
      </c>
      <c r="C932" s="81" t="s">
        <v>107</v>
      </c>
      <c r="D932" s="80" t="s">
        <v>10</v>
      </c>
      <c r="E932" s="82"/>
      <c r="F932" s="83" t="s">
        <v>108</v>
      </c>
      <c r="G932" s="84"/>
      <c r="H932" s="85">
        <v>32.4</v>
      </c>
      <c r="I932" s="85" t="s">
        <v>66</v>
      </c>
      <c r="J932" s="87">
        <v>0</v>
      </c>
      <c r="K932" s="87">
        <f>ROUND(H932*J932,1)</f>
        <v>0</v>
      </c>
      <c r="L932" s="88">
        <v>0</v>
      </c>
      <c r="M932" s="89">
        <f>ROUND(H932*L932,5)</f>
        <v>0</v>
      </c>
      <c r="N932" s="88">
        <v>0</v>
      </c>
      <c r="O932" s="89">
        <f>ROUND(H932*N932,5)</f>
        <v>0</v>
      </c>
    </row>
    <row r="933" spans="1:15" ht="13.2" customHeight="1" outlineLevel="2">
      <c r="A933" s="27"/>
      <c r="B933" s="28"/>
      <c r="C933" s="26"/>
      <c r="D933" s="27"/>
      <c r="E933" s="25"/>
      <c r="F933" s="25"/>
      <c r="G933" s="24"/>
      <c r="H933" s="23">
        <v>32.4</v>
      </c>
      <c r="I933" s="23"/>
      <c r="J933" s="1">
        <v>0</v>
      </c>
    </row>
    <row r="934" spans="1:15" ht="26.4" outlineLevel="1">
      <c r="A934" s="80">
        <f>MAX(A930:A933)+1</f>
        <v>164</v>
      </c>
      <c r="B934" s="81" t="s">
        <v>1055</v>
      </c>
      <c r="C934" s="81" t="s">
        <v>133</v>
      </c>
      <c r="D934" s="80" t="s">
        <v>10</v>
      </c>
      <c r="E934" s="82"/>
      <c r="F934" s="83" t="s">
        <v>147</v>
      </c>
      <c r="G934" s="84"/>
      <c r="H934" s="85">
        <v>107</v>
      </c>
      <c r="I934" s="86" t="s">
        <v>36</v>
      </c>
      <c r="J934" s="87">
        <v>0</v>
      </c>
      <c r="K934" s="87">
        <f>ROUND(H934*J934,1)</f>
        <v>0</v>
      </c>
      <c r="L934" s="88">
        <v>0</v>
      </c>
      <c r="M934" s="89">
        <f>ROUND(H934*L934,5)</f>
        <v>0</v>
      </c>
      <c r="N934" s="88">
        <v>0</v>
      </c>
      <c r="O934" s="89">
        <f>ROUND(H934*N934,5)</f>
        <v>0</v>
      </c>
    </row>
    <row r="935" spans="1:15" ht="13.2" customHeight="1" outlineLevel="2">
      <c r="A935" s="27"/>
      <c r="B935" s="28"/>
      <c r="C935" s="26"/>
      <c r="D935" s="27"/>
      <c r="E935" s="25"/>
      <c r="F935" s="25"/>
      <c r="G935" s="24"/>
      <c r="H935" s="23">
        <v>107</v>
      </c>
      <c r="I935" s="23"/>
      <c r="J935" s="1">
        <v>0</v>
      </c>
    </row>
    <row r="936" spans="1:15" ht="26.4" outlineLevel="1">
      <c r="A936" s="80">
        <f>MAX(A934:A935)+1</f>
        <v>165</v>
      </c>
      <c r="B936" s="81" t="s">
        <v>1056</v>
      </c>
      <c r="C936" s="81" t="s">
        <v>132</v>
      </c>
      <c r="D936" s="80" t="s">
        <v>10</v>
      </c>
      <c r="E936" s="82"/>
      <c r="F936" s="83" t="s">
        <v>148</v>
      </c>
      <c r="G936" s="84"/>
      <c r="H936" s="85">
        <v>107</v>
      </c>
      <c r="I936" s="85" t="s">
        <v>36</v>
      </c>
      <c r="J936" s="87">
        <v>0</v>
      </c>
      <c r="K936" s="87">
        <f>ROUND(H936*J936,1)</f>
        <v>0</v>
      </c>
      <c r="L936" s="88">
        <v>2.8570000000000002E-2</v>
      </c>
      <c r="M936" s="89">
        <f>ROUND(H936*L936,5)</f>
        <v>3.0569899999999999</v>
      </c>
      <c r="N936" s="88">
        <v>0</v>
      </c>
      <c r="O936" s="89">
        <f>ROUND(H936*N936,5)</f>
        <v>0</v>
      </c>
    </row>
    <row r="937" spans="1:15" ht="13.2" customHeight="1" outlineLevel="2">
      <c r="A937" s="27"/>
      <c r="B937" s="28"/>
      <c r="C937" s="26"/>
      <c r="D937" s="27"/>
      <c r="E937" s="25"/>
      <c r="F937" s="25"/>
      <c r="G937" s="24"/>
      <c r="H937" s="23">
        <v>107</v>
      </c>
      <c r="I937" s="23"/>
      <c r="J937" s="1">
        <v>0</v>
      </c>
    </row>
    <row r="938" spans="1:15" ht="39.6" outlineLevel="1">
      <c r="A938" s="80">
        <f>MAX(A935:A937)+1</f>
        <v>166</v>
      </c>
      <c r="B938" s="81" t="s">
        <v>1057</v>
      </c>
      <c r="C938" s="81" t="s">
        <v>799</v>
      </c>
      <c r="D938" s="80" t="s">
        <v>10</v>
      </c>
      <c r="E938" s="82"/>
      <c r="F938" s="83" t="s">
        <v>174</v>
      </c>
      <c r="G938" s="84"/>
      <c r="H938" s="85">
        <v>107</v>
      </c>
      <c r="I938" s="86" t="s">
        <v>36</v>
      </c>
      <c r="J938" s="87">
        <v>0</v>
      </c>
      <c r="K938" s="87">
        <f>ROUND(H938*J938,1)</f>
        <v>0</v>
      </c>
      <c r="L938" s="88">
        <v>8.1999999999999998E-4</v>
      </c>
      <c r="M938" s="89">
        <f>ROUND(H938*L938,5)</f>
        <v>8.7739999999999999E-2</v>
      </c>
      <c r="N938" s="88">
        <v>0</v>
      </c>
      <c r="O938" s="89">
        <f>ROUND(H938*N938,5)</f>
        <v>0</v>
      </c>
    </row>
    <row r="939" spans="1:15" ht="13.2" customHeight="1" outlineLevel="2">
      <c r="A939" s="27"/>
      <c r="B939" s="28"/>
      <c r="C939" s="26"/>
      <c r="D939" s="27"/>
      <c r="E939" s="25"/>
      <c r="F939" s="25" t="s">
        <v>123</v>
      </c>
      <c r="G939" s="24"/>
      <c r="H939" s="23">
        <v>0.78400000000000603</v>
      </c>
      <c r="I939" s="23"/>
      <c r="J939" s="1">
        <v>0</v>
      </c>
    </row>
    <row r="940" spans="1:15" ht="13.2" customHeight="1" outlineLevel="2">
      <c r="A940" s="27"/>
      <c r="B940" s="28"/>
      <c r="C940" s="26"/>
      <c r="D940" s="27"/>
      <c r="E940" s="25"/>
      <c r="F940" s="25" t="s">
        <v>118</v>
      </c>
      <c r="G940" s="24"/>
      <c r="H940" s="23">
        <v>35.688000000000002</v>
      </c>
      <c r="I940" s="23"/>
      <c r="J940" s="1">
        <v>0</v>
      </c>
    </row>
    <row r="941" spans="1:15" ht="13.2" customHeight="1" outlineLevel="2">
      <c r="A941" s="27"/>
      <c r="B941" s="28"/>
      <c r="C941" s="26"/>
      <c r="D941" s="27"/>
      <c r="E941" s="25"/>
      <c r="F941" s="25" t="s">
        <v>119</v>
      </c>
      <c r="G941" s="24"/>
      <c r="H941" s="23">
        <v>35.508000000000003</v>
      </c>
      <c r="I941" s="23"/>
      <c r="J941" s="1">
        <v>0</v>
      </c>
    </row>
    <row r="942" spans="1:15" ht="13.2" customHeight="1" outlineLevel="2">
      <c r="A942" s="27"/>
      <c r="B942" s="28"/>
      <c r="C942" s="26"/>
      <c r="D942" s="27"/>
      <c r="E942" s="25"/>
      <c r="F942" s="25" t="s">
        <v>120</v>
      </c>
      <c r="G942" s="24"/>
      <c r="H942" s="23">
        <v>23.840000000000003</v>
      </c>
      <c r="I942" s="23"/>
      <c r="J942" s="1">
        <v>0</v>
      </c>
    </row>
    <row r="943" spans="1:15" ht="13.2" customHeight="1" outlineLevel="2">
      <c r="A943" s="27"/>
      <c r="B943" s="28"/>
      <c r="C943" s="26"/>
      <c r="D943" s="27"/>
      <c r="E943" s="25" t="s">
        <v>121</v>
      </c>
      <c r="F943" s="25"/>
      <c r="G943" s="24"/>
      <c r="H943" s="23"/>
      <c r="I943" s="23"/>
      <c r="J943" s="1">
        <v>0</v>
      </c>
    </row>
    <row r="944" spans="1:15" ht="13.2" customHeight="1" outlineLevel="2">
      <c r="A944" s="27"/>
      <c r="B944" s="28"/>
      <c r="C944" s="26"/>
      <c r="D944" s="27"/>
      <c r="E944" s="25"/>
      <c r="F944" s="25" t="s">
        <v>122</v>
      </c>
      <c r="G944" s="24"/>
      <c r="H944" s="23">
        <v>11.179499999999997</v>
      </c>
      <c r="I944" s="23"/>
      <c r="J944" s="1">
        <v>0</v>
      </c>
    </row>
    <row r="945" spans="1:15" outlineLevel="1">
      <c r="A945" s="80">
        <f>MAX(A938:A944)+1</f>
        <v>167</v>
      </c>
      <c r="B945" s="81" t="s">
        <v>1058</v>
      </c>
      <c r="C945" s="81" t="s">
        <v>798</v>
      </c>
      <c r="D945" s="80" t="s">
        <v>10</v>
      </c>
      <c r="E945" s="82"/>
      <c r="F945" s="83" t="s">
        <v>878</v>
      </c>
      <c r="G945" s="84"/>
      <c r="H945" s="85">
        <v>74</v>
      </c>
      <c r="I945" s="85" t="s">
        <v>37</v>
      </c>
      <c r="J945" s="87">
        <v>0</v>
      </c>
      <c r="K945" s="87">
        <f>ROUND(H945*J945,1)</f>
        <v>0</v>
      </c>
      <c r="L945" s="88">
        <v>2.7999999999999998E-4</v>
      </c>
      <c r="M945" s="89">
        <f>ROUND(H945*L945,5)</f>
        <v>2.0719999999999999E-2</v>
      </c>
      <c r="N945" s="88">
        <v>0</v>
      </c>
      <c r="O945" s="89">
        <f>ROUND(H945*N945,5)</f>
        <v>0</v>
      </c>
    </row>
    <row r="946" spans="1:15" ht="13.2" customHeight="1" outlineLevel="2">
      <c r="A946" s="27"/>
      <c r="B946" s="28"/>
      <c r="C946" s="26"/>
      <c r="D946" s="27"/>
      <c r="E946" s="25"/>
      <c r="F946" s="25" t="s">
        <v>880</v>
      </c>
      <c r="G946" s="24"/>
      <c r="H946" s="23">
        <v>0.34999999999999432</v>
      </c>
      <c r="I946" s="23"/>
      <c r="J946" s="1">
        <v>0</v>
      </c>
    </row>
    <row r="947" spans="1:15" ht="13.2" customHeight="1" outlineLevel="2">
      <c r="A947" s="27"/>
      <c r="B947" s="28"/>
      <c r="C947" s="26"/>
      <c r="D947" s="27"/>
      <c r="E947" s="25"/>
      <c r="F947" s="25" t="s">
        <v>879</v>
      </c>
      <c r="G947" s="24"/>
      <c r="H947" s="23">
        <v>73.650000000000006</v>
      </c>
      <c r="I947" s="23"/>
      <c r="J947" s="1">
        <v>0</v>
      </c>
    </row>
    <row r="948" spans="1:15" ht="39.6" outlineLevel="1">
      <c r="A948" s="80">
        <f>MAX(A945:A947)+1</f>
        <v>168</v>
      </c>
      <c r="B948" s="81" t="s">
        <v>1059</v>
      </c>
      <c r="C948" s="81" t="s">
        <v>136</v>
      </c>
      <c r="D948" s="80" t="s">
        <v>10</v>
      </c>
      <c r="E948" s="82"/>
      <c r="F948" s="83" t="s">
        <v>173</v>
      </c>
      <c r="G948" s="84"/>
      <c r="H948" s="85">
        <v>11</v>
      </c>
      <c r="I948" s="86" t="s">
        <v>36</v>
      </c>
      <c r="J948" s="87">
        <v>0</v>
      </c>
      <c r="K948" s="87">
        <f>ROUND(H948*J948,1)</f>
        <v>0</v>
      </c>
      <c r="L948" s="88">
        <v>2.6099999999999999E-3</v>
      </c>
      <c r="M948" s="89">
        <f>ROUND(H948*L948,5)</f>
        <v>2.8709999999999999E-2</v>
      </c>
      <c r="N948" s="88">
        <v>0</v>
      </c>
      <c r="O948" s="89">
        <f>ROUND(H948*N948,5)</f>
        <v>0</v>
      </c>
    </row>
    <row r="949" spans="1:15" ht="13.2" customHeight="1" outlineLevel="2">
      <c r="A949" s="27"/>
      <c r="B949" s="28"/>
      <c r="C949" s="26"/>
      <c r="D949" s="27"/>
      <c r="E949" s="25"/>
      <c r="F949" s="25" t="s">
        <v>135</v>
      </c>
      <c r="G949" s="24"/>
      <c r="H949" s="23">
        <v>0.23000000000000043</v>
      </c>
      <c r="I949" s="23"/>
      <c r="J949" s="1">
        <v>0</v>
      </c>
    </row>
    <row r="950" spans="1:15" ht="13.2" customHeight="1" outlineLevel="2">
      <c r="A950" s="27"/>
      <c r="B950" s="28"/>
      <c r="C950" s="26"/>
      <c r="D950" s="27"/>
      <c r="E950" s="25"/>
      <c r="F950" s="25" t="s">
        <v>134</v>
      </c>
      <c r="G950" s="24"/>
      <c r="H950" s="23">
        <v>10.77</v>
      </c>
      <c r="I950" s="23"/>
      <c r="J950" s="1">
        <v>0</v>
      </c>
    </row>
    <row r="951" spans="1:15" ht="26.4" outlineLevel="1">
      <c r="A951" s="80">
        <f>MAX(A945:A950)+1</f>
        <v>169</v>
      </c>
      <c r="B951" s="81" t="s">
        <v>1060</v>
      </c>
      <c r="C951" s="81" t="s">
        <v>800</v>
      </c>
      <c r="D951" s="80" t="s">
        <v>10</v>
      </c>
      <c r="E951" s="82"/>
      <c r="F951" s="83" t="s">
        <v>850</v>
      </c>
      <c r="G951" s="84"/>
      <c r="H951" s="85">
        <v>320</v>
      </c>
      <c r="I951" s="86" t="s">
        <v>36</v>
      </c>
      <c r="J951" s="87">
        <v>0</v>
      </c>
      <c r="K951" s="87">
        <f>ROUND(H951*J951,1)</f>
        <v>0</v>
      </c>
      <c r="L951" s="88">
        <v>8.1999999999999998E-4</v>
      </c>
      <c r="M951" s="89">
        <f>ROUND(H951*L951,5)</f>
        <v>0.26240000000000002</v>
      </c>
      <c r="N951" s="88">
        <v>0</v>
      </c>
      <c r="O951" s="89">
        <f>ROUND(H951*N951,5)</f>
        <v>0</v>
      </c>
    </row>
    <row r="952" spans="1:15" ht="13.2" customHeight="1" outlineLevel="2">
      <c r="A952" s="27"/>
      <c r="B952" s="28"/>
      <c r="C952" s="26"/>
      <c r="D952" s="27"/>
      <c r="E952" s="25"/>
      <c r="F952" s="25" t="s">
        <v>131</v>
      </c>
      <c r="G952" s="24"/>
      <c r="H952" s="23">
        <v>7.4279999999999973</v>
      </c>
      <c r="I952" s="23"/>
      <c r="J952" s="1">
        <v>0</v>
      </c>
    </row>
    <row r="953" spans="1:15" ht="13.2" customHeight="1" outlineLevel="2">
      <c r="A953" s="27"/>
      <c r="B953" s="28"/>
      <c r="C953" s="26"/>
      <c r="D953" s="27"/>
      <c r="E953" s="25"/>
      <c r="F953" s="25" t="s">
        <v>124</v>
      </c>
      <c r="G953" s="24"/>
      <c r="H953" s="23">
        <v>100.26600000000002</v>
      </c>
      <c r="I953" s="23"/>
      <c r="J953" s="1">
        <v>0</v>
      </c>
    </row>
    <row r="954" spans="1:15" ht="13.2" customHeight="1" outlineLevel="2">
      <c r="A954" s="27"/>
      <c r="B954" s="28"/>
      <c r="C954" s="26"/>
      <c r="D954" s="27"/>
      <c r="E954" s="25"/>
      <c r="F954" s="25" t="s">
        <v>125</v>
      </c>
      <c r="G954" s="24"/>
      <c r="H954" s="23">
        <v>99.756000000000029</v>
      </c>
      <c r="I954" s="23"/>
      <c r="J954" s="1">
        <v>0</v>
      </c>
    </row>
    <row r="955" spans="1:15" ht="13.2" customHeight="1" outlineLevel="2">
      <c r="A955" s="27"/>
      <c r="B955" s="28"/>
      <c r="C955" s="26"/>
      <c r="D955" s="27"/>
      <c r="E955" s="25"/>
      <c r="F955" s="25" t="s">
        <v>126</v>
      </c>
      <c r="G955" s="24"/>
      <c r="H955" s="23">
        <v>70.350000000000009</v>
      </c>
      <c r="I955" s="23"/>
      <c r="J955" s="1">
        <v>0</v>
      </c>
    </row>
    <row r="956" spans="1:15" ht="13.2" customHeight="1" outlineLevel="2">
      <c r="A956" s="27"/>
      <c r="B956" s="28"/>
      <c r="C956" s="26"/>
      <c r="D956" s="27"/>
      <c r="E956" s="25" t="s">
        <v>78</v>
      </c>
      <c r="F956" s="25"/>
      <c r="G956" s="24"/>
      <c r="H956" s="23"/>
      <c r="I956" s="23"/>
      <c r="J956" s="1">
        <v>0</v>
      </c>
    </row>
    <row r="957" spans="1:15" ht="13.2" customHeight="1" outlineLevel="2">
      <c r="A957" s="27"/>
      <c r="B957" s="28"/>
      <c r="C957" s="26"/>
      <c r="D957" s="27"/>
      <c r="E957" s="25"/>
      <c r="F957" s="25" t="s">
        <v>127</v>
      </c>
      <c r="G957" s="24"/>
      <c r="H957" s="23">
        <v>4.2</v>
      </c>
      <c r="I957" s="23"/>
      <c r="J957" s="1">
        <v>0</v>
      </c>
    </row>
    <row r="958" spans="1:15" ht="13.2" customHeight="1" outlineLevel="2">
      <c r="A958" s="27"/>
      <c r="B958" s="28"/>
      <c r="C958" s="26"/>
      <c r="D958" s="27"/>
      <c r="E958" s="25" t="s">
        <v>128</v>
      </c>
      <c r="F958" s="25"/>
      <c r="G958" s="24"/>
      <c r="H958" s="23"/>
      <c r="I958" s="23"/>
      <c r="J958" s="1">
        <v>0</v>
      </c>
    </row>
    <row r="959" spans="1:15" ht="13.2" customHeight="1" outlineLevel="2">
      <c r="A959" s="27"/>
      <c r="B959" s="28"/>
      <c r="C959" s="26"/>
      <c r="D959" s="27"/>
      <c r="E959" s="25"/>
      <c r="F959" s="25" t="s">
        <v>129</v>
      </c>
      <c r="G959" s="24"/>
      <c r="H959" s="23">
        <v>14</v>
      </c>
      <c r="I959" s="23"/>
      <c r="J959" s="1">
        <v>0</v>
      </c>
    </row>
    <row r="960" spans="1:15" ht="13.2" customHeight="1" outlineLevel="2">
      <c r="A960" s="27"/>
      <c r="B960" s="28"/>
      <c r="C960" s="26"/>
      <c r="D960" s="27"/>
      <c r="E960" s="25"/>
      <c r="F960" s="25" t="s">
        <v>130</v>
      </c>
      <c r="G960" s="24"/>
      <c r="H960" s="23">
        <v>24</v>
      </c>
      <c r="I960" s="23"/>
      <c r="J960" s="1">
        <v>0</v>
      </c>
    </row>
    <row r="961" spans="1:15" ht="52.8" outlineLevel="1">
      <c r="A961" s="80">
        <f>MAX(A936:A960)+1</f>
        <v>170</v>
      </c>
      <c r="B961" s="81" t="s">
        <v>1061</v>
      </c>
      <c r="C961" s="81" t="s">
        <v>801</v>
      </c>
      <c r="D961" s="80" t="s">
        <v>10</v>
      </c>
      <c r="E961" s="82"/>
      <c r="F961" s="83" t="s">
        <v>784</v>
      </c>
      <c r="G961" s="84"/>
      <c r="H961" s="85">
        <v>90</v>
      </c>
      <c r="I961" s="86" t="s">
        <v>41</v>
      </c>
      <c r="J961" s="87">
        <v>0</v>
      </c>
      <c r="K961" s="87">
        <f>ROUND(H961*J961,1)</f>
        <v>0</v>
      </c>
      <c r="L961" s="88">
        <v>1.4330000000000001E-2</v>
      </c>
      <c r="M961" s="89">
        <f>ROUND(H961*L961,5)</f>
        <v>1.2897000000000001</v>
      </c>
      <c r="N961" s="88">
        <v>0</v>
      </c>
      <c r="O961" s="89">
        <f>ROUND(H961*N961,5)</f>
        <v>0</v>
      </c>
    </row>
    <row r="962" spans="1:15" ht="13.2" customHeight="1" outlineLevel="2">
      <c r="A962" s="27"/>
      <c r="B962" s="28"/>
      <c r="C962" s="26"/>
      <c r="D962" s="27"/>
      <c r="E962" s="25"/>
      <c r="F962" s="25" t="s">
        <v>141</v>
      </c>
      <c r="G962" s="24"/>
      <c r="H962" s="23">
        <v>0.87000000000000455</v>
      </c>
      <c r="I962" s="23"/>
      <c r="J962" s="1">
        <v>0</v>
      </c>
    </row>
    <row r="963" spans="1:15" ht="13.2" customHeight="1" outlineLevel="2">
      <c r="A963" s="27"/>
      <c r="B963" s="28"/>
      <c r="C963" s="26"/>
      <c r="D963" s="27"/>
      <c r="E963" s="25"/>
      <c r="F963" s="25" t="s">
        <v>138</v>
      </c>
      <c r="G963" s="24"/>
      <c r="H963" s="23">
        <v>29.89</v>
      </c>
      <c r="I963" s="23"/>
      <c r="J963" s="1">
        <v>0</v>
      </c>
    </row>
    <row r="964" spans="1:15" ht="13.2" customHeight="1" outlineLevel="2">
      <c r="A964" s="27"/>
      <c r="B964" s="28"/>
      <c r="C964" s="26"/>
      <c r="D964" s="27"/>
      <c r="E964" s="25"/>
      <c r="F964" s="25" t="s">
        <v>139</v>
      </c>
      <c r="G964" s="24"/>
      <c r="H964" s="23">
        <v>15.35</v>
      </c>
      <c r="I964" s="23"/>
      <c r="J964" s="1">
        <v>0</v>
      </c>
    </row>
    <row r="965" spans="1:15" ht="13.2" customHeight="1" outlineLevel="2">
      <c r="A965" s="27"/>
      <c r="B965" s="28"/>
      <c r="C965" s="26"/>
      <c r="D965" s="27"/>
      <c r="E965" s="25"/>
      <c r="F965" s="25" t="s">
        <v>138</v>
      </c>
      <c r="G965" s="24"/>
      <c r="H965" s="23">
        <v>29.89</v>
      </c>
      <c r="I965" s="23"/>
      <c r="J965" s="1">
        <v>0</v>
      </c>
    </row>
    <row r="966" spans="1:15" ht="13.2" customHeight="1" outlineLevel="2">
      <c r="A966" s="27"/>
      <c r="B966" s="28"/>
      <c r="C966" s="26"/>
      <c r="D966" s="27"/>
      <c r="E966" s="25" t="s">
        <v>175</v>
      </c>
      <c r="F966" s="25"/>
      <c r="G966" s="24"/>
      <c r="H966" s="23"/>
      <c r="I966" s="23"/>
      <c r="J966" s="1">
        <v>0</v>
      </c>
    </row>
    <row r="967" spans="1:15" ht="13.2" customHeight="1" outlineLevel="2">
      <c r="A967" s="27"/>
      <c r="B967" s="28"/>
      <c r="C967" s="26"/>
      <c r="D967" s="27"/>
      <c r="E967" s="25"/>
      <c r="F967" s="25" t="s">
        <v>140</v>
      </c>
      <c r="G967" s="24"/>
      <c r="H967" s="23">
        <v>14</v>
      </c>
      <c r="I967" s="23"/>
      <c r="J967" s="1">
        <v>0</v>
      </c>
    </row>
    <row r="968" spans="1:15" ht="39.6" outlineLevel="1">
      <c r="A968" s="80">
        <f>MAX(A943:A967)+1</f>
        <v>171</v>
      </c>
      <c r="B968" s="81" t="s">
        <v>1062</v>
      </c>
      <c r="C968" s="81" t="s">
        <v>804</v>
      </c>
      <c r="D968" s="80" t="s">
        <v>10</v>
      </c>
      <c r="E968" s="82"/>
      <c r="F968" s="83" t="s">
        <v>803</v>
      </c>
      <c r="G968" s="84"/>
      <c r="H968" s="85">
        <v>4</v>
      </c>
      <c r="I968" s="86" t="s">
        <v>39</v>
      </c>
      <c r="J968" s="87">
        <v>0</v>
      </c>
      <c r="K968" s="87">
        <f>ROUND(H968*J968,1)</f>
        <v>0</v>
      </c>
      <c r="L968" s="88">
        <v>7.8499999999999993E-3</v>
      </c>
      <c r="M968" s="89">
        <f>ROUND(H968*L968,5)</f>
        <v>3.1399999999999997E-2</v>
      </c>
      <c r="N968" s="88">
        <v>0</v>
      </c>
      <c r="O968" s="89">
        <f>ROUND(H968*N968,5)</f>
        <v>0</v>
      </c>
    </row>
    <row r="969" spans="1:15" ht="13.2" customHeight="1" outlineLevel="2">
      <c r="A969" s="27"/>
      <c r="B969" s="28"/>
      <c r="C969" s="26"/>
      <c r="D969" s="27"/>
      <c r="E969" s="25"/>
      <c r="F969" s="25"/>
      <c r="G969" s="24"/>
      <c r="H969" s="23">
        <v>4</v>
      </c>
      <c r="I969" s="23"/>
      <c r="J969" s="1">
        <v>0</v>
      </c>
    </row>
    <row r="970" spans="1:15" ht="39.6" outlineLevel="1">
      <c r="A970" s="80">
        <f>MAX(A945:A969)+1</f>
        <v>172</v>
      </c>
      <c r="B970" s="81" t="s">
        <v>1063</v>
      </c>
      <c r="C970" s="81" t="s">
        <v>142</v>
      </c>
      <c r="D970" s="80" t="s">
        <v>10</v>
      </c>
      <c r="E970" s="82"/>
      <c r="F970" s="83" t="s">
        <v>785</v>
      </c>
      <c r="G970" s="84"/>
      <c r="H970" s="85">
        <v>5</v>
      </c>
      <c r="I970" s="85" t="s">
        <v>39</v>
      </c>
      <c r="J970" s="87">
        <v>0</v>
      </c>
      <c r="K970" s="87">
        <f>ROUND(H970*J970,1)</f>
        <v>0</v>
      </c>
      <c r="L970" s="88">
        <v>3.4759999999999999E-2</v>
      </c>
      <c r="M970" s="89">
        <f>ROUND(H970*L970,5)</f>
        <v>0.17380000000000001</v>
      </c>
      <c r="N970" s="88">
        <v>0</v>
      </c>
      <c r="O970" s="89">
        <f>ROUND(H970*N970,5)</f>
        <v>0</v>
      </c>
    </row>
    <row r="971" spans="1:15" ht="13.2" customHeight="1" outlineLevel="2">
      <c r="A971" s="27"/>
      <c r="B971" s="28"/>
      <c r="C971" s="26"/>
      <c r="D971" s="27"/>
      <c r="E971" s="25"/>
      <c r="F971" s="25"/>
      <c r="G971" s="24"/>
      <c r="H971" s="23">
        <v>5</v>
      </c>
      <c r="I971" s="23"/>
      <c r="J971" s="1">
        <v>0</v>
      </c>
    </row>
    <row r="972" spans="1:15" ht="52.8" outlineLevel="1">
      <c r="A972" s="80">
        <f>MAX(A965:A971)+1</f>
        <v>173</v>
      </c>
      <c r="B972" s="81" t="s">
        <v>1064</v>
      </c>
      <c r="C972" s="81" t="s">
        <v>143</v>
      </c>
      <c r="D972" s="80" t="s">
        <v>10</v>
      </c>
      <c r="E972" s="82"/>
      <c r="F972" s="83" t="s">
        <v>786</v>
      </c>
      <c r="G972" s="84"/>
      <c r="H972" s="85">
        <v>1</v>
      </c>
      <c r="I972" s="86" t="s">
        <v>39</v>
      </c>
      <c r="J972" s="87">
        <v>0</v>
      </c>
      <c r="K972" s="87">
        <f>ROUND(H972*J972,1)</f>
        <v>0</v>
      </c>
      <c r="L972" s="88">
        <v>3.7179999999999998E-2</v>
      </c>
      <c r="M972" s="89">
        <f>ROUND(H972*L972,5)</f>
        <v>3.7179999999999998E-2</v>
      </c>
      <c r="N972" s="88">
        <v>0</v>
      </c>
      <c r="O972" s="89">
        <f>ROUND(H972*N972,5)</f>
        <v>0</v>
      </c>
    </row>
    <row r="973" spans="1:15" ht="13.2" customHeight="1" outlineLevel="2">
      <c r="A973" s="27"/>
      <c r="B973" s="28"/>
      <c r="C973" s="26"/>
      <c r="D973" s="27"/>
      <c r="E973" s="25"/>
      <c r="F973" s="25"/>
      <c r="G973" s="24"/>
      <c r="H973" s="23">
        <v>1</v>
      </c>
      <c r="I973" s="23"/>
      <c r="J973" s="1">
        <v>0</v>
      </c>
    </row>
    <row r="974" spans="1:15" ht="26.4" outlineLevel="1">
      <c r="A974" s="80">
        <f>MAX(A972:A973)+1</f>
        <v>174</v>
      </c>
      <c r="B974" s="81" t="s">
        <v>1065</v>
      </c>
      <c r="C974" s="81" t="s">
        <v>802</v>
      </c>
      <c r="D974" s="80" t="s">
        <v>10</v>
      </c>
      <c r="E974" s="82"/>
      <c r="F974" s="83" t="s">
        <v>787</v>
      </c>
      <c r="G974" s="84"/>
      <c r="H974" s="85">
        <v>67</v>
      </c>
      <c r="I974" s="86" t="s">
        <v>66</v>
      </c>
      <c r="J974" s="87">
        <v>0</v>
      </c>
      <c r="K974" s="87">
        <f>ROUND(H974*J974,1)</f>
        <v>0</v>
      </c>
      <c r="L974" s="88">
        <v>1.63</v>
      </c>
      <c r="M974" s="89">
        <f>ROUND(H974*L974,5)</f>
        <v>109.21</v>
      </c>
      <c r="N974" s="88">
        <v>0</v>
      </c>
      <c r="O974" s="89">
        <f>ROUND(H974*N974,5)</f>
        <v>0</v>
      </c>
    </row>
    <row r="975" spans="1:15" ht="13.2" customHeight="1" outlineLevel="2">
      <c r="A975" s="27"/>
      <c r="B975" s="28"/>
      <c r="C975" s="26"/>
      <c r="D975" s="27"/>
      <c r="E975" s="25"/>
      <c r="F975" s="25" t="s">
        <v>150</v>
      </c>
      <c r="G975" s="24"/>
      <c r="H975" s="23">
        <v>0.95999999999999375</v>
      </c>
      <c r="I975" s="23"/>
      <c r="J975" s="1">
        <v>0</v>
      </c>
    </row>
    <row r="976" spans="1:15" ht="13.2" customHeight="1" outlineLevel="2">
      <c r="A976" s="27"/>
      <c r="B976" s="28"/>
      <c r="C976" s="26"/>
      <c r="D976" s="27"/>
      <c r="E976" s="25" t="s">
        <v>144</v>
      </c>
      <c r="F976" s="25"/>
      <c r="G976" s="24"/>
      <c r="H976" s="23"/>
      <c r="I976" s="23"/>
      <c r="J976" s="1">
        <v>0</v>
      </c>
    </row>
    <row r="977" spans="1:15" ht="13.2" customHeight="1" outlineLevel="2">
      <c r="A977" s="27"/>
      <c r="B977" s="28"/>
      <c r="C977" s="26"/>
      <c r="D977" s="27"/>
      <c r="E977" s="25"/>
      <c r="F977" s="25" t="s">
        <v>84</v>
      </c>
      <c r="G977" s="24"/>
      <c r="H977" s="23">
        <v>0.11699999999999733</v>
      </c>
      <c r="I977" s="23"/>
      <c r="J977" s="1">
        <v>0</v>
      </c>
    </row>
    <row r="978" spans="1:15" ht="13.2" customHeight="1" outlineLevel="2">
      <c r="A978" s="27"/>
      <c r="B978" s="28"/>
      <c r="C978" s="26"/>
      <c r="D978" s="27"/>
      <c r="E978" s="25"/>
      <c r="F978" s="25" t="s">
        <v>74</v>
      </c>
      <c r="G978" s="24"/>
      <c r="H978" s="23">
        <v>19.4634</v>
      </c>
      <c r="I978" s="23"/>
      <c r="J978" s="1">
        <v>0</v>
      </c>
    </row>
    <row r="979" spans="1:15" ht="13.2" customHeight="1" outlineLevel="2">
      <c r="A979" s="27"/>
      <c r="B979" s="28"/>
      <c r="C979" s="26"/>
      <c r="D979" s="27"/>
      <c r="E979" s="25"/>
      <c r="F979" s="25" t="s">
        <v>75</v>
      </c>
      <c r="G979" s="24"/>
      <c r="H979" s="23">
        <v>19.364400000000003</v>
      </c>
      <c r="I979" s="23"/>
      <c r="J979" s="1">
        <v>0</v>
      </c>
    </row>
    <row r="980" spans="1:15" ht="13.2" customHeight="1" outlineLevel="2">
      <c r="A980" s="27"/>
      <c r="B980" s="28"/>
      <c r="C980" s="26"/>
      <c r="D980" s="27"/>
      <c r="E980" s="25"/>
      <c r="F980" s="25" t="s">
        <v>76</v>
      </c>
      <c r="G980" s="24"/>
      <c r="H980" s="23">
        <v>15.074999999999999</v>
      </c>
      <c r="I980" s="23"/>
      <c r="J980" s="1">
        <v>0</v>
      </c>
    </row>
    <row r="981" spans="1:15" ht="13.2" customHeight="1" outlineLevel="2">
      <c r="A981" s="27"/>
      <c r="B981" s="28"/>
      <c r="C981" s="26"/>
      <c r="D981" s="27"/>
      <c r="E981" s="69" t="s">
        <v>78</v>
      </c>
      <c r="F981" s="25"/>
      <c r="G981" s="24"/>
      <c r="H981" s="23"/>
      <c r="I981" s="23"/>
      <c r="J981" s="1">
        <v>0</v>
      </c>
    </row>
    <row r="982" spans="1:15" ht="13.2" customHeight="1" outlineLevel="2">
      <c r="A982" s="27"/>
      <c r="B982" s="28"/>
      <c r="C982" s="26"/>
      <c r="D982" s="27"/>
      <c r="E982" s="25"/>
      <c r="F982" s="25" t="s">
        <v>79</v>
      </c>
      <c r="G982" s="24"/>
      <c r="H982" s="23">
        <v>0.89999999999999991</v>
      </c>
      <c r="I982" s="23"/>
      <c r="J982" s="1">
        <v>0</v>
      </c>
    </row>
    <row r="983" spans="1:15" ht="13.2" customHeight="1" outlineLevel="2">
      <c r="A983" s="27"/>
      <c r="B983" s="28"/>
      <c r="C983" s="26"/>
      <c r="D983" s="27"/>
      <c r="E983" s="69" t="s">
        <v>82</v>
      </c>
      <c r="F983" s="25"/>
      <c r="G983" s="24"/>
      <c r="H983" s="23"/>
      <c r="I983" s="23"/>
      <c r="J983" s="1">
        <v>0</v>
      </c>
    </row>
    <row r="984" spans="1:15" ht="13.2" customHeight="1" outlineLevel="2">
      <c r="A984" s="27"/>
      <c r="B984" s="28"/>
      <c r="C984" s="26"/>
      <c r="D984" s="27"/>
      <c r="E984" s="25"/>
      <c r="F984" s="25" t="s">
        <v>83</v>
      </c>
      <c r="G984" s="24"/>
      <c r="H984" s="23" t="s">
        <v>146</v>
      </c>
      <c r="I984" s="23"/>
      <c r="J984" s="1">
        <v>0</v>
      </c>
    </row>
    <row r="985" spans="1:15" ht="13.2" customHeight="1" outlineLevel="2">
      <c r="A985" s="27"/>
      <c r="B985" s="28"/>
      <c r="C985" s="26"/>
      <c r="D985" s="27"/>
      <c r="E985" s="69" t="s">
        <v>77</v>
      </c>
      <c r="F985" s="25"/>
      <c r="G985" s="24"/>
      <c r="H985" s="23"/>
      <c r="I985" s="23"/>
      <c r="J985" s="1">
        <v>0</v>
      </c>
    </row>
    <row r="986" spans="1:15" ht="13.2" customHeight="1" outlineLevel="2">
      <c r="A986" s="27"/>
      <c r="B986" s="28"/>
      <c r="C986" s="26"/>
      <c r="D986" s="27"/>
      <c r="E986" s="69"/>
      <c r="F986" s="23" t="s">
        <v>173</v>
      </c>
      <c r="G986" s="71">
        <v>0.08</v>
      </c>
      <c r="H986" s="23">
        <v>-0.88</v>
      </c>
      <c r="I986" s="72" t="s">
        <v>66</v>
      </c>
      <c r="J986" s="1">
        <v>0</v>
      </c>
    </row>
    <row r="987" spans="1:15" ht="13.2" customHeight="1" outlineLevel="2">
      <c r="A987" s="27"/>
      <c r="B987" s="28"/>
      <c r="C987" s="26"/>
      <c r="D987" s="27"/>
      <c r="E987" s="25" t="s">
        <v>145</v>
      </c>
      <c r="F987" s="25"/>
      <c r="G987" s="24"/>
      <c r="H987" s="23"/>
      <c r="I987" s="23"/>
      <c r="J987" s="1">
        <v>0</v>
      </c>
    </row>
    <row r="988" spans="1:15" ht="13.2" customHeight="1" outlineLevel="2">
      <c r="A988" s="27"/>
      <c r="B988" s="28"/>
      <c r="C988" s="26"/>
      <c r="D988" s="27"/>
      <c r="E988" s="25"/>
      <c r="F988" s="25" t="s">
        <v>149</v>
      </c>
      <c r="G988" s="24"/>
      <c r="H988" s="23">
        <v>12</v>
      </c>
      <c r="I988" s="23"/>
      <c r="J988" s="1">
        <v>0</v>
      </c>
    </row>
    <row r="989" spans="1:15" outlineLevel="1">
      <c r="A989" s="80">
        <f>MAX(A974:A988)+1</f>
        <v>175</v>
      </c>
      <c r="B989" s="81" t="s">
        <v>1066</v>
      </c>
      <c r="C989" s="81" t="s">
        <v>805</v>
      </c>
      <c r="D989" s="80" t="s">
        <v>10</v>
      </c>
      <c r="E989" s="82"/>
      <c r="F989" s="83" t="s">
        <v>788</v>
      </c>
      <c r="G989" s="84"/>
      <c r="H989" s="85">
        <v>20.399999999999999</v>
      </c>
      <c r="I989" s="86" t="s">
        <v>66</v>
      </c>
      <c r="J989" s="87">
        <v>0</v>
      </c>
      <c r="K989" s="87">
        <f>ROUND(H989*J989,1)</f>
        <v>0</v>
      </c>
      <c r="L989" s="88">
        <v>0</v>
      </c>
      <c r="M989" s="89">
        <f>ROUND(H989*L989,5)</f>
        <v>0</v>
      </c>
      <c r="N989" s="88">
        <v>0</v>
      </c>
      <c r="O989" s="89">
        <f>ROUND(H989*N989,5)</f>
        <v>0</v>
      </c>
    </row>
    <row r="990" spans="1:15" ht="13.2" customHeight="1" outlineLevel="2">
      <c r="A990" s="27"/>
      <c r="B990" s="28"/>
      <c r="C990" s="26"/>
      <c r="D990" s="27"/>
      <c r="E990" s="25" t="s">
        <v>773</v>
      </c>
      <c r="F990" s="25"/>
      <c r="G990" s="24"/>
      <c r="H990" s="23"/>
      <c r="I990" s="23"/>
      <c r="J990" s="1">
        <v>0</v>
      </c>
    </row>
    <row r="991" spans="1:15" ht="13.2" customHeight="1" outlineLevel="2">
      <c r="A991" s="27"/>
      <c r="B991" s="28"/>
      <c r="C991" s="26"/>
      <c r="D991" s="27"/>
      <c r="E991" s="25"/>
      <c r="F991" s="25" t="s">
        <v>789</v>
      </c>
      <c r="G991" s="24"/>
      <c r="H991" s="23">
        <v>20.400000000000002</v>
      </c>
      <c r="I991" s="23"/>
      <c r="J991" s="1">
        <v>0</v>
      </c>
    </row>
    <row r="992" spans="1:15" ht="39.6" outlineLevel="1">
      <c r="A992" s="80">
        <f>MAX(A989:A991)+1</f>
        <v>176</v>
      </c>
      <c r="B992" s="81" t="s">
        <v>1067</v>
      </c>
      <c r="C992" s="81" t="s">
        <v>86</v>
      </c>
      <c r="D992" s="80" t="s">
        <v>10</v>
      </c>
      <c r="E992" s="82"/>
      <c r="F992" s="83" t="s">
        <v>172</v>
      </c>
      <c r="G992" s="84"/>
      <c r="H992" s="85">
        <v>18</v>
      </c>
      <c r="I992" s="86" t="s">
        <v>41</v>
      </c>
      <c r="J992" s="87">
        <v>0</v>
      </c>
      <c r="K992" s="87">
        <f>ROUND(H992*J992,1)</f>
        <v>0</v>
      </c>
      <c r="L992" s="88">
        <v>0.15540000000000001</v>
      </c>
      <c r="M992" s="89">
        <f>ROUND(H992*L992,5)</f>
        <v>2.7972000000000001</v>
      </c>
      <c r="N992" s="88">
        <v>0</v>
      </c>
      <c r="O992" s="89">
        <f>ROUND(H992*N992,5)</f>
        <v>0</v>
      </c>
    </row>
    <row r="993" spans="1:15" ht="13.2" customHeight="1" outlineLevel="2">
      <c r="A993" s="27"/>
      <c r="B993" s="28"/>
      <c r="C993" s="26"/>
      <c r="D993" s="27"/>
      <c r="E993" s="25"/>
      <c r="F993" s="25" t="s">
        <v>81</v>
      </c>
      <c r="G993" s="24"/>
      <c r="H993" s="23">
        <v>5.0000000000000711E-2</v>
      </c>
      <c r="I993" s="23"/>
      <c r="J993" s="1">
        <v>0</v>
      </c>
    </row>
    <row r="994" spans="1:15" ht="13.2" customHeight="1" outlineLevel="2">
      <c r="A994" s="27"/>
      <c r="B994" s="28"/>
      <c r="C994" s="26"/>
      <c r="D994" s="27"/>
      <c r="E994" s="25"/>
      <c r="F994" s="25" t="s">
        <v>80</v>
      </c>
      <c r="G994" s="24"/>
      <c r="H994" s="23">
        <v>17.95</v>
      </c>
      <c r="I994" s="23"/>
      <c r="J994" s="1">
        <v>0</v>
      </c>
    </row>
    <row r="995" spans="1:15" ht="26.4" outlineLevel="1">
      <c r="A995" s="80">
        <f>MAX(A992:A994)+1</f>
        <v>177</v>
      </c>
      <c r="B995" s="81" t="s">
        <v>1068</v>
      </c>
      <c r="C995" s="81" t="s">
        <v>87</v>
      </c>
      <c r="D995" s="80" t="s">
        <v>10</v>
      </c>
      <c r="E995" s="82"/>
      <c r="F995" s="83" t="s">
        <v>88</v>
      </c>
      <c r="G995" s="84"/>
      <c r="H995" s="85">
        <v>0.3</v>
      </c>
      <c r="I995" s="85" t="s">
        <v>66</v>
      </c>
      <c r="J995" s="87">
        <v>0</v>
      </c>
      <c r="K995" s="87">
        <f>ROUND(H995*J995,1)</f>
        <v>0</v>
      </c>
      <c r="L995" s="88">
        <v>2.2563300000000002</v>
      </c>
      <c r="M995" s="89">
        <f>ROUND(H995*L995,5)</f>
        <v>0.67689999999999995</v>
      </c>
      <c r="N995" s="88">
        <v>0</v>
      </c>
      <c r="O995" s="89">
        <f>ROUND(H995*N995,5)</f>
        <v>0</v>
      </c>
    </row>
    <row r="996" spans="1:15" ht="13.2" customHeight="1" outlineLevel="2">
      <c r="A996" s="27"/>
      <c r="B996" s="28"/>
      <c r="C996" s="26"/>
      <c r="D996" s="27"/>
      <c r="E996" s="25"/>
      <c r="F996" s="25" t="s">
        <v>90</v>
      </c>
      <c r="G996" s="24"/>
      <c r="H996" s="23">
        <v>2.9999999999999971E-2</v>
      </c>
      <c r="I996" s="23"/>
      <c r="J996" s="1">
        <v>0</v>
      </c>
    </row>
    <row r="997" spans="1:15" ht="13.2" customHeight="1" outlineLevel="2">
      <c r="A997" s="27"/>
      <c r="B997" s="28"/>
      <c r="C997" s="26"/>
      <c r="D997" s="27"/>
      <c r="E997" s="25"/>
      <c r="F997" s="25" t="s">
        <v>89</v>
      </c>
      <c r="G997" s="24"/>
      <c r="H997" s="23">
        <v>0.26999999999999996</v>
      </c>
      <c r="I997" s="23"/>
      <c r="J997" s="1">
        <v>0</v>
      </c>
    </row>
    <row r="998" spans="1:15" s="101" customFormat="1" outlineLevel="1">
      <c r="A998" s="92">
        <f>MAX(A995:A997)+1</f>
        <v>178</v>
      </c>
      <c r="B998" s="93" t="s">
        <v>1069</v>
      </c>
      <c r="C998" s="93" t="s">
        <v>91</v>
      </c>
      <c r="D998" s="92" t="s">
        <v>85</v>
      </c>
      <c r="E998" s="94"/>
      <c r="F998" s="95" t="s">
        <v>93</v>
      </c>
      <c r="G998" s="96"/>
      <c r="H998" s="97">
        <v>19</v>
      </c>
      <c r="I998" s="97" t="s">
        <v>39</v>
      </c>
      <c r="J998" s="98">
        <v>0</v>
      </c>
      <c r="K998" s="98">
        <f>ROUND(H998*J998,1)</f>
        <v>0</v>
      </c>
      <c r="L998" s="99">
        <v>8.5999999999999993E-2</v>
      </c>
      <c r="M998" s="100">
        <f>ROUND(H998*L998,5)</f>
        <v>1.6339999999999999</v>
      </c>
      <c r="N998" s="99">
        <v>0</v>
      </c>
      <c r="O998" s="100">
        <f>ROUND(H998*N998,5)</f>
        <v>0</v>
      </c>
    </row>
    <row r="999" spans="1:15" ht="13.2" customHeight="1" outlineLevel="2">
      <c r="A999" s="27"/>
      <c r="B999" s="28"/>
      <c r="C999" s="26"/>
      <c r="D999" s="27"/>
      <c r="E999" s="25"/>
      <c r="F999" s="25" t="s">
        <v>92</v>
      </c>
      <c r="G999" s="24"/>
      <c r="H999" s="23">
        <v>0.82</v>
      </c>
      <c r="I999" s="23"/>
      <c r="J999" s="1">
        <v>0</v>
      </c>
    </row>
    <row r="1000" spans="1:15" ht="13.2" customHeight="1" outlineLevel="2">
      <c r="A1000" s="27"/>
      <c r="B1000" s="28"/>
      <c r="C1000" s="26"/>
      <c r="D1000" s="27"/>
      <c r="E1000" s="25"/>
      <c r="F1000" s="25"/>
      <c r="G1000" s="24">
        <v>1.01</v>
      </c>
      <c r="H1000" s="23">
        <v>18.18</v>
      </c>
      <c r="I1000" s="23"/>
      <c r="J1000" s="1">
        <v>0</v>
      </c>
    </row>
    <row r="1001" spans="1:15" ht="26.4" outlineLevel="1">
      <c r="A1001" s="80">
        <f>MAX(A997:A1000)+1</f>
        <v>179</v>
      </c>
      <c r="B1001" s="81" t="s">
        <v>1070</v>
      </c>
      <c r="C1001" s="81" t="s">
        <v>152</v>
      </c>
      <c r="D1001" s="80" t="s">
        <v>10</v>
      </c>
      <c r="E1001" s="82"/>
      <c r="F1001" s="83" t="s">
        <v>222</v>
      </c>
      <c r="G1001" s="84"/>
      <c r="H1001" s="85">
        <v>10.199999999999999</v>
      </c>
      <c r="I1001" s="85" t="s">
        <v>36</v>
      </c>
      <c r="J1001" s="87">
        <v>0</v>
      </c>
      <c r="K1001" s="87">
        <f>ROUND(H1001*J1001,1)</f>
        <v>0</v>
      </c>
      <c r="L1001" s="88">
        <v>0.10100000000000001</v>
      </c>
      <c r="M1001" s="89">
        <f>ROUND(H1001*L1001,5)</f>
        <v>1.0302</v>
      </c>
      <c r="N1001" s="88">
        <v>0</v>
      </c>
      <c r="O1001" s="89">
        <f>ROUND(H1001*N1001,5)</f>
        <v>0</v>
      </c>
    </row>
    <row r="1002" spans="1:15" ht="13.2" customHeight="1" outlineLevel="2">
      <c r="A1002" s="27"/>
      <c r="B1002" s="28"/>
      <c r="C1002" s="26"/>
      <c r="D1002" s="27"/>
      <c r="E1002" s="25" t="s">
        <v>154</v>
      </c>
      <c r="F1002" s="25"/>
      <c r="G1002" s="24"/>
      <c r="H1002" s="23"/>
      <c r="I1002" s="23"/>
      <c r="J1002" s="1">
        <v>0</v>
      </c>
    </row>
    <row r="1003" spans="1:15" ht="13.2" customHeight="1" outlineLevel="2">
      <c r="A1003" s="27"/>
      <c r="B1003" s="28"/>
      <c r="C1003" s="26"/>
      <c r="D1003" s="27"/>
      <c r="E1003" s="25"/>
      <c r="F1003" s="25" t="s">
        <v>155</v>
      </c>
      <c r="G1003" s="24"/>
      <c r="H1003" s="23">
        <v>10.199999999999999</v>
      </c>
      <c r="I1003" s="23"/>
      <c r="J1003" s="1">
        <v>0</v>
      </c>
    </row>
    <row r="1004" spans="1:15" s="101" customFormat="1" outlineLevel="1">
      <c r="A1004" s="92">
        <f>MAX(A1001:A1003)+1</f>
        <v>180</v>
      </c>
      <c r="B1004" s="93" t="s">
        <v>1071</v>
      </c>
      <c r="C1004" s="93" t="s">
        <v>153</v>
      </c>
      <c r="D1004" s="92" t="s">
        <v>85</v>
      </c>
      <c r="E1004" s="94"/>
      <c r="F1004" s="95" t="s">
        <v>223</v>
      </c>
      <c r="G1004" s="96"/>
      <c r="H1004" s="97">
        <v>8</v>
      </c>
      <c r="I1004" s="97" t="s">
        <v>36</v>
      </c>
      <c r="J1004" s="98">
        <v>0</v>
      </c>
      <c r="K1004" s="98">
        <f>ROUND(H1004*J1004,1)</f>
        <v>0</v>
      </c>
      <c r="L1004" s="99">
        <v>0.108</v>
      </c>
      <c r="M1004" s="100">
        <f>ROUND(H1004*L1004,5)</f>
        <v>0.86399999999999999</v>
      </c>
      <c r="N1004" s="99">
        <v>0</v>
      </c>
      <c r="O1004" s="100">
        <f>ROUND(H1004*N1004,5)</f>
        <v>0</v>
      </c>
    </row>
    <row r="1005" spans="1:15" ht="13.2" customHeight="1" outlineLevel="2">
      <c r="A1005" s="27"/>
      <c r="B1005" s="28"/>
      <c r="C1005" s="26"/>
      <c r="D1005" s="27"/>
      <c r="E1005" s="25"/>
      <c r="F1005" s="25" t="s">
        <v>157</v>
      </c>
      <c r="G1005" s="24"/>
      <c r="H1005" s="23">
        <v>0.25</v>
      </c>
      <c r="I1005" s="23"/>
      <c r="J1005" s="1">
        <v>0</v>
      </c>
    </row>
    <row r="1006" spans="1:15" ht="13.2" customHeight="1" outlineLevel="2">
      <c r="A1006" s="27"/>
      <c r="B1006" s="28"/>
      <c r="C1006" s="26"/>
      <c r="D1006" s="27"/>
      <c r="E1006" s="25"/>
      <c r="F1006" s="25" t="s">
        <v>156</v>
      </c>
      <c r="G1006" s="24"/>
      <c r="H1006" s="23">
        <v>7.75</v>
      </c>
      <c r="I1006" s="23"/>
      <c r="J1006" s="1">
        <v>0</v>
      </c>
    </row>
    <row r="1007" spans="1:15" ht="26.4" outlineLevel="1">
      <c r="A1007" s="80">
        <f>MAX(A1004:A1006)+1</f>
        <v>181</v>
      </c>
      <c r="B1007" s="81" t="s">
        <v>1072</v>
      </c>
      <c r="C1007" s="81" t="s">
        <v>158</v>
      </c>
      <c r="D1007" s="80" t="s">
        <v>10</v>
      </c>
      <c r="E1007" s="82"/>
      <c r="F1007" s="83" t="s">
        <v>159</v>
      </c>
      <c r="G1007" s="84"/>
      <c r="H1007" s="85">
        <v>9</v>
      </c>
      <c r="I1007" s="85" t="s">
        <v>36</v>
      </c>
      <c r="J1007" s="87">
        <v>0</v>
      </c>
      <c r="K1007" s="87">
        <f>ROUND(H1007*J1007,1)</f>
        <v>0</v>
      </c>
      <c r="L1007" s="88">
        <v>0.29160000000000003</v>
      </c>
      <c r="M1007" s="89">
        <f>ROUND(H1007*L1007,5)</f>
        <v>2.6244000000000001</v>
      </c>
      <c r="N1007" s="88">
        <v>0</v>
      </c>
      <c r="O1007" s="89">
        <f>ROUND(H1007*N1007,5)</f>
        <v>0</v>
      </c>
    </row>
    <row r="1008" spans="1:15" ht="13.2" customHeight="1" outlineLevel="2">
      <c r="A1008" s="27"/>
      <c r="B1008" s="28"/>
      <c r="C1008" s="26"/>
      <c r="D1008" s="27"/>
      <c r="E1008" s="25"/>
      <c r="F1008" s="25" t="s">
        <v>161</v>
      </c>
      <c r="G1008" s="24"/>
      <c r="H1008" s="23">
        <v>2.5000000000000355E-2</v>
      </c>
      <c r="I1008" s="23"/>
      <c r="J1008" s="1">
        <v>0</v>
      </c>
    </row>
    <row r="1009" spans="1:15" ht="13.2" customHeight="1" outlineLevel="2">
      <c r="A1009" s="27"/>
      <c r="B1009" s="28"/>
      <c r="C1009" s="26"/>
      <c r="D1009" s="27"/>
      <c r="E1009" s="25"/>
      <c r="F1009" s="25" t="s">
        <v>160</v>
      </c>
      <c r="G1009" s="24"/>
      <c r="H1009" s="23">
        <v>8.9749999999999996</v>
      </c>
      <c r="I1009" s="23"/>
      <c r="J1009" s="1">
        <v>0</v>
      </c>
    </row>
    <row r="1010" spans="1:15" ht="26.4" outlineLevel="1">
      <c r="A1010" s="80">
        <f>MAX(A1007:A1009)+1</f>
        <v>182</v>
      </c>
      <c r="B1010" s="81" t="s">
        <v>1073</v>
      </c>
      <c r="C1010" s="81" t="s">
        <v>162</v>
      </c>
      <c r="D1010" s="80" t="s">
        <v>10</v>
      </c>
      <c r="E1010" s="82"/>
      <c r="F1010" s="83" t="s">
        <v>163</v>
      </c>
      <c r="G1010" s="84"/>
      <c r="H1010" s="85">
        <v>125</v>
      </c>
      <c r="I1010" s="85" t="s">
        <v>36</v>
      </c>
      <c r="J1010" s="87">
        <v>0</v>
      </c>
      <c r="K1010" s="87">
        <f>ROUND(H1010*J1010,1)</f>
        <v>0</v>
      </c>
      <c r="L1010" s="88">
        <v>0</v>
      </c>
      <c r="M1010" s="89">
        <f>ROUND(H1010*L1010,5)</f>
        <v>0</v>
      </c>
      <c r="N1010" s="88">
        <v>0</v>
      </c>
      <c r="O1010" s="89">
        <f>ROUND(H1010*N1010,5)</f>
        <v>0</v>
      </c>
    </row>
    <row r="1011" spans="1:15" ht="13.2" customHeight="1" outlineLevel="2">
      <c r="A1011" s="27"/>
      <c r="B1011" s="28"/>
      <c r="C1011" s="26"/>
      <c r="D1011" s="27"/>
      <c r="E1011" s="25"/>
      <c r="F1011" s="25" t="s">
        <v>883</v>
      </c>
      <c r="G1011" s="24"/>
      <c r="H1011" s="23">
        <v>0.50499999999999545</v>
      </c>
      <c r="I1011" s="23"/>
      <c r="J1011" s="1">
        <v>0</v>
      </c>
    </row>
    <row r="1012" spans="1:15" ht="13.2" customHeight="1" outlineLevel="2">
      <c r="A1012" s="27"/>
      <c r="B1012" s="28"/>
      <c r="C1012" s="26"/>
      <c r="D1012" s="27"/>
      <c r="E1012" s="25"/>
      <c r="F1012" s="25" t="s">
        <v>881</v>
      </c>
      <c r="G1012" s="24"/>
      <c r="H1012" s="23">
        <v>96.27000000000001</v>
      </c>
      <c r="I1012" s="23"/>
      <c r="J1012" s="1">
        <v>0</v>
      </c>
    </row>
    <row r="1013" spans="1:15" ht="13.2" customHeight="1" outlineLevel="2">
      <c r="A1013" s="27"/>
      <c r="B1013" s="28"/>
      <c r="C1013" s="26"/>
      <c r="D1013" s="27"/>
      <c r="E1013" s="25"/>
      <c r="F1013" s="25" t="s">
        <v>882</v>
      </c>
      <c r="G1013" s="24"/>
      <c r="H1013" s="23">
        <v>16.225000000000001</v>
      </c>
      <c r="I1013" s="23"/>
      <c r="J1013" s="1">
        <v>0</v>
      </c>
    </row>
    <row r="1014" spans="1:15" ht="13.2" customHeight="1" outlineLevel="2">
      <c r="A1014" s="27"/>
      <c r="B1014" s="28"/>
      <c r="C1014" s="26"/>
      <c r="D1014" s="27"/>
      <c r="E1014" s="25"/>
      <c r="F1014" s="25" t="s">
        <v>164</v>
      </c>
      <c r="G1014" s="24"/>
      <c r="H1014" s="23">
        <v>12</v>
      </c>
      <c r="I1014" s="23"/>
      <c r="J1014" s="1">
        <v>0</v>
      </c>
    </row>
    <row r="1015" spans="1:15" ht="39.6" outlineLevel="1">
      <c r="A1015" s="80">
        <f>MAX(A1010:A1014)+1</f>
        <v>183</v>
      </c>
      <c r="B1015" s="81" t="s">
        <v>1074</v>
      </c>
      <c r="C1015" s="81" t="s">
        <v>165</v>
      </c>
      <c r="D1015" s="80" t="s">
        <v>10</v>
      </c>
      <c r="E1015" s="82"/>
      <c r="F1015" s="83" t="s">
        <v>171</v>
      </c>
      <c r="G1015" s="84"/>
      <c r="H1015" s="85">
        <v>37</v>
      </c>
      <c r="I1015" s="86" t="s">
        <v>36</v>
      </c>
      <c r="J1015" s="87">
        <v>0</v>
      </c>
      <c r="K1015" s="87">
        <f>ROUND(H1015*J1015,1)</f>
        <v>0</v>
      </c>
      <c r="L1015" s="88">
        <v>0</v>
      </c>
      <c r="M1015" s="89">
        <f>ROUND(H1015*L1015,5)</f>
        <v>0</v>
      </c>
      <c r="N1015" s="88">
        <v>0</v>
      </c>
      <c r="O1015" s="89">
        <f>ROUND(H1015*N1015,5)</f>
        <v>0</v>
      </c>
    </row>
    <row r="1016" spans="1:15" ht="13.2" customHeight="1" outlineLevel="2">
      <c r="A1016" s="27"/>
      <c r="B1016" s="28"/>
      <c r="C1016" s="26"/>
      <c r="D1016" s="27"/>
      <c r="E1016" s="25"/>
      <c r="F1016" s="25" t="s">
        <v>16</v>
      </c>
      <c r="G1016" s="24"/>
      <c r="H1016" s="23">
        <v>0.23</v>
      </c>
      <c r="I1016" s="23"/>
      <c r="J1016" s="1">
        <v>0</v>
      </c>
    </row>
    <row r="1017" spans="1:15" ht="13.2" customHeight="1" outlineLevel="2">
      <c r="A1017" s="27"/>
      <c r="B1017" s="28"/>
      <c r="C1017" s="26"/>
      <c r="D1017" s="27"/>
      <c r="E1017" s="25"/>
      <c r="F1017" s="25" t="s">
        <v>73</v>
      </c>
      <c r="G1017" s="24"/>
      <c r="H1017" s="23">
        <v>36.76955262170047</v>
      </c>
      <c r="I1017" s="23"/>
      <c r="J1017" s="1">
        <v>0</v>
      </c>
    </row>
    <row r="1018" spans="1:15" ht="4.5" customHeight="1" outlineLevel="2">
      <c r="A1018" s="27"/>
      <c r="B1018" s="28"/>
      <c r="C1018" s="26"/>
      <c r="D1018" s="27"/>
      <c r="E1018" s="25"/>
      <c r="F1018" s="25"/>
      <c r="G1018" s="24"/>
      <c r="H1018" s="23"/>
      <c r="I1018" s="23"/>
      <c r="J1018" s="1">
        <v>0</v>
      </c>
    </row>
    <row r="1019" spans="1:15" ht="13.2" customHeight="1" outlineLevel="2">
      <c r="A1019" s="27"/>
      <c r="B1019" s="28"/>
      <c r="C1019" s="26"/>
      <c r="D1019" s="27"/>
      <c r="E1019" s="25"/>
      <c r="F1019" s="102" t="s">
        <v>68</v>
      </c>
      <c r="G1019" s="103"/>
      <c r="H1019" s="102">
        <v>26</v>
      </c>
      <c r="I1019" s="102" t="s">
        <v>36</v>
      </c>
      <c r="J1019" s="1">
        <v>0</v>
      </c>
    </row>
    <row r="1020" spans="1:15" ht="13.2" customHeight="1" outlineLevel="2">
      <c r="A1020" s="27"/>
      <c r="B1020" s="28"/>
      <c r="C1020" s="26"/>
      <c r="D1020" s="27"/>
      <c r="E1020" s="25"/>
      <c r="F1020" s="25" t="s">
        <v>71</v>
      </c>
      <c r="G1020" s="24"/>
      <c r="H1020" s="23">
        <v>0.73999999999999844</v>
      </c>
      <c r="I1020" s="23"/>
      <c r="J1020" s="1">
        <v>0</v>
      </c>
    </row>
    <row r="1021" spans="1:15" ht="13.2" customHeight="1" outlineLevel="2">
      <c r="A1021" s="27"/>
      <c r="B1021" s="28"/>
      <c r="C1021" s="26"/>
      <c r="D1021" s="27"/>
      <c r="E1021" s="25"/>
      <c r="F1021" s="25" t="s">
        <v>69</v>
      </c>
      <c r="G1021" s="24"/>
      <c r="H1021" s="23">
        <v>34.833499999999994</v>
      </c>
      <c r="I1021" s="23"/>
      <c r="J1021" s="1">
        <v>0</v>
      </c>
    </row>
    <row r="1022" spans="1:15" ht="13.2" customHeight="1" outlineLevel="2">
      <c r="A1022" s="27"/>
      <c r="B1022" s="28"/>
      <c r="C1022" s="26"/>
      <c r="D1022" s="27"/>
      <c r="E1022" s="25"/>
      <c r="F1022" s="25" t="s">
        <v>67</v>
      </c>
      <c r="G1022" s="24"/>
      <c r="H1022" s="23">
        <v>-22.1175</v>
      </c>
      <c r="I1022" s="23"/>
      <c r="J1022" s="1">
        <v>0</v>
      </c>
    </row>
    <row r="1023" spans="1:15" ht="13.2" customHeight="1" outlineLevel="2">
      <c r="A1023" s="27"/>
      <c r="B1023" s="28"/>
      <c r="C1023" s="26"/>
      <c r="D1023" s="27"/>
      <c r="E1023" s="25"/>
      <c r="F1023" s="25" t="s">
        <v>70</v>
      </c>
      <c r="G1023" s="24"/>
      <c r="H1023" s="23">
        <v>34.661000000000001</v>
      </c>
      <c r="I1023" s="23"/>
      <c r="J1023" s="1">
        <v>0</v>
      </c>
    </row>
    <row r="1024" spans="1:15" ht="13.2" customHeight="1" outlineLevel="2">
      <c r="A1024" s="27"/>
      <c r="B1024" s="28"/>
      <c r="C1024" s="26"/>
      <c r="D1024" s="27"/>
      <c r="E1024" s="25"/>
      <c r="F1024" s="25" t="s">
        <v>67</v>
      </c>
      <c r="G1024" s="24"/>
      <c r="H1024" s="23">
        <v>-22.1175</v>
      </c>
      <c r="I1024" s="23"/>
      <c r="J1024" s="1">
        <v>0</v>
      </c>
    </row>
    <row r="1025" spans="1:15" ht="4.95" customHeight="1" outlineLevel="2">
      <c r="A1025" s="27"/>
      <c r="B1025" s="28"/>
      <c r="C1025" s="26"/>
      <c r="D1025" s="27"/>
      <c r="E1025" s="25"/>
      <c r="F1025" s="25"/>
      <c r="G1025" s="24"/>
      <c r="H1025" s="23"/>
      <c r="I1025" s="23"/>
      <c r="J1025" s="1">
        <v>0</v>
      </c>
    </row>
    <row r="1026" spans="1:15" ht="13.2" customHeight="1" outlineLevel="2">
      <c r="A1026" s="27"/>
      <c r="B1026" s="28"/>
      <c r="C1026" s="26"/>
      <c r="D1026" s="27"/>
      <c r="E1026" s="25"/>
      <c r="F1026" s="25" t="s">
        <v>72</v>
      </c>
      <c r="G1026" s="24"/>
      <c r="H1026" s="23">
        <v>0.70710678118654757</v>
      </c>
      <c r="I1026" s="23"/>
      <c r="J1026" s="1">
        <v>0</v>
      </c>
    </row>
    <row r="1027" spans="1:15" outlineLevel="1">
      <c r="A1027" s="80">
        <f>MAX(A1015:A1026)+1</f>
        <v>184</v>
      </c>
      <c r="B1027" s="81" t="s">
        <v>1075</v>
      </c>
      <c r="C1027" s="81" t="s">
        <v>166</v>
      </c>
      <c r="D1027" s="80" t="s">
        <v>10</v>
      </c>
      <c r="E1027" s="82"/>
      <c r="F1027" s="83" t="s">
        <v>167</v>
      </c>
      <c r="G1027" s="84"/>
      <c r="H1027" s="85">
        <v>91</v>
      </c>
      <c r="I1027" s="85" t="s">
        <v>66</v>
      </c>
      <c r="J1027" s="87">
        <v>0</v>
      </c>
      <c r="K1027" s="87">
        <f>ROUND(H1027*J1027,1)</f>
        <v>0</v>
      </c>
      <c r="L1027" s="88">
        <v>0</v>
      </c>
      <c r="M1027" s="89">
        <f>ROUND(H1027*L1027,5)</f>
        <v>0</v>
      </c>
      <c r="N1027" s="88">
        <v>0</v>
      </c>
      <c r="O1027" s="89">
        <f>ROUND(H1027*N1027,5)</f>
        <v>0</v>
      </c>
    </row>
    <row r="1028" spans="1:15" ht="13.2" customHeight="1" outlineLevel="2">
      <c r="A1028" s="27"/>
      <c r="B1028" s="28"/>
      <c r="C1028" s="26"/>
      <c r="D1028" s="27"/>
      <c r="E1028" s="25"/>
      <c r="F1028" s="23" t="s">
        <v>760</v>
      </c>
      <c r="G1028" s="24"/>
      <c r="H1028" s="23">
        <v>23</v>
      </c>
      <c r="I1028" s="23" t="s">
        <v>66</v>
      </c>
      <c r="J1028" s="1">
        <v>0</v>
      </c>
    </row>
    <row r="1029" spans="1:15" ht="13.2" customHeight="1" outlineLevel="2">
      <c r="A1029" s="27"/>
      <c r="B1029" s="28"/>
      <c r="C1029" s="26"/>
      <c r="D1029" s="27"/>
      <c r="E1029" s="25"/>
      <c r="F1029" s="23" t="s">
        <v>771</v>
      </c>
      <c r="G1029" s="24"/>
      <c r="H1029" s="23">
        <v>56</v>
      </c>
      <c r="I1029" s="23" t="s">
        <v>66</v>
      </c>
      <c r="J1029" s="1">
        <v>0</v>
      </c>
    </row>
    <row r="1030" spans="1:15" ht="13.2" customHeight="1" outlineLevel="2">
      <c r="A1030" s="27"/>
      <c r="B1030" s="28"/>
      <c r="C1030" s="26"/>
      <c r="D1030" s="27"/>
      <c r="E1030" s="25"/>
      <c r="F1030" s="23" t="s">
        <v>779</v>
      </c>
      <c r="G1030" s="24"/>
      <c r="H1030" s="23">
        <v>32.4</v>
      </c>
      <c r="I1030" s="23" t="s">
        <v>66</v>
      </c>
      <c r="J1030" s="1">
        <v>0</v>
      </c>
    </row>
    <row r="1031" spans="1:15" ht="13.2" customHeight="1" outlineLevel="2">
      <c r="A1031" s="27"/>
      <c r="B1031" s="28"/>
      <c r="C1031" s="26"/>
      <c r="D1031" s="27"/>
      <c r="E1031" s="25"/>
      <c r="F1031" s="23" t="s">
        <v>788</v>
      </c>
      <c r="G1031" s="24"/>
      <c r="H1031" s="23">
        <v>-20.399999999999999</v>
      </c>
      <c r="I1031" s="23" t="s">
        <v>66</v>
      </c>
      <c r="J1031" s="1">
        <v>0</v>
      </c>
    </row>
    <row r="1032" spans="1:15" ht="26.4" outlineLevel="1">
      <c r="A1032" s="80">
        <f>MAX(A1003:A1031)+1</f>
        <v>185</v>
      </c>
      <c r="B1032" s="81" t="s">
        <v>1076</v>
      </c>
      <c r="C1032" s="81" t="s">
        <v>168</v>
      </c>
      <c r="D1032" s="80" t="s">
        <v>10</v>
      </c>
      <c r="E1032" s="82"/>
      <c r="F1032" s="83" t="s">
        <v>884</v>
      </c>
      <c r="G1032" s="84"/>
      <c r="H1032" s="85">
        <v>91</v>
      </c>
      <c r="I1032" s="85" t="s">
        <v>66</v>
      </c>
      <c r="J1032" s="87">
        <v>0</v>
      </c>
      <c r="K1032" s="87">
        <f>ROUND(H1032*J1032,1)</f>
        <v>0</v>
      </c>
      <c r="L1032" s="88">
        <v>0</v>
      </c>
      <c r="M1032" s="89">
        <f>ROUND(H1032*L1032,5)</f>
        <v>0</v>
      </c>
      <c r="N1032" s="88">
        <v>0</v>
      </c>
      <c r="O1032" s="89">
        <f>ROUND(H1032*N1032,5)</f>
        <v>0</v>
      </c>
    </row>
    <row r="1033" spans="1:15" ht="13.2" customHeight="1" outlineLevel="2">
      <c r="A1033" s="27"/>
      <c r="B1033" s="28"/>
      <c r="C1033" s="26"/>
      <c r="D1033" s="27"/>
      <c r="E1033" s="25"/>
      <c r="F1033" s="25"/>
      <c r="G1033" s="24"/>
      <c r="H1033" s="23">
        <v>91</v>
      </c>
      <c r="I1033" s="23"/>
      <c r="J1033" s="1">
        <v>0</v>
      </c>
    </row>
    <row r="1034" spans="1:15" ht="26.4" outlineLevel="1">
      <c r="A1034" s="80">
        <f>MAX(A1032:A1033)+1</f>
        <v>186</v>
      </c>
      <c r="B1034" s="81" t="s">
        <v>1077</v>
      </c>
      <c r="C1034" s="81" t="s">
        <v>169</v>
      </c>
      <c r="D1034" s="80" t="s">
        <v>10</v>
      </c>
      <c r="E1034" s="82"/>
      <c r="F1034" s="83" t="s">
        <v>170</v>
      </c>
      <c r="G1034" s="84"/>
      <c r="H1034" s="85">
        <v>169.80600000000001</v>
      </c>
      <c r="I1034" s="85" t="s">
        <v>12</v>
      </c>
      <c r="J1034" s="87">
        <v>0</v>
      </c>
      <c r="K1034" s="87">
        <f>ROUND(H1034*J1034,1)</f>
        <v>0</v>
      </c>
      <c r="L1034" s="88">
        <v>0</v>
      </c>
      <c r="M1034" s="89">
        <f>ROUND(H1034*L1034,5)</f>
        <v>0</v>
      </c>
      <c r="N1034" s="88">
        <v>0</v>
      </c>
      <c r="O1034" s="89">
        <f>ROUND(H1034*N1034,5)</f>
        <v>0</v>
      </c>
    </row>
    <row r="1035" spans="1:15" ht="13.2" customHeight="1" outlineLevel="2">
      <c r="A1035" s="27"/>
      <c r="B1035" s="28"/>
      <c r="C1035" s="26"/>
      <c r="D1035" s="27"/>
      <c r="E1035" s="25"/>
      <c r="F1035" s="25" t="s">
        <v>791</v>
      </c>
      <c r="G1035" s="70">
        <v>1.83</v>
      </c>
      <c r="H1035" s="23">
        <v>116.571</v>
      </c>
      <c r="I1035" s="23"/>
      <c r="J1035" s="1">
        <v>0</v>
      </c>
    </row>
    <row r="1036" spans="1:15" ht="13.2" customHeight="1" outlineLevel="2">
      <c r="A1036" s="27"/>
      <c r="B1036" s="28"/>
      <c r="C1036" s="26"/>
      <c r="D1036" s="27"/>
      <c r="E1036" s="25"/>
      <c r="F1036" s="25" t="s">
        <v>790</v>
      </c>
      <c r="G1036" s="70">
        <v>1.95</v>
      </c>
      <c r="H1036" s="23">
        <v>53.234999999999992</v>
      </c>
      <c r="I1036" s="23"/>
      <c r="J1036" s="1">
        <v>0</v>
      </c>
    </row>
    <row r="1037" spans="1:15" outlineLevel="1">
      <c r="A1037" s="80">
        <f>MAX(A1034:A1036)+1</f>
        <v>187</v>
      </c>
      <c r="B1037" s="81" t="s">
        <v>1078</v>
      </c>
      <c r="C1037" s="81" t="s">
        <v>833</v>
      </c>
      <c r="D1037" s="80" t="s">
        <v>10</v>
      </c>
      <c r="E1037" s="82"/>
      <c r="F1037" s="83" t="s">
        <v>60</v>
      </c>
      <c r="G1037" s="84"/>
      <c r="H1037" s="85">
        <v>123.947</v>
      </c>
      <c r="I1037" s="90" t="s">
        <v>12</v>
      </c>
      <c r="J1037" s="87">
        <v>0</v>
      </c>
      <c r="K1037" s="87">
        <f>ROUND(H1037*J1037,1)</f>
        <v>0</v>
      </c>
      <c r="L1037" s="88">
        <v>0</v>
      </c>
      <c r="M1037" s="89">
        <f>ROUND(H1037*L1037,5)</f>
        <v>0</v>
      </c>
      <c r="N1037" s="88">
        <v>0</v>
      </c>
      <c r="O1037" s="89">
        <f>ROUND(H1037*N1037,5)</f>
        <v>0</v>
      </c>
    </row>
    <row r="1038" spans="1:15" ht="13.2" customHeight="1" outlineLevel="2">
      <c r="A1038" s="27"/>
      <c r="B1038" s="28"/>
      <c r="C1038" s="26"/>
      <c r="D1038" s="27"/>
      <c r="E1038" s="25"/>
      <c r="F1038" s="25" t="s">
        <v>61</v>
      </c>
      <c r="G1038" s="24"/>
      <c r="H1038" s="23">
        <v>123.947</v>
      </c>
      <c r="I1038" s="23" t="s">
        <v>12</v>
      </c>
    </row>
    <row r="1039" spans="1:15" ht="13.2" customHeight="1" outlineLevel="1">
      <c r="A1039" s="8"/>
      <c r="B1039" s="8"/>
      <c r="C1039" s="8"/>
      <c r="D1039" s="8"/>
      <c r="E1039" s="10"/>
      <c r="F1039" s="10"/>
      <c r="G1039" s="9"/>
      <c r="H1039" s="7"/>
      <c r="I1039" s="8"/>
    </row>
    <row r="1040" spans="1:15" ht="13.2" customHeight="1" outlineLevel="1">
      <c r="A1040" s="35"/>
      <c r="B1040" s="35"/>
      <c r="C1040" s="35"/>
      <c r="D1040" s="35"/>
      <c r="E1040" s="37"/>
      <c r="F1040" s="37"/>
      <c r="G1040" s="36"/>
      <c r="H1040" s="34"/>
      <c r="I1040" s="35"/>
      <c r="J1040" s="34"/>
      <c r="K1040" s="34"/>
      <c r="L1040" s="34"/>
      <c r="M1040" s="34"/>
      <c r="N1040" s="34"/>
      <c r="O1040" s="34"/>
    </row>
    <row r="1041" spans="1:15" s="11" customFormat="1" ht="24" customHeight="1">
      <c r="A1041" s="20" t="s">
        <v>825</v>
      </c>
      <c r="B1041" s="20"/>
      <c r="C1041" s="19"/>
      <c r="D1041" s="20"/>
      <c r="E1041" s="18"/>
      <c r="F1041" s="17"/>
      <c r="G1041" s="16"/>
      <c r="H1041" s="15"/>
      <c r="I1041" s="13"/>
      <c r="J1041" s="14"/>
      <c r="K1041" s="13">
        <f>SUBTOTAL(9,K1042:K1070)</f>
        <v>0</v>
      </c>
      <c r="L1041" s="14"/>
      <c r="M1041" s="12">
        <f>SUBTOTAL(9,M1042:M1070)</f>
        <v>0.95953000000000011</v>
      </c>
      <c r="N1041" s="13"/>
      <c r="O1041" s="12">
        <f>SUBTOTAL(9,O1042:O1070)</f>
        <v>0</v>
      </c>
    </row>
    <row r="1042" spans="1:15" ht="13.2" customHeight="1" outlineLevel="1">
      <c r="A1042" s="32"/>
      <c r="B1042" s="33"/>
      <c r="C1042" s="31"/>
      <c r="D1042" s="32"/>
      <c r="E1042" s="31"/>
      <c r="F1042" s="31"/>
      <c r="G1042" s="30"/>
      <c r="H1042" s="29"/>
      <c r="I1042" s="29"/>
    </row>
    <row r="1043" spans="1:15" ht="39.6" outlineLevel="1">
      <c r="A1043" s="80">
        <f>MAX(A6:A1042)+1</f>
        <v>188</v>
      </c>
      <c r="B1043" s="81" t="s">
        <v>1079</v>
      </c>
      <c r="C1043" s="81" t="s">
        <v>38</v>
      </c>
      <c r="D1043" s="80" t="s">
        <v>10</v>
      </c>
      <c r="E1043" s="82"/>
      <c r="F1043" s="83" t="s">
        <v>42</v>
      </c>
      <c r="G1043" s="84"/>
      <c r="H1043" s="85">
        <v>100</v>
      </c>
      <c r="I1043" s="86" t="s">
        <v>41</v>
      </c>
      <c r="J1043" s="87">
        <v>0</v>
      </c>
      <c r="K1043" s="87">
        <f>ROUND(H1043*J1043,1)</f>
        <v>0</v>
      </c>
      <c r="L1043" s="88">
        <v>3.8700000000000002E-3</v>
      </c>
      <c r="M1043" s="89">
        <f>ROUND(H1043*L1043,5)</f>
        <v>0.38700000000000001</v>
      </c>
      <c r="N1043" s="88">
        <v>0</v>
      </c>
      <c r="O1043" s="89">
        <f>ROUND(H1043*N1043,5)</f>
        <v>0</v>
      </c>
    </row>
    <row r="1044" spans="1:15" ht="13.2" customHeight="1" outlineLevel="2">
      <c r="A1044" s="27"/>
      <c r="B1044" s="28"/>
      <c r="C1044" s="26"/>
      <c r="D1044" s="27"/>
      <c r="E1044" s="25"/>
      <c r="F1044" s="25" t="s">
        <v>225</v>
      </c>
      <c r="G1044" s="24"/>
      <c r="H1044" s="23">
        <v>0.42000000000000171</v>
      </c>
      <c r="I1044" s="23"/>
      <c r="J1044" s="1">
        <v>0</v>
      </c>
    </row>
    <row r="1045" spans="1:15" ht="13.2" customHeight="1" outlineLevel="2">
      <c r="A1045" s="27"/>
      <c r="B1045" s="28"/>
      <c r="C1045" s="26"/>
      <c r="D1045" s="27"/>
      <c r="E1045" s="25"/>
      <c r="F1045" s="25" t="s">
        <v>224</v>
      </c>
      <c r="G1045" s="24"/>
      <c r="H1045" s="23">
        <v>99.580000000000013</v>
      </c>
      <c r="I1045" s="23"/>
      <c r="J1045" s="1">
        <v>0</v>
      </c>
    </row>
    <row r="1046" spans="1:15" ht="52.8" outlineLevel="1">
      <c r="A1046" s="80">
        <f>MAX(A1042:A1045)+1</f>
        <v>189</v>
      </c>
      <c r="B1046" s="81" t="s">
        <v>1080</v>
      </c>
      <c r="C1046" s="81" t="s">
        <v>40</v>
      </c>
      <c r="D1046" s="80" t="s">
        <v>10</v>
      </c>
      <c r="E1046" s="82"/>
      <c r="F1046" s="83" t="s">
        <v>43</v>
      </c>
      <c r="G1046" s="84"/>
      <c r="H1046" s="85">
        <v>101</v>
      </c>
      <c r="I1046" s="86" t="s">
        <v>41</v>
      </c>
      <c r="J1046" s="87">
        <v>0</v>
      </c>
      <c r="K1046" s="87">
        <f>ROUND(H1046*J1046,1)</f>
        <v>0</v>
      </c>
      <c r="L1046" s="88">
        <v>2.6700000000000001E-3</v>
      </c>
      <c r="M1046" s="89">
        <f>ROUND(H1046*L1046,5)</f>
        <v>0.26967000000000002</v>
      </c>
      <c r="N1046" s="88">
        <v>0</v>
      </c>
      <c r="O1046" s="89">
        <f>ROUND(H1046*N1046,5)</f>
        <v>0</v>
      </c>
    </row>
    <row r="1047" spans="1:15" ht="13.2" customHeight="1" outlineLevel="2">
      <c r="A1047" s="27"/>
      <c r="B1047" s="28"/>
      <c r="C1047" s="26"/>
      <c r="D1047" s="27"/>
      <c r="E1047" s="25"/>
      <c r="F1047" s="25" t="s">
        <v>230</v>
      </c>
      <c r="G1047" s="24"/>
      <c r="H1047" s="23">
        <v>0.21999999999999886</v>
      </c>
      <c r="I1047" s="23"/>
      <c r="J1047" s="1">
        <v>0</v>
      </c>
    </row>
    <row r="1048" spans="1:15" ht="13.2" customHeight="1" outlineLevel="2">
      <c r="A1048" s="27"/>
      <c r="B1048" s="28"/>
      <c r="C1048" s="26"/>
      <c r="D1048" s="27"/>
      <c r="E1048" s="25"/>
      <c r="F1048" s="25" t="s">
        <v>229</v>
      </c>
      <c r="G1048" s="24"/>
      <c r="H1048" s="23">
        <v>100.78000000000002</v>
      </c>
      <c r="I1048" s="23"/>
      <c r="J1048" s="1">
        <v>0</v>
      </c>
    </row>
    <row r="1049" spans="1:15" ht="52.8" outlineLevel="1">
      <c r="A1049" s="80">
        <f>MAX(A1046:A1048)+1</f>
        <v>190</v>
      </c>
      <c r="B1049" s="81" t="s">
        <v>1119</v>
      </c>
      <c r="C1049" s="81" t="s">
        <v>45</v>
      </c>
      <c r="D1049" s="80" t="s">
        <v>10</v>
      </c>
      <c r="E1049" s="82"/>
      <c r="F1049" s="83" t="s">
        <v>44</v>
      </c>
      <c r="G1049" s="84"/>
      <c r="H1049" s="85">
        <v>4</v>
      </c>
      <c r="I1049" s="86" t="s">
        <v>39</v>
      </c>
      <c r="J1049" s="87">
        <v>0</v>
      </c>
      <c r="K1049" s="87">
        <f>ROUND(H1049*J1049,1)</f>
        <v>0</v>
      </c>
      <c r="L1049" s="88">
        <v>3.3899999999999998E-3</v>
      </c>
      <c r="M1049" s="89">
        <f>ROUND(H1049*L1049,5)</f>
        <v>1.3559999999999999E-2</v>
      </c>
      <c r="N1049" s="88">
        <v>0</v>
      </c>
      <c r="O1049" s="89">
        <f>ROUND(H1049*N1049,5)</f>
        <v>0</v>
      </c>
    </row>
    <row r="1050" spans="1:15" ht="13.2" customHeight="1" outlineLevel="2">
      <c r="A1050" s="27"/>
      <c r="B1050" s="28"/>
      <c r="C1050" s="26"/>
      <c r="D1050" s="27"/>
      <c r="E1050" s="25"/>
      <c r="F1050" s="25"/>
      <c r="G1050" s="24"/>
      <c r="H1050" s="23">
        <v>4</v>
      </c>
      <c r="I1050" s="23"/>
      <c r="J1050" s="1">
        <v>0</v>
      </c>
    </row>
    <row r="1051" spans="1:15" ht="52.8" outlineLevel="1">
      <c r="A1051" s="80">
        <f>MAX(A1049:A1050)+1</f>
        <v>191</v>
      </c>
      <c r="B1051" s="81" t="s">
        <v>1081</v>
      </c>
      <c r="C1051" s="81" t="s">
        <v>46</v>
      </c>
      <c r="D1051" s="80" t="s">
        <v>10</v>
      </c>
      <c r="E1051" s="82"/>
      <c r="F1051" s="83" t="s">
        <v>47</v>
      </c>
      <c r="G1051" s="84"/>
      <c r="H1051" s="85">
        <v>28</v>
      </c>
      <c r="I1051" s="86" t="s">
        <v>41</v>
      </c>
      <c r="J1051" s="87">
        <v>0</v>
      </c>
      <c r="K1051" s="87">
        <f>ROUND(H1051*J1051,1)</f>
        <v>0</v>
      </c>
      <c r="L1051" s="88">
        <v>3.0699999999999998E-3</v>
      </c>
      <c r="M1051" s="89">
        <f>ROUND(H1051*L1051,5)</f>
        <v>8.5959999999999995E-2</v>
      </c>
      <c r="N1051" s="88">
        <v>0</v>
      </c>
      <c r="O1051" s="89">
        <f>ROUND(H1051*N1051,5)</f>
        <v>0</v>
      </c>
    </row>
    <row r="1052" spans="1:15" ht="13.2" customHeight="1" outlineLevel="2">
      <c r="A1052" s="27"/>
      <c r="B1052" s="28"/>
      <c r="C1052" s="26"/>
      <c r="D1052" s="27"/>
      <c r="E1052" s="25"/>
      <c r="F1052" s="25"/>
      <c r="G1052" s="24"/>
      <c r="H1052" s="23">
        <v>28</v>
      </c>
      <c r="I1052" s="23"/>
      <c r="J1052" s="1">
        <v>0</v>
      </c>
    </row>
    <row r="1053" spans="1:15" ht="39.6" outlineLevel="1">
      <c r="A1053" s="80">
        <f>MAX(A1050:A1052)+1</f>
        <v>192</v>
      </c>
      <c r="B1053" s="81" t="s">
        <v>1082</v>
      </c>
      <c r="C1053" s="81" t="s">
        <v>57</v>
      </c>
      <c r="D1053" s="80" t="s">
        <v>10</v>
      </c>
      <c r="E1053" s="82"/>
      <c r="F1053" s="83" t="s">
        <v>51</v>
      </c>
      <c r="G1053" s="84"/>
      <c r="H1053" s="85">
        <v>14.4</v>
      </c>
      <c r="I1053" s="86" t="s">
        <v>41</v>
      </c>
      <c r="J1053" s="87">
        <v>0</v>
      </c>
      <c r="K1053" s="87">
        <f>ROUND(H1053*J1053,1)</f>
        <v>0</v>
      </c>
      <c r="L1053" s="88">
        <v>4.1999999999999997E-3</v>
      </c>
      <c r="M1053" s="89">
        <f>ROUND(H1053*L1053,5)</f>
        <v>6.0479999999999999E-2</v>
      </c>
      <c r="N1053" s="88">
        <v>0</v>
      </c>
      <c r="O1053" s="89">
        <f>ROUND(H1053*N1053,5)</f>
        <v>0</v>
      </c>
    </row>
    <row r="1054" spans="1:15" ht="13.2" customHeight="1" outlineLevel="2">
      <c r="A1054" s="27"/>
      <c r="B1054" s="28"/>
      <c r="C1054" s="26"/>
      <c r="D1054" s="27"/>
      <c r="E1054" s="25"/>
      <c r="F1054" s="25"/>
      <c r="G1054" s="24"/>
      <c r="H1054" s="23">
        <v>14.4</v>
      </c>
      <c r="I1054" s="23"/>
      <c r="J1054" s="1">
        <v>0</v>
      </c>
    </row>
    <row r="1055" spans="1:15" ht="39.6" outlineLevel="1">
      <c r="A1055" s="80">
        <f>MAX(A1047:A1054)+1</f>
        <v>193</v>
      </c>
      <c r="B1055" s="81" t="s">
        <v>1083</v>
      </c>
      <c r="C1055" s="81" t="s">
        <v>58</v>
      </c>
      <c r="D1055" s="80" t="s">
        <v>10</v>
      </c>
      <c r="E1055" s="82"/>
      <c r="F1055" s="83" t="s">
        <v>52</v>
      </c>
      <c r="G1055" s="84"/>
      <c r="H1055" s="85">
        <v>4.2</v>
      </c>
      <c r="I1055" s="86" t="s">
        <v>41</v>
      </c>
      <c r="J1055" s="87">
        <v>0</v>
      </c>
      <c r="K1055" s="87">
        <f>ROUND(H1055*J1055,1)</f>
        <v>0</v>
      </c>
      <c r="L1055" s="88">
        <v>2.5600000000000002E-3</v>
      </c>
      <c r="M1055" s="89">
        <f>ROUND(H1055*L1055,5)</f>
        <v>1.0749999999999999E-2</v>
      </c>
      <c r="N1055" s="88">
        <v>0</v>
      </c>
      <c r="O1055" s="89">
        <f>ROUND(H1055*N1055,5)</f>
        <v>0</v>
      </c>
    </row>
    <row r="1056" spans="1:15" ht="13.2" customHeight="1" outlineLevel="2">
      <c r="A1056" s="27"/>
      <c r="B1056" s="28"/>
      <c r="C1056" s="26"/>
      <c r="D1056" s="27"/>
      <c r="E1056" s="25"/>
      <c r="F1056" s="25"/>
      <c r="G1056" s="24"/>
      <c r="H1056" s="23">
        <v>4.2</v>
      </c>
      <c r="I1056" s="23"/>
      <c r="J1056" s="1">
        <v>0</v>
      </c>
    </row>
    <row r="1057" spans="1:15" ht="39.6" outlineLevel="1">
      <c r="A1057" s="80">
        <f>MAX(A1055:A1056)+1</f>
        <v>194</v>
      </c>
      <c r="B1057" s="81" t="s">
        <v>1084</v>
      </c>
      <c r="C1057" s="81" t="s">
        <v>57</v>
      </c>
      <c r="D1057" s="80" t="s">
        <v>10</v>
      </c>
      <c r="E1057" s="82"/>
      <c r="F1057" s="83" t="s">
        <v>53</v>
      </c>
      <c r="G1057" s="84"/>
      <c r="H1057" s="85">
        <v>4.2</v>
      </c>
      <c r="I1057" s="86" t="s">
        <v>41</v>
      </c>
      <c r="J1057" s="87">
        <v>0</v>
      </c>
      <c r="K1057" s="87">
        <f>ROUND(H1057*J1057,1)</f>
        <v>0</v>
      </c>
      <c r="L1057" s="88">
        <v>4.1999999999999997E-3</v>
      </c>
      <c r="M1057" s="89">
        <f>ROUND(H1057*L1057,5)</f>
        <v>1.7639999999999999E-2</v>
      </c>
      <c r="N1057" s="88">
        <v>0</v>
      </c>
      <c r="O1057" s="89">
        <f>ROUND(H1057*N1057,5)</f>
        <v>0</v>
      </c>
    </row>
    <row r="1058" spans="1:15" ht="13.2" customHeight="1" outlineLevel="2">
      <c r="A1058" s="27"/>
      <c r="B1058" s="28"/>
      <c r="C1058" s="26"/>
      <c r="D1058" s="27"/>
      <c r="E1058" s="25"/>
      <c r="F1058" s="25"/>
      <c r="G1058" s="24"/>
      <c r="H1058" s="23">
        <v>4.2</v>
      </c>
      <c r="I1058" s="23"/>
      <c r="J1058" s="1">
        <v>0</v>
      </c>
    </row>
    <row r="1059" spans="1:15" ht="52.8" outlineLevel="1">
      <c r="A1059" s="80">
        <f>MAX(A1057:A1058)+1</f>
        <v>195</v>
      </c>
      <c r="B1059" s="81" t="s">
        <v>1085</v>
      </c>
      <c r="C1059" s="81" t="s">
        <v>56</v>
      </c>
      <c r="D1059" s="80" t="s">
        <v>10</v>
      </c>
      <c r="E1059" s="82"/>
      <c r="F1059" s="83" t="s">
        <v>54</v>
      </c>
      <c r="G1059" s="84"/>
      <c r="H1059" s="85">
        <v>3.2</v>
      </c>
      <c r="I1059" s="86" t="s">
        <v>41</v>
      </c>
      <c r="J1059" s="87">
        <v>0</v>
      </c>
      <c r="K1059" s="87">
        <f>ROUND(H1059*J1059,1)</f>
        <v>0</v>
      </c>
      <c r="L1059" s="88">
        <v>3.0999999999999999E-3</v>
      </c>
      <c r="M1059" s="89">
        <f>ROUND(H1059*L1059,5)</f>
        <v>9.92E-3</v>
      </c>
      <c r="N1059" s="88">
        <v>0</v>
      </c>
      <c r="O1059" s="89">
        <f>ROUND(H1059*N1059,5)</f>
        <v>0</v>
      </c>
    </row>
    <row r="1060" spans="1:15" ht="13.2" customHeight="1" outlineLevel="2">
      <c r="A1060" s="27"/>
      <c r="B1060" s="28"/>
      <c r="C1060" s="26"/>
      <c r="D1060" s="27"/>
      <c r="E1060" s="25"/>
      <c r="F1060" s="25" t="s">
        <v>187</v>
      </c>
      <c r="G1060" s="24"/>
      <c r="H1060" s="23">
        <v>3.2</v>
      </c>
      <c r="I1060" s="23"/>
      <c r="J1060" s="1">
        <v>0</v>
      </c>
    </row>
    <row r="1061" spans="1:15" ht="52.8" outlineLevel="1">
      <c r="A1061" s="80">
        <f>MAX(A1059:A1060)+1</f>
        <v>196</v>
      </c>
      <c r="B1061" s="81" t="s">
        <v>1086</v>
      </c>
      <c r="C1061" s="81" t="s">
        <v>59</v>
      </c>
      <c r="D1061" s="80" t="s">
        <v>10</v>
      </c>
      <c r="E1061" s="82"/>
      <c r="F1061" s="83" t="s">
        <v>55</v>
      </c>
      <c r="G1061" s="84"/>
      <c r="H1061" s="85">
        <v>0.9</v>
      </c>
      <c r="I1061" s="86" t="s">
        <v>41</v>
      </c>
      <c r="J1061" s="87">
        <v>0</v>
      </c>
      <c r="K1061" s="87">
        <f>ROUND(H1061*J1061,1)</f>
        <v>0</v>
      </c>
      <c r="L1061" s="88">
        <v>2.0100000000000001E-3</v>
      </c>
      <c r="M1061" s="89">
        <f>ROUND(H1061*L1061,5)</f>
        <v>1.81E-3</v>
      </c>
      <c r="N1061" s="88">
        <v>0</v>
      </c>
      <c r="O1061" s="89">
        <f>ROUND(H1061*N1061,5)</f>
        <v>0</v>
      </c>
    </row>
    <row r="1062" spans="1:15" ht="13.2" customHeight="1" outlineLevel="2">
      <c r="A1062" s="27"/>
      <c r="B1062" s="28"/>
      <c r="C1062" s="26"/>
      <c r="D1062" s="27"/>
      <c r="E1062" s="25"/>
      <c r="F1062" s="25"/>
      <c r="G1062" s="24"/>
      <c r="H1062" s="23">
        <v>0.9</v>
      </c>
      <c r="I1062" s="23"/>
      <c r="J1062" s="1">
        <v>0</v>
      </c>
    </row>
    <row r="1063" spans="1:15" ht="52.8" outlineLevel="1">
      <c r="A1063" s="80">
        <f>MAX(A1058:A1062)+1</f>
        <v>197</v>
      </c>
      <c r="B1063" s="81" t="s">
        <v>1087</v>
      </c>
      <c r="C1063" s="81" t="s">
        <v>49</v>
      </c>
      <c r="D1063" s="80" t="s">
        <v>10</v>
      </c>
      <c r="E1063" s="82"/>
      <c r="F1063" s="83" t="s">
        <v>48</v>
      </c>
      <c r="G1063" s="84"/>
      <c r="H1063" s="85">
        <v>3.5</v>
      </c>
      <c r="I1063" s="86" t="s">
        <v>41</v>
      </c>
      <c r="J1063" s="87">
        <v>0</v>
      </c>
      <c r="K1063" s="87">
        <f>ROUND(H1063*J1063,1)</f>
        <v>0</v>
      </c>
      <c r="L1063" s="88">
        <v>5.1000000000000004E-4</v>
      </c>
      <c r="M1063" s="89">
        <f>ROUND(H1063*L1063,5)</f>
        <v>1.7899999999999999E-3</v>
      </c>
      <c r="N1063" s="88">
        <v>0</v>
      </c>
      <c r="O1063" s="89">
        <f>ROUND(H1063*N1063,5)</f>
        <v>0</v>
      </c>
    </row>
    <row r="1064" spans="1:15" ht="13.2" customHeight="1" outlineLevel="2">
      <c r="A1064" s="27"/>
      <c r="B1064" s="28"/>
      <c r="C1064" s="26"/>
      <c r="D1064" s="27"/>
      <c r="E1064" s="25"/>
      <c r="F1064" s="25"/>
      <c r="G1064" s="24"/>
      <c r="H1064" s="23">
        <v>3.5</v>
      </c>
      <c r="I1064" s="23"/>
      <c r="J1064" s="1">
        <v>0</v>
      </c>
    </row>
    <row r="1065" spans="1:15" ht="39.6" outlineLevel="1">
      <c r="A1065" s="80">
        <f>MAX(A1063:A1064)+1</f>
        <v>198</v>
      </c>
      <c r="B1065" s="81" t="s">
        <v>1088</v>
      </c>
      <c r="C1065" s="81" t="s">
        <v>35</v>
      </c>
      <c r="D1065" s="80" t="s">
        <v>10</v>
      </c>
      <c r="E1065" s="82"/>
      <c r="F1065" s="83" t="s">
        <v>50</v>
      </c>
      <c r="G1065" s="84"/>
      <c r="H1065" s="85">
        <v>15</v>
      </c>
      <c r="I1065" s="85" t="s">
        <v>36</v>
      </c>
      <c r="J1065" s="87">
        <v>0</v>
      </c>
      <c r="K1065" s="87">
        <f>ROUND(H1065*J1065,1)</f>
        <v>0</v>
      </c>
      <c r="L1065" s="88">
        <v>6.7299999999999999E-3</v>
      </c>
      <c r="M1065" s="89">
        <f>ROUND(H1065*L1065,5)</f>
        <v>0.10095</v>
      </c>
      <c r="N1065" s="88">
        <v>0</v>
      </c>
      <c r="O1065" s="89">
        <f>ROUND(H1065*N1065,5)</f>
        <v>0</v>
      </c>
    </row>
    <row r="1066" spans="1:15" ht="13.2" customHeight="1" outlineLevel="2">
      <c r="A1066" s="27"/>
      <c r="B1066" s="28"/>
      <c r="C1066" s="26"/>
      <c r="D1066" s="27"/>
      <c r="E1066" s="25"/>
      <c r="F1066" s="25"/>
      <c r="G1066" s="24"/>
      <c r="H1066" s="23">
        <v>15</v>
      </c>
      <c r="I1066" s="23"/>
      <c r="J1066" s="1">
        <v>0</v>
      </c>
    </row>
    <row r="1067" spans="1:15" outlineLevel="1">
      <c r="A1067" s="80">
        <f>MAX(A1065:A1066)+1</f>
        <v>199</v>
      </c>
      <c r="B1067" s="81" t="s">
        <v>1089</v>
      </c>
      <c r="C1067" s="81" t="s">
        <v>62</v>
      </c>
      <c r="D1067" s="80" t="s">
        <v>10</v>
      </c>
      <c r="E1067" s="82"/>
      <c r="F1067" s="83" t="s">
        <v>60</v>
      </c>
      <c r="G1067" s="84"/>
      <c r="H1067" s="85">
        <v>0.96</v>
      </c>
      <c r="I1067" s="90" t="s">
        <v>12</v>
      </c>
      <c r="J1067" s="87">
        <v>0</v>
      </c>
      <c r="K1067" s="87">
        <f>ROUND(H1067*J1067,1)</f>
        <v>0</v>
      </c>
      <c r="L1067" s="88">
        <v>0</v>
      </c>
      <c r="M1067" s="89">
        <f>ROUND(H1067*L1067,5)</f>
        <v>0</v>
      </c>
      <c r="N1067" s="88">
        <v>0</v>
      </c>
      <c r="O1067" s="89">
        <f>ROUND(H1067*N1067,5)</f>
        <v>0</v>
      </c>
    </row>
    <row r="1068" spans="1:15" ht="13.2" customHeight="1" outlineLevel="2">
      <c r="A1068" s="27"/>
      <c r="B1068" s="28"/>
      <c r="C1068" s="26"/>
      <c r="D1068" s="27"/>
      <c r="E1068" s="25"/>
      <c r="F1068" s="25" t="s">
        <v>61</v>
      </c>
      <c r="G1068" s="24"/>
      <c r="H1068" s="23">
        <v>0.96</v>
      </c>
      <c r="I1068" s="23" t="s">
        <v>12</v>
      </c>
    </row>
    <row r="1069" spans="1:15" ht="13.2" customHeight="1" outlineLevel="1">
      <c r="A1069" s="8"/>
      <c r="B1069" s="8"/>
      <c r="C1069" s="8"/>
      <c r="D1069" s="8"/>
      <c r="E1069" s="10"/>
      <c r="F1069" s="10"/>
      <c r="G1069" s="9"/>
      <c r="H1069" s="7"/>
      <c r="I1069" s="8"/>
    </row>
    <row r="1070" spans="1:15" ht="13.2" customHeight="1" outlineLevel="1">
      <c r="A1070" s="35"/>
      <c r="B1070" s="35"/>
      <c r="C1070" s="35"/>
      <c r="D1070" s="35"/>
      <c r="E1070" s="37"/>
      <c r="F1070" s="37"/>
      <c r="G1070" s="36"/>
      <c r="H1070" s="34"/>
      <c r="I1070" s="35"/>
      <c r="J1070" s="34"/>
      <c r="K1070" s="34"/>
      <c r="L1070" s="34"/>
      <c r="M1070" s="34"/>
      <c r="N1070" s="34"/>
      <c r="O1070" s="34"/>
    </row>
    <row r="1071" spans="1:15" s="11" customFormat="1" ht="24" customHeight="1">
      <c r="A1071" s="20" t="s">
        <v>826</v>
      </c>
      <c r="B1071" s="20"/>
      <c r="C1071" s="19"/>
      <c r="D1071" s="20"/>
      <c r="E1071" s="18"/>
      <c r="F1071" s="17"/>
      <c r="G1071" s="16"/>
      <c r="H1071" s="15"/>
      <c r="I1071" s="13"/>
      <c r="J1071" s="14"/>
      <c r="K1071" s="13">
        <f>SUBTOTAL(9,K1072:K1083)</f>
        <v>0</v>
      </c>
      <c r="L1071" s="14"/>
      <c r="M1071" s="12">
        <f>SUBTOTAL(9,M1072:M1083)</f>
        <v>7.0800000000000002E-2</v>
      </c>
      <c r="N1071" s="13"/>
      <c r="O1071" s="12">
        <f>SUBTOTAL(9,O1072:O1083)</f>
        <v>0</v>
      </c>
    </row>
    <row r="1072" spans="1:15" ht="13.2" customHeight="1" outlineLevel="1">
      <c r="A1072" s="32"/>
      <c r="B1072" s="33"/>
      <c r="C1072" s="31"/>
      <c r="D1072" s="32"/>
      <c r="E1072" s="31"/>
      <c r="F1072" s="31"/>
      <c r="G1072" s="30"/>
      <c r="H1072" s="29"/>
      <c r="I1072" s="29"/>
    </row>
    <row r="1073" spans="1:15" ht="39.6" outlineLevel="1">
      <c r="A1073" s="80">
        <f>MAX(A1051:A1072)+1</f>
        <v>200</v>
      </c>
      <c r="B1073" s="81" t="s">
        <v>1090</v>
      </c>
      <c r="C1073" s="81" t="s">
        <v>380</v>
      </c>
      <c r="D1073" s="80" t="s">
        <v>10</v>
      </c>
      <c r="E1073" s="82"/>
      <c r="F1073" s="83" t="s">
        <v>742</v>
      </c>
      <c r="G1073" s="84"/>
      <c r="H1073" s="85">
        <v>665</v>
      </c>
      <c r="I1073" s="86" t="s">
        <v>36</v>
      </c>
      <c r="J1073" s="87">
        <v>0</v>
      </c>
      <c r="K1073" s="87">
        <f>ROUND(H1073*J1073,1)</f>
        <v>0</v>
      </c>
      <c r="L1073" s="88">
        <v>0</v>
      </c>
      <c r="M1073" s="89">
        <f>ROUND(H1073*L1073,5)</f>
        <v>0</v>
      </c>
      <c r="N1073" s="88">
        <v>0</v>
      </c>
      <c r="O1073" s="89">
        <f>ROUND(H1073*N1073,5)</f>
        <v>0</v>
      </c>
    </row>
    <row r="1074" spans="1:15" ht="13.2" customHeight="1" outlineLevel="2">
      <c r="A1074" s="27"/>
      <c r="B1074" s="28"/>
      <c r="C1074" s="26"/>
      <c r="D1074" s="27"/>
      <c r="E1074" s="25"/>
      <c r="F1074" s="23" t="s">
        <v>870</v>
      </c>
      <c r="G1074" s="24"/>
      <c r="H1074" s="23">
        <v>441</v>
      </c>
      <c r="I1074" s="23" t="s">
        <v>36</v>
      </c>
      <c r="J1074" s="1">
        <v>0</v>
      </c>
    </row>
    <row r="1075" spans="1:15" ht="13.2" customHeight="1" outlineLevel="2">
      <c r="A1075" s="27"/>
      <c r="B1075" s="28"/>
      <c r="C1075" s="26"/>
      <c r="D1075" s="27"/>
      <c r="E1075" s="25"/>
      <c r="F1075" s="23" t="s">
        <v>737</v>
      </c>
      <c r="G1075" s="24"/>
      <c r="H1075" s="23">
        <v>224</v>
      </c>
      <c r="I1075" s="23" t="s">
        <v>36</v>
      </c>
      <c r="J1075" s="1">
        <v>0</v>
      </c>
    </row>
    <row r="1076" spans="1:15" ht="26.4" outlineLevel="1">
      <c r="A1076" s="80">
        <f>MAX(A1058:A1075)+1</f>
        <v>201</v>
      </c>
      <c r="B1076" s="81" t="s">
        <v>1091</v>
      </c>
      <c r="C1076" s="81" t="s">
        <v>381</v>
      </c>
      <c r="D1076" s="80" t="s">
        <v>10</v>
      </c>
      <c r="E1076" s="82"/>
      <c r="F1076" s="83" t="s">
        <v>743</v>
      </c>
      <c r="G1076" s="84"/>
      <c r="H1076" s="85">
        <v>665</v>
      </c>
      <c r="I1076" s="86" t="s">
        <v>36</v>
      </c>
      <c r="J1076" s="87">
        <v>0</v>
      </c>
      <c r="K1076" s="87">
        <f>ROUND(H1076*J1076,1)</f>
        <v>0</v>
      </c>
      <c r="L1076" s="88">
        <v>0</v>
      </c>
      <c r="M1076" s="89">
        <f>ROUND(H1076*L1076,5)</f>
        <v>0</v>
      </c>
      <c r="N1076" s="88">
        <v>0</v>
      </c>
      <c r="O1076" s="89">
        <f>ROUND(H1076*N1076,5)</f>
        <v>0</v>
      </c>
    </row>
    <row r="1077" spans="1:15" ht="13.2" customHeight="1" outlineLevel="2">
      <c r="A1077" s="27"/>
      <c r="B1077" s="28"/>
      <c r="C1077" s="26"/>
      <c r="D1077" s="27"/>
      <c r="E1077" s="25"/>
      <c r="F1077" s="25"/>
      <c r="G1077" s="24"/>
      <c r="H1077" s="23">
        <v>665</v>
      </c>
      <c r="I1077" s="23"/>
      <c r="J1077" s="1">
        <v>0</v>
      </c>
    </row>
    <row r="1078" spans="1:15" ht="39.6" outlineLevel="1">
      <c r="A1078" s="80">
        <f>MAX(A1062:A1077)+1</f>
        <v>202</v>
      </c>
      <c r="B1078" s="81" t="s">
        <v>1092</v>
      </c>
      <c r="C1078" s="81" t="s">
        <v>744</v>
      </c>
      <c r="D1078" s="80" t="s">
        <v>10</v>
      </c>
      <c r="E1078" s="82"/>
      <c r="F1078" s="83" t="s">
        <v>745</v>
      </c>
      <c r="G1078" s="84"/>
      <c r="H1078" s="85">
        <v>4</v>
      </c>
      <c r="I1078" s="86" t="s">
        <v>39</v>
      </c>
      <c r="J1078" s="87">
        <v>0</v>
      </c>
      <c r="K1078" s="87">
        <f>ROUND(H1078*J1078,1)</f>
        <v>0</v>
      </c>
      <c r="L1078" s="88">
        <v>1.77E-2</v>
      </c>
      <c r="M1078" s="89">
        <f>ROUND(H1078*L1078,5)</f>
        <v>7.0800000000000002E-2</v>
      </c>
      <c r="N1078" s="88">
        <v>0</v>
      </c>
      <c r="O1078" s="89">
        <f>ROUND(H1078*N1078,5)</f>
        <v>0</v>
      </c>
    </row>
    <row r="1079" spans="1:15" ht="13.2" customHeight="1" outlineLevel="2">
      <c r="A1079" s="27"/>
      <c r="B1079" s="28"/>
      <c r="C1079" s="26"/>
      <c r="D1079" s="27"/>
      <c r="E1079" s="25"/>
      <c r="F1079" s="25"/>
      <c r="G1079" s="24"/>
      <c r="H1079" s="23">
        <v>4</v>
      </c>
      <c r="I1079" s="23"/>
      <c r="J1079" s="1">
        <v>0</v>
      </c>
    </row>
    <row r="1080" spans="1:15" outlineLevel="1">
      <c r="A1080" s="80">
        <f>MAX(A1066:A1079)+1</f>
        <v>203</v>
      </c>
      <c r="B1080" s="81" t="s">
        <v>1093</v>
      </c>
      <c r="C1080" s="81" t="s">
        <v>382</v>
      </c>
      <c r="D1080" s="80" t="s">
        <v>10</v>
      </c>
      <c r="E1080" s="82"/>
      <c r="F1080" s="83" t="s">
        <v>383</v>
      </c>
      <c r="G1080" s="84"/>
      <c r="H1080" s="85">
        <v>8</v>
      </c>
      <c r="I1080" s="86" t="s">
        <v>137</v>
      </c>
      <c r="J1080" s="87">
        <v>0</v>
      </c>
      <c r="K1080" s="87">
        <f>ROUND(H1080*J1080,1)</f>
        <v>0</v>
      </c>
      <c r="L1080" s="88">
        <v>0</v>
      </c>
      <c r="M1080" s="89">
        <f>ROUND(H1080*L1080,5)</f>
        <v>0</v>
      </c>
      <c r="N1080" s="88">
        <v>0</v>
      </c>
      <c r="O1080" s="89">
        <f>ROUND(H1080*N1080,5)</f>
        <v>0</v>
      </c>
    </row>
    <row r="1081" spans="1:15" ht="13.2" customHeight="1" outlineLevel="2">
      <c r="A1081" s="27"/>
      <c r="B1081" s="28"/>
      <c r="C1081" s="26"/>
      <c r="D1081" s="27"/>
      <c r="E1081" s="25"/>
      <c r="F1081" s="25"/>
      <c r="G1081" s="24"/>
      <c r="H1081" s="23">
        <v>8</v>
      </c>
      <c r="I1081" s="23"/>
    </row>
    <row r="1082" spans="1:15" ht="13.2" customHeight="1" outlineLevel="1">
      <c r="A1082" s="8"/>
      <c r="B1082" s="8"/>
      <c r="C1082" s="8"/>
      <c r="D1082" s="8"/>
      <c r="E1082" s="10"/>
      <c r="F1082" s="10"/>
      <c r="G1082" s="9"/>
      <c r="H1082" s="7"/>
      <c r="I1082" s="8"/>
    </row>
    <row r="1083" spans="1:15" ht="13.2" customHeight="1" outlineLevel="1">
      <c r="A1083" s="35"/>
      <c r="B1083" s="35"/>
      <c r="C1083" s="35"/>
      <c r="D1083" s="35"/>
      <c r="E1083" s="37"/>
      <c r="F1083" s="37"/>
      <c r="G1083" s="36"/>
      <c r="H1083" s="34"/>
      <c r="I1083" s="35"/>
      <c r="J1083" s="34"/>
      <c r="K1083" s="34"/>
      <c r="L1083" s="34"/>
      <c r="M1083" s="34"/>
      <c r="N1083" s="34"/>
      <c r="O1083" s="34"/>
    </row>
    <row r="1084" spans="1:15" s="11" customFormat="1" ht="24" customHeight="1">
      <c r="A1084" s="20" t="s">
        <v>827</v>
      </c>
      <c r="B1084" s="20"/>
      <c r="C1084" s="19"/>
      <c r="D1084" s="20"/>
      <c r="E1084" s="18"/>
      <c r="F1084" s="17"/>
      <c r="G1084" s="16"/>
      <c r="H1084" s="15"/>
      <c r="I1084" s="13"/>
      <c r="J1084" s="14"/>
      <c r="K1084" s="13">
        <f>SUBTOTAL(9,K1085:K1124)</f>
        <v>0</v>
      </c>
      <c r="L1084" s="14"/>
      <c r="M1084" s="12">
        <f>SUBTOTAL(9,M1085:M1124)</f>
        <v>4.0674999999999999</v>
      </c>
      <c r="N1084" s="13"/>
      <c r="O1084" s="12">
        <f>SUBTOTAL(9,O1085:O1124)</f>
        <v>0</v>
      </c>
    </row>
    <row r="1085" spans="1:15" ht="13.2" customHeight="1" outlineLevel="1">
      <c r="A1085" s="32"/>
      <c r="B1085" s="33"/>
      <c r="C1085" s="31"/>
      <c r="D1085" s="32"/>
      <c r="E1085" s="31"/>
      <c r="F1085" s="31"/>
      <c r="G1085" s="30"/>
      <c r="H1085" s="29"/>
      <c r="I1085" s="29"/>
    </row>
    <row r="1086" spans="1:15" outlineLevel="1">
      <c r="A1086" s="80">
        <f>MAX(A1080:A1085)+1</f>
        <v>204</v>
      </c>
      <c r="B1086" s="81" t="s">
        <v>1094</v>
      </c>
      <c r="C1086" s="81" t="s">
        <v>391</v>
      </c>
      <c r="D1086" s="80" t="s">
        <v>10</v>
      </c>
      <c r="E1086" s="82"/>
      <c r="F1086" s="83" t="s">
        <v>390</v>
      </c>
      <c r="G1086" s="84"/>
      <c r="H1086" s="85">
        <v>16</v>
      </c>
      <c r="I1086" s="85" t="s">
        <v>137</v>
      </c>
      <c r="J1086" s="87">
        <v>0</v>
      </c>
      <c r="K1086" s="87">
        <f>ROUND(H1086*J1086,1)</f>
        <v>0</v>
      </c>
      <c r="L1086" s="88">
        <v>0</v>
      </c>
      <c r="M1086" s="89">
        <f>ROUND(H1086*L1086,5)</f>
        <v>0</v>
      </c>
      <c r="N1086" s="88">
        <v>0</v>
      </c>
      <c r="O1086" s="89">
        <f>ROUND(H1086*N1086,5)</f>
        <v>0</v>
      </c>
    </row>
    <row r="1087" spans="1:15" ht="13.2" customHeight="1" outlineLevel="2">
      <c r="A1087" s="27"/>
      <c r="B1087" s="28"/>
      <c r="C1087" s="26"/>
      <c r="D1087" s="27"/>
      <c r="E1087" s="25"/>
      <c r="F1087" s="25"/>
      <c r="G1087" s="24"/>
      <c r="H1087" s="23">
        <v>16</v>
      </c>
      <c r="I1087" s="23"/>
      <c r="J1087" s="1">
        <v>0</v>
      </c>
    </row>
    <row r="1088" spans="1:15" ht="52.8" outlineLevel="1">
      <c r="A1088" s="80">
        <f>MAX(A1084:A1087)+1</f>
        <v>205</v>
      </c>
      <c r="B1088" s="81" t="s">
        <v>1095</v>
      </c>
      <c r="C1088" s="81" t="s">
        <v>694</v>
      </c>
      <c r="D1088" s="80" t="s">
        <v>10</v>
      </c>
      <c r="E1088" s="82"/>
      <c r="F1088" s="83" t="s">
        <v>712</v>
      </c>
      <c r="G1088" s="84"/>
      <c r="H1088" s="85">
        <v>70</v>
      </c>
      <c r="I1088" s="86" t="s">
        <v>36</v>
      </c>
      <c r="J1088" s="87">
        <v>0</v>
      </c>
      <c r="K1088" s="87">
        <f>ROUND(H1088*J1088,1)</f>
        <v>0</v>
      </c>
      <c r="L1088" s="88">
        <v>0</v>
      </c>
      <c r="M1088" s="89">
        <f>ROUND(H1088*L1088,5)</f>
        <v>0</v>
      </c>
      <c r="N1088" s="88">
        <v>0</v>
      </c>
      <c r="O1088" s="89">
        <f>ROUND(H1088*N1088,5)</f>
        <v>0</v>
      </c>
    </row>
    <row r="1089" spans="1:15" ht="13.2" customHeight="1" outlineLevel="2">
      <c r="A1089" s="27"/>
      <c r="B1089" s="28"/>
      <c r="C1089" s="26"/>
      <c r="D1089" s="27"/>
      <c r="E1089" s="25"/>
      <c r="F1089" s="25" t="s">
        <v>693</v>
      </c>
      <c r="G1089" s="24"/>
      <c r="H1089" s="23">
        <v>1.0370000000000061</v>
      </c>
      <c r="I1089" s="23"/>
      <c r="J1089" s="1">
        <v>0</v>
      </c>
    </row>
    <row r="1090" spans="1:15" ht="13.2" customHeight="1" outlineLevel="2">
      <c r="A1090" s="27"/>
      <c r="B1090" s="28"/>
      <c r="C1090" s="26"/>
      <c r="D1090" s="27"/>
      <c r="E1090" s="25"/>
      <c r="F1090" s="25" t="s">
        <v>413</v>
      </c>
      <c r="G1090" s="24"/>
      <c r="H1090" s="23">
        <v>68.962500000000006</v>
      </c>
      <c r="I1090" s="23"/>
      <c r="J1090" s="1">
        <v>0</v>
      </c>
    </row>
    <row r="1091" spans="1:15" ht="66" outlineLevel="1">
      <c r="A1091" s="80">
        <f>MAX(A1088:A1090)+1</f>
        <v>206</v>
      </c>
      <c r="B1091" s="81" t="s">
        <v>1096</v>
      </c>
      <c r="C1091" s="81" t="s">
        <v>713</v>
      </c>
      <c r="D1091" s="80" t="s">
        <v>10</v>
      </c>
      <c r="E1091" s="82"/>
      <c r="F1091" s="83" t="s">
        <v>695</v>
      </c>
      <c r="G1091" s="84"/>
      <c r="H1091" s="85">
        <v>19</v>
      </c>
      <c r="I1091" s="86" t="s">
        <v>36</v>
      </c>
      <c r="J1091" s="87">
        <v>0</v>
      </c>
      <c r="K1091" s="87">
        <f>ROUND(H1091*J1091,1)</f>
        <v>0</v>
      </c>
      <c r="L1091" s="88">
        <v>0</v>
      </c>
      <c r="M1091" s="89">
        <f>ROUND(H1091*L1091,5)</f>
        <v>0</v>
      </c>
      <c r="N1091" s="88">
        <v>0</v>
      </c>
      <c r="O1091" s="89">
        <f>ROUND(H1091*N1091,5)</f>
        <v>0</v>
      </c>
    </row>
    <row r="1092" spans="1:15" ht="13.2" customHeight="1" outlineLevel="2">
      <c r="A1092" s="27"/>
      <c r="B1092" s="28"/>
      <c r="C1092" s="26"/>
      <c r="D1092" s="27"/>
      <c r="E1092" s="25"/>
      <c r="F1092" s="25"/>
      <c r="G1092" s="24"/>
      <c r="H1092" s="23">
        <v>19</v>
      </c>
      <c r="I1092" s="23"/>
      <c r="J1092" s="1">
        <v>0</v>
      </c>
    </row>
    <row r="1093" spans="1:15" ht="66" outlineLevel="1">
      <c r="A1093" s="80">
        <f>MAX(A1091:A1092)+1</f>
        <v>207</v>
      </c>
      <c r="B1093" s="81" t="s">
        <v>1097</v>
      </c>
      <c r="C1093" s="81" t="s">
        <v>713</v>
      </c>
      <c r="D1093" s="80" t="s">
        <v>10</v>
      </c>
      <c r="E1093" s="82"/>
      <c r="F1093" s="83" t="s">
        <v>696</v>
      </c>
      <c r="G1093" s="84"/>
      <c r="H1093" s="85">
        <v>31</v>
      </c>
      <c r="I1093" s="86" t="s">
        <v>36</v>
      </c>
      <c r="J1093" s="87">
        <v>0</v>
      </c>
      <c r="K1093" s="87">
        <f>ROUND(H1093*J1093,1)</f>
        <v>0</v>
      </c>
      <c r="L1093" s="88">
        <v>0</v>
      </c>
      <c r="M1093" s="89">
        <f>ROUND(H1093*L1093,5)</f>
        <v>0</v>
      </c>
      <c r="N1093" s="88">
        <v>0</v>
      </c>
      <c r="O1093" s="89">
        <f>ROUND(H1093*N1093,5)</f>
        <v>0</v>
      </c>
    </row>
    <row r="1094" spans="1:15" ht="13.2" customHeight="1" outlineLevel="2">
      <c r="A1094" s="27"/>
      <c r="B1094" s="28"/>
      <c r="C1094" s="26"/>
      <c r="D1094" s="27"/>
      <c r="E1094" s="25"/>
      <c r="F1094" s="25"/>
      <c r="G1094" s="24"/>
      <c r="H1094" s="23">
        <v>31</v>
      </c>
      <c r="I1094" s="23"/>
      <c r="J1094" s="1">
        <v>0</v>
      </c>
    </row>
    <row r="1095" spans="1:15" ht="39.6" outlineLevel="1">
      <c r="A1095" s="80">
        <f>MAX(A1093:A1094)+1</f>
        <v>208</v>
      </c>
      <c r="B1095" s="81" t="s">
        <v>1098</v>
      </c>
      <c r="C1095" s="81" t="s">
        <v>713</v>
      </c>
      <c r="D1095" s="80" t="s">
        <v>10</v>
      </c>
      <c r="E1095" s="82"/>
      <c r="F1095" s="83" t="s">
        <v>697</v>
      </c>
      <c r="G1095" s="84"/>
      <c r="H1095" s="85">
        <v>3</v>
      </c>
      <c r="I1095" s="86" t="s">
        <v>39</v>
      </c>
      <c r="J1095" s="87">
        <v>0</v>
      </c>
      <c r="K1095" s="87">
        <f>ROUND(H1095*J1095,1)</f>
        <v>0</v>
      </c>
      <c r="L1095" s="88">
        <v>0</v>
      </c>
      <c r="M1095" s="89">
        <f>ROUND(H1095*L1095,5)</f>
        <v>0</v>
      </c>
      <c r="N1095" s="88">
        <v>0</v>
      </c>
      <c r="O1095" s="89">
        <f>ROUND(H1095*N1095,5)</f>
        <v>0</v>
      </c>
    </row>
    <row r="1096" spans="1:15" ht="13.2" customHeight="1" outlineLevel="2">
      <c r="A1096" s="27"/>
      <c r="B1096" s="28"/>
      <c r="C1096" s="26"/>
      <c r="D1096" s="27"/>
      <c r="E1096" s="25" t="s">
        <v>698</v>
      </c>
      <c r="F1096" s="25"/>
      <c r="G1096" s="24"/>
      <c r="H1096" s="23">
        <v>1</v>
      </c>
      <c r="I1096" s="23"/>
      <c r="J1096" s="1">
        <v>0</v>
      </c>
    </row>
    <row r="1097" spans="1:15" ht="13.2" customHeight="1" outlineLevel="2">
      <c r="A1097" s="27"/>
      <c r="B1097" s="28"/>
      <c r="C1097" s="26"/>
      <c r="D1097" s="27"/>
      <c r="E1097" s="25" t="s">
        <v>699</v>
      </c>
      <c r="F1097" s="25"/>
      <c r="G1097" s="24"/>
      <c r="H1097" s="23">
        <v>2</v>
      </c>
      <c r="I1097" s="23"/>
      <c r="J1097" s="1">
        <v>0</v>
      </c>
    </row>
    <row r="1098" spans="1:15" ht="52.8" outlineLevel="1">
      <c r="A1098" s="80">
        <f>MAX(A1093:A1097)+1</f>
        <v>209</v>
      </c>
      <c r="B1098" s="81" t="s">
        <v>1099</v>
      </c>
      <c r="C1098" s="81" t="s">
        <v>700</v>
      </c>
      <c r="D1098" s="80" t="s">
        <v>10</v>
      </c>
      <c r="E1098" s="82"/>
      <c r="F1098" s="83" t="s">
        <v>392</v>
      </c>
      <c r="G1098" s="84"/>
      <c r="H1098" s="85">
        <v>19</v>
      </c>
      <c r="I1098" s="86" t="s">
        <v>36</v>
      </c>
      <c r="J1098" s="87">
        <v>0</v>
      </c>
      <c r="K1098" s="87">
        <f>ROUND(H1098*J1098,1)</f>
        <v>0</v>
      </c>
      <c r="L1098" s="88">
        <v>0.11729000000000001</v>
      </c>
      <c r="M1098" s="89">
        <f>ROUND(H1098*L1098,5)</f>
        <v>2.22851</v>
      </c>
      <c r="N1098" s="88">
        <v>0</v>
      </c>
      <c r="O1098" s="89">
        <f>ROUND(H1098*N1098,5)</f>
        <v>0</v>
      </c>
    </row>
    <row r="1099" spans="1:15" ht="13.2" customHeight="1" outlineLevel="2">
      <c r="A1099" s="27"/>
      <c r="B1099" s="28"/>
      <c r="C1099" s="26"/>
      <c r="D1099" s="27"/>
      <c r="E1099" s="25"/>
      <c r="F1099" s="25" t="s">
        <v>709</v>
      </c>
      <c r="G1099" s="24"/>
      <c r="H1099" s="23">
        <v>0.89000000000000057</v>
      </c>
      <c r="I1099" s="23"/>
      <c r="J1099" s="1">
        <v>0</v>
      </c>
    </row>
    <row r="1100" spans="1:15" ht="13.2" customHeight="1" outlineLevel="2">
      <c r="A1100" s="27"/>
      <c r="B1100" s="28"/>
      <c r="C1100" s="26"/>
      <c r="D1100" s="27"/>
      <c r="E1100" s="25"/>
      <c r="F1100" s="25" t="s">
        <v>702</v>
      </c>
      <c r="G1100" s="24"/>
      <c r="H1100" s="23">
        <v>7.6</v>
      </c>
      <c r="I1100" s="23"/>
      <c r="J1100" s="1">
        <v>0</v>
      </c>
    </row>
    <row r="1101" spans="1:15" ht="13.2" customHeight="1" outlineLevel="2">
      <c r="A1101" s="27"/>
      <c r="B1101" s="28"/>
      <c r="C1101" s="26"/>
      <c r="D1101" s="27"/>
      <c r="E1101" s="25"/>
      <c r="F1101" s="25" t="s">
        <v>704</v>
      </c>
      <c r="G1101" s="24"/>
      <c r="H1101" s="23">
        <v>0.315</v>
      </c>
      <c r="I1101" s="23"/>
      <c r="J1101" s="1">
        <v>0</v>
      </c>
    </row>
    <row r="1102" spans="1:15" ht="13.2" customHeight="1" outlineLevel="2">
      <c r="A1102" s="27"/>
      <c r="B1102" s="28"/>
      <c r="C1102" s="26"/>
      <c r="D1102" s="27"/>
      <c r="E1102" s="25"/>
      <c r="F1102" s="25" t="s">
        <v>703</v>
      </c>
      <c r="G1102" s="24"/>
      <c r="H1102" s="23">
        <v>0.27</v>
      </c>
      <c r="I1102" s="23"/>
      <c r="J1102" s="1">
        <v>0</v>
      </c>
    </row>
    <row r="1103" spans="1:15" ht="13.2" customHeight="1" outlineLevel="2">
      <c r="A1103" s="27"/>
      <c r="B1103" s="28"/>
      <c r="C1103" s="26"/>
      <c r="D1103" s="27"/>
      <c r="E1103" s="25"/>
      <c r="F1103" s="25" t="s">
        <v>705</v>
      </c>
      <c r="G1103" s="24"/>
      <c r="H1103" s="23">
        <v>0.82500000000000007</v>
      </c>
      <c r="I1103" s="23"/>
      <c r="J1103" s="1">
        <v>0</v>
      </c>
    </row>
    <row r="1104" spans="1:15" ht="13.2" customHeight="1" outlineLevel="2">
      <c r="A1104" s="27"/>
      <c r="B1104" s="28"/>
      <c r="C1104" s="26"/>
      <c r="D1104" s="27"/>
      <c r="E1104" s="25"/>
      <c r="F1104" s="25" t="s">
        <v>706</v>
      </c>
      <c r="G1104" s="24"/>
      <c r="H1104" s="23">
        <v>4.0599999999999996</v>
      </c>
      <c r="I1104" s="23"/>
      <c r="J1104" s="1">
        <v>0</v>
      </c>
    </row>
    <row r="1105" spans="1:15" ht="13.2" customHeight="1" outlineLevel="2">
      <c r="A1105" s="27"/>
      <c r="B1105" s="28"/>
      <c r="C1105" s="26"/>
      <c r="D1105" s="27"/>
      <c r="E1105" s="25"/>
      <c r="F1105" s="25" t="s">
        <v>707</v>
      </c>
      <c r="G1105" s="24"/>
      <c r="H1105" s="23">
        <v>2</v>
      </c>
      <c r="I1105" s="23"/>
      <c r="J1105" s="1">
        <v>0</v>
      </c>
    </row>
    <row r="1106" spans="1:15" ht="13.2" customHeight="1" outlineLevel="2">
      <c r="A1106" s="27"/>
      <c r="B1106" s="28"/>
      <c r="C1106" s="26"/>
      <c r="D1106" s="27"/>
      <c r="E1106" s="25"/>
      <c r="F1106" s="25" t="s">
        <v>708</v>
      </c>
      <c r="G1106" s="24"/>
      <c r="H1106" s="23">
        <v>3.04</v>
      </c>
      <c r="I1106" s="23"/>
      <c r="J1106" s="1">
        <v>0</v>
      </c>
    </row>
    <row r="1107" spans="1:15" ht="52.8" outlineLevel="1">
      <c r="A1107" s="80">
        <f>MAX(A1098:A1106)+1</f>
        <v>210</v>
      </c>
      <c r="B1107" s="81" t="s">
        <v>1100</v>
      </c>
      <c r="C1107" s="81" t="s">
        <v>701</v>
      </c>
      <c r="D1107" s="80" t="s">
        <v>10</v>
      </c>
      <c r="E1107" s="82"/>
      <c r="F1107" s="83" t="s">
        <v>393</v>
      </c>
      <c r="G1107" s="84"/>
      <c r="H1107" s="85">
        <v>31</v>
      </c>
      <c r="I1107" s="86" t="s">
        <v>36</v>
      </c>
      <c r="J1107" s="87">
        <v>0</v>
      </c>
      <c r="K1107" s="87">
        <f>ROUND(H1107*J1107,1)</f>
        <v>0</v>
      </c>
      <c r="L1107" s="88">
        <v>5.4699999999999999E-2</v>
      </c>
      <c r="M1107" s="89">
        <f>ROUND(H1107*L1107,5)</f>
        <v>1.6957</v>
      </c>
      <c r="N1107" s="88">
        <v>0</v>
      </c>
      <c r="O1107" s="89">
        <f>ROUND(H1107*N1107,5)</f>
        <v>0</v>
      </c>
    </row>
    <row r="1108" spans="1:15" ht="13.2" customHeight="1" outlineLevel="2">
      <c r="A1108" s="27"/>
      <c r="B1108" s="28"/>
      <c r="C1108" s="26"/>
      <c r="D1108" s="27"/>
      <c r="E1108" s="25"/>
      <c r="F1108" s="25" t="s">
        <v>711</v>
      </c>
      <c r="G1108" s="24"/>
      <c r="H1108" s="23">
        <v>0.39999999999999858</v>
      </c>
      <c r="I1108" s="23"/>
      <c r="J1108" s="1">
        <v>0</v>
      </c>
    </row>
    <row r="1109" spans="1:15" ht="13.2" customHeight="1" outlineLevel="2">
      <c r="A1109" s="27"/>
      <c r="B1109" s="28"/>
      <c r="C1109" s="26"/>
      <c r="D1109" s="27"/>
      <c r="E1109" s="25"/>
      <c r="F1109" s="25" t="s">
        <v>710</v>
      </c>
      <c r="G1109" s="24"/>
      <c r="H1109" s="23">
        <v>30.6</v>
      </c>
      <c r="I1109" s="23"/>
      <c r="J1109" s="1">
        <v>0</v>
      </c>
    </row>
    <row r="1110" spans="1:15" ht="52.8" outlineLevel="1">
      <c r="A1110" s="80">
        <f>MAX(A1107:A1109)+1</f>
        <v>211</v>
      </c>
      <c r="B1110" s="81" t="s">
        <v>1101</v>
      </c>
      <c r="C1110" s="81" t="s">
        <v>394</v>
      </c>
      <c r="D1110" s="80" t="s">
        <v>10</v>
      </c>
      <c r="E1110" s="82"/>
      <c r="F1110" s="83" t="s">
        <v>714</v>
      </c>
      <c r="G1110" s="84"/>
      <c r="H1110" s="85">
        <v>161</v>
      </c>
      <c r="I1110" s="86" t="s">
        <v>41</v>
      </c>
      <c r="J1110" s="87">
        <v>0</v>
      </c>
      <c r="K1110" s="87">
        <f>ROUND(H1110*J1110,1)</f>
        <v>0</v>
      </c>
      <c r="L1110" s="88">
        <v>8.8999999999999995E-4</v>
      </c>
      <c r="M1110" s="89">
        <f>ROUND(H1110*L1110,5)</f>
        <v>0.14329</v>
      </c>
      <c r="N1110" s="88">
        <v>0</v>
      </c>
      <c r="O1110" s="89">
        <f>ROUND(H1110*N1110,5)</f>
        <v>0</v>
      </c>
    </row>
    <row r="1111" spans="1:15" ht="13.2" customHeight="1" outlineLevel="2">
      <c r="A1111" s="27"/>
      <c r="B1111" s="28"/>
      <c r="C1111" s="26"/>
      <c r="D1111" s="27"/>
      <c r="E1111" s="25" t="s">
        <v>414</v>
      </c>
      <c r="F1111" s="25"/>
      <c r="G1111" s="24"/>
      <c r="H1111" s="23"/>
      <c r="I1111" s="23"/>
      <c r="J1111" s="1">
        <v>0</v>
      </c>
    </row>
    <row r="1112" spans="1:15" ht="13.2" customHeight="1" outlineLevel="2">
      <c r="A1112" s="27"/>
      <c r="B1112" s="28"/>
      <c r="C1112" s="26"/>
      <c r="D1112" s="27"/>
      <c r="E1112" s="25"/>
      <c r="F1112" s="25" t="s">
        <v>716</v>
      </c>
      <c r="G1112" s="24"/>
      <c r="H1112" s="23">
        <v>25.5</v>
      </c>
      <c r="I1112" s="23"/>
      <c r="J1112" s="1">
        <v>0</v>
      </c>
    </row>
    <row r="1113" spans="1:15" ht="13.2" customHeight="1" outlineLevel="2">
      <c r="A1113" s="27"/>
      <c r="B1113" s="28"/>
      <c r="C1113" s="26"/>
      <c r="D1113" s="27"/>
      <c r="E1113" s="25"/>
      <c r="F1113" s="25" t="s">
        <v>715</v>
      </c>
      <c r="G1113" s="24"/>
      <c r="H1113" s="23">
        <v>3.2</v>
      </c>
      <c r="I1113" s="23"/>
      <c r="J1113" s="1">
        <v>0</v>
      </c>
    </row>
    <row r="1114" spans="1:15" ht="13.2" customHeight="1" outlineLevel="2">
      <c r="A1114" s="27"/>
      <c r="B1114" s="28"/>
      <c r="C1114" s="26"/>
      <c r="D1114" s="27"/>
      <c r="E1114" s="25"/>
      <c r="F1114" s="25" t="s">
        <v>717</v>
      </c>
      <c r="G1114" s="24"/>
      <c r="H1114" s="23">
        <v>2.1</v>
      </c>
      <c r="I1114" s="23"/>
      <c r="J1114" s="1">
        <v>0</v>
      </c>
    </row>
    <row r="1115" spans="1:15" ht="13.2" customHeight="1" outlineLevel="2">
      <c r="A1115" s="27"/>
      <c r="B1115" s="28"/>
      <c r="C1115" s="26"/>
      <c r="D1115" s="27"/>
      <c r="E1115" s="25"/>
      <c r="F1115" s="25" t="s">
        <v>718</v>
      </c>
      <c r="G1115" s="24"/>
      <c r="H1115" s="23">
        <v>5.2</v>
      </c>
      <c r="I1115" s="23"/>
      <c r="J1115" s="1">
        <v>0</v>
      </c>
    </row>
    <row r="1116" spans="1:15" ht="13.2" customHeight="1" outlineLevel="2">
      <c r="A1116" s="27"/>
      <c r="B1116" s="28"/>
      <c r="C1116" s="26"/>
      <c r="D1116" s="27"/>
      <c r="E1116" s="25"/>
      <c r="F1116" s="25" t="s">
        <v>719</v>
      </c>
      <c r="G1116" s="24"/>
      <c r="H1116" s="23">
        <v>11.399999999999999</v>
      </c>
      <c r="I1116" s="23"/>
      <c r="J1116" s="1">
        <v>0</v>
      </c>
    </row>
    <row r="1117" spans="1:15" ht="13.2" customHeight="1" outlineLevel="2">
      <c r="A1117" s="27"/>
      <c r="B1117" s="28"/>
      <c r="C1117" s="26"/>
      <c r="D1117" s="27"/>
      <c r="E1117" s="25"/>
      <c r="F1117" s="25" t="s">
        <v>720</v>
      </c>
      <c r="G1117" s="24"/>
      <c r="H1117" s="23">
        <v>8.1999999999999993</v>
      </c>
      <c r="I1117" s="23"/>
      <c r="J1117" s="1">
        <v>0</v>
      </c>
    </row>
    <row r="1118" spans="1:15" ht="13.2" customHeight="1" outlineLevel="2">
      <c r="A1118" s="27"/>
      <c r="B1118" s="28"/>
      <c r="C1118" s="26"/>
      <c r="D1118" s="27"/>
      <c r="E1118" s="25"/>
      <c r="F1118" s="25" t="s">
        <v>721</v>
      </c>
      <c r="G1118" s="24"/>
      <c r="H1118" s="23">
        <v>10.199999999999999</v>
      </c>
      <c r="I1118" s="23"/>
      <c r="J1118" s="1">
        <v>0</v>
      </c>
    </row>
    <row r="1119" spans="1:15" ht="13.2" customHeight="1" outlineLevel="2">
      <c r="A1119" s="27"/>
      <c r="B1119" s="28"/>
      <c r="C1119" s="26"/>
      <c r="D1119" s="27"/>
      <c r="E1119" s="25" t="s">
        <v>415</v>
      </c>
      <c r="F1119" s="25"/>
      <c r="G1119" s="24"/>
      <c r="H1119" s="23"/>
      <c r="I1119" s="23"/>
      <c r="J1119" s="1">
        <v>0</v>
      </c>
    </row>
    <row r="1120" spans="1:15" ht="13.2" customHeight="1" outlineLevel="2">
      <c r="A1120" s="27"/>
      <c r="B1120" s="28"/>
      <c r="C1120" s="26"/>
      <c r="D1120" s="27"/>
      <c r="E1120" s="25"/>
      <c r="F1120" s="25" t="s">
        <v>722</v>
      </c>
      <c r="G1120" s="24"/>
      <c r="H1120" s="23">
        <v>95.199999999999989</v>
      </c>
      <c r="I1120" s="23"/>
      <c r="J1120" s="1">
        <v>0</v>
      </c>
    </row>
    <row r="1121" spans="1:15" outlineLevel="1">
      <c r="A1121" s="80">
        <f>MAX(A1110:A1120)+1</f>
        <v>212</v>
      </c>
      <c r="B1121" s="81" t="s">
        <v>1102</v>
      </c>
      <c r="C1121" s="81" t="s">
        <v>831</v>
      </c>
      <c r="D1121" s="80" t="s">
        <v>10</v>
      </c>
      <c r="E1121" s="82"/>
      <c r="F1121" s="83" t="s">
        <v>60</v>
      </c>
      <c r="G1121" s="84"/>
      <c r="H1121" s="85">
        <v>4.0679999999999996</v>
      </c>
      <c r="I1121" s="90" t="s">
        <v>12</v>
      </c>
      <c r="J1121" s="87">
        <v>0</v>
      </c>
      <c r="K1121" s="87">
        <f>ROUND(H1121*J1121,1)</f>
        <v>0</v>
      </c>
      <c r="L1121" s="88">
        <v>0</v>
      </c>
      <c r="M1121" s="89">
        <f>ROUND(H1121*L1121,5)</f>
        <v>0</v>
      </c>
      <c r="N1121" s="88">
        <v>0</v>
      </c>
      <c r="O1121" s="89">
        <f>ROUND(H1121*N1121,5)</f>
        <v>0</v>
      </c>
    </row>
    <row r="1122" spans="1:15" ht="13.2" customHeight="1" outlineLevel="2">
      <c r="A1122" s="27"/>
      <c r="B1122" s="28"/>
      <c r="C1122" s="26"/>
      <c r="D1122" s="27"/>
      <c r="E1122" s="25"/>
      <c r="F1122" s="25" t="s">
        <v>61</v>
      </c>
      <c r="G1122" s="24"/>
      <c r="H1122" s="23">
        <v>4.0679999999999996</v>
      </c>
      <c r="I1122" s="23" t="s">
        <v>12</v>
      </c>
    </row>
    <row r="1123" spans="1:15" ht="13.2" customHeight="1" outlineLevel="1">
      <c r="A1123" s="8"/>
      <c r="B1123" s="8"/>
      <c r="C1123" s="8"/>
      <c r="D1123" s="8"/>
      <c r="E1123" s="10"/>
      <c r="F1123" s="10"/>
      <c r="G1123" s="9"/>
      <c r="H1123" s="7"/>
      <c r="I1123" s="8"/>
    </row>
    <row r="1124" spans="1:15" ht="13.2" customHeight="1" outlineLevel="1">
      <c r="A1124" s="35"/>
      <c r="B1124" s="35"/>
      <c r="C1124" s="35"/>
      <c r="D1124" s="35"/>
      <c r="E1124" s="37"/>
      <c r="F1124" s="37"/>
      <c r="G1124" s="36"/>
      <c r="H1124" s="34"/>
      <c r="I1124" s="35"/>
      <c r="J1124" s="34"/>
      <c r="K1124" s="34"/>
      <c r="L1124" s="34"/>
      <c r="M1124" s="34"/>
      <c r="N1124" s="34"/>
      <c r="O1124" s="34"/>
    </row>
    <row r="1125" spans="1:15" s="11" customFormat="1" ht="24" customHeight="1">
      <c r="A1125" s="20" t="s">
        <v>828</v>
      </c>
      <c r="B1125" s="20"/>
      <c r="C1125" s="19"/>
      <c r="D1125" s="20"/>
      <c r="E1125" s="18"/>
      <c r="F1125" s="17"/>
      <c r="G1125" s="16"/>
      <c r="H1125" s="15"/>
      <c r="I1125" s="13"/>
      <c r="J1125" s="14"/>
      <c r="K1125" s="13">
        <f>SUBTOTAL(9,K1126:K1137)</f>
        <v>0</v>
      </c>
      <c r="L1125" s="14"/>
      <c r="M1125" s="12">
        <f>SUBTOTAL(9,M1126:M1137)</f>
        <v>0</v>
      </c>
      <c r="N1125" s="13"/>
      <c r="O1125" s="12">
        <f>SUBTOTAL(9,O1126:O1137)</f>
        <v>0</v>
      </c>
    </row>
    <row r="1126" spans="1:15" ht="13.2" customHeight="1" outlineLevel="1">
      <c r="A1126" s="32"/>
      <c r="B1126" s="33"/>
      <c r="C1126" s="31"/>
      <c r="D1126" s="32"/>
      <c r="E1126" s="31"/>
      <c r="F1126" s="31"/>
      <c r="G1126" s="30"/>
      <c r="H1126" s="29"/>
      <c r="I1126" s="29"/>
    </row>
    <row r="1127" spans="1:15" ht="52.8" outlineLevel="1">
      <c r="A1127" s="80">
        <f>MAX(A1110:A1126)+1</f>
        <v>213</v>
      </c>
      <c r="B1127" s="81" t="s">
        <v>1103</v>
      </c>
      <c r="C1127" s="81" t="s">
        <v>418</v>
      </c>
      <c r="D1127" s="80" t="s">
        <v>10</v>
      </c>
      <c r="E1127" s="82"/>
      <c r="F1127" s="83" t="s">
        <v>690</v>
      </c>
      <c r="G1127" s="84"/>
      <c r="H1127" s="85">
        <v>420</v>
      </c>
      <c r="I1127" s="86" t="s">
        <v>36</v>
      </c>
      <c r="J1127" s="87">
        <v>0</v>
      </c>
      <c r="K1127" s="87">
        <f>ROUND(H1127*J1127,1)</f>
        <v>0</v>
      </c>
      <c r="L1127" s="88">
        <v>0</v>
      </c>
      <c r="M1127" s="89">
        <f>ROUND(H1127*L1127,5)</f>
        <v>0</v>
      </c>
      <c r="N1127" s="88">
        <v>0</v>
      </c>
      <c r="O1127" s="89">
        <f>ROUND(H1127*N1127,5)</f>
        <v>0</v>
      </c>
    </row>
    <row r="1128" spans="1:15" ht="13.2" customHeight="1" outlineLevel="2">
      <c r="A1128" s="27"/>
      <c r="B1128" s="28"/>
      <c r="C1128" s="26"/>
      <c r="D1128" s="27"/>
      <c r="E1128" s="25"/>
      <c r="F1128" s="25" t="s">
        <v>680</v>
      </c>
      <c r="G1128" s="24"/>
      <c r="H1128" s="23">
        <v>2.3999999999999773</v>
      </c>
      <c r="I1128" s="23"/>
      <c r="J1128" s="1">
        <v>0</v>
      </c>
    </row>
    <row r="1129" spans="1:15" ht="13.2" customHeight="1" outlineLevel="2">
      <c r="A1129" s="27"/>
      <c r="B1129" s="28"/>
      <c r="C1129" s="26"/>
      <c r="D1129" s="27"/>
      <c r="E1129" s="25"/>
      <c r="F1129" s="25" t="s">
        <v>416</v>
      </c>
      <c r="G1129" s="24"/>
      <c r="H1129" s="23">
        <v>417.6</v>
      </c>
      <c r="I1129" s="23"/>
      <c r="J1129" s="1">
        <v>0</v>
      </c>
    </row>
    <row r="1130" spans="1:15" ht="39.6" outlineLevel="1">
      <c r="A1130" s="80">
        <f>MAX(A1125:A1129)+1</f>
        <v>214</v>
      </c>
      <c r="B1130" s="81" t="s">
        <v>1104</v>
      </c>
      <c r="C1130" s="81" t="s">
        <v>419</v>
      </c>
      <c r="D1130" s="80" t="s">
        <v>10</v>
      </c>
      <c r="E1130" s="82"/>
      <c r="F1130" s="83" t="s">
        <v>681</v>
      </c>
      <c r="G1130" s="84"/>
      <c r="H1130" s="85">
        <v>630</v>
      </c>
      <c r="I1130" s="86" t="s">
        <v>36</v>
      </c>
      <c r="J1130" s="87">
        <v>0</v>
      </c>
      <c r="K1130" s="87">
        <f>ROUND(H1130*J1130,1)</f>
        <v>0</v>
      </c>
      <c r="L1130" s="88">
        <v>0</v>
      </c>
      <c r="M1130" s="89">
        <f>ROUND(H1130*L1130,5)</f>
        <v>0</v>
      </c>
      <c r="N1130" s="88">
        <v>0</v>
      </c>
      <c r="O1130" s="89">
        <f>ROUND(H1130*N1130,5)</f>
        <v>0</v>
      </c>
    </row>
    <row r="1131" spans="1:15" ht="13.2" customHeight="1" outlineLevel="2">
      <c r="A1131" s="27"/>
      <c r="B1131" s="28"/>
      <c r="C1131" s="26"/>
      <c r="D1131" s="27"/>
      <c r="E1131" s="25"/>
      <c r="F1131" s="25" t="s">
        <v>683</v>
      </c>
      <c r="G1131" s="24"/>
      <c r="H1131" s="23">
        <v>2.8120000000000118</v>
      </c>
      <c r="I1131" s="23"/>
      <c r="J1131" s="1">
        <v>0</v>
      </c>
    </row>
    <row r="1132" spans="1:15" ht="13.2" customHeight="1" outlineLevel="2">
      <c r="A1132" s="27"/>
      <c r="B1132" s="28"/>
      <c r="C1132" s="26"/>
      <c r="D1132" s="27"/>
      <c r="E1132" s="25"/>
      <c r="F1132" s="25" t="s">
        <v>682</v>
      </c>
      <c r="G1132" s="24"/>
      <c r="H1132" s="23">
        <v>627.1875</v>
      </c>
      <c r="I1132" s="23"/>
      <c r="J1132" s="1">
        <v>0</v>
      </c>
    </row>
    <row r="1133" spans="1:15" ht="26.4" outlineLevel="1">
      <c r="A1133" s="80">
        <f>MAX(A1130:A1132)+1</f>
        <v>215</v>
      </c>
      <c r="B1133" s="81" t="s">
        <v>1105</v>
      </c>
      <c r="C1133" s="81" t="s">
        <v>417</v>
      </c>
      <c r="D1133" s="80" t="s">
        <v>10</v>
      </c>
      <c r="E1133" s="82"/>
      <c r="F1133" s="83" t="s">
        <v>420</v>
      </c>
      <c r="G1133" s="84"/>
      <c r="H1133" s="85">
        <v>68</v>
      </c>
      <c r="I1133" s="85" t="s">
        <v>36</v>
      </c>
      <c r="J1133" s="87">
        <v>0</v>
      </c>
      <c r="K1133" s="87">
        <f>ROUND(H1133*J1133,1)</f>
        <v>0</v>
      </c>
      <c r="L1133" s="88">
        <v>0</v>
      </c>
      <c r="M1133" s="89">
        <f>ROUND(H1133*L1133,5)</f>
        <v>0</v>
      </c>
      <c r="N1133" s="88">
        <v>0</v>
      </c>
      <c r="O1133" s="89">
        <f>ROUND(H1133*N1133,5)</f>
        <v>0</v>
      </c>
    </row>
    <row r="1134" spans="1:15" ht="13.2" customHeight="1" outlineLevel="2">
      <c r="A1134" s="27"/>
      <c r="B1134" s="28"/>
      <c r="C1134" s="26"/>
      <c r="D1134" s="27"/>
      <c r="E1134" s="25"/>
      <c r="F1134" s="25" t="s">
        <v>685</v>
      </c>
      <c r="G1134" s="24"/>
      <c r="H1134" s="23">
        <v>0.79999999999999716</v>
      </c>
      <c r="I1134" s="23"/>
    </row>
    <row r="1135" spans="1:15" ht="13.2" customHeight="1" outlineLevel="2">
      <c r="A1135" s="27"/>
      <c r="B1135" s="28"/>
      <c r="C1135" s="26"/>
      <c r="D1135" s="27"/>
      <c r="E1135" s="25"/>
      <c r="F1135" s="25" t="s">
        <v>684</v>
      </c>
      <c r="G1135" s="24"/>
      <c r="H1135" s="23">
        <v>67.2</v>
      </c>
      <c r="I1135" s="23"/>
    </row>
    <row r="1136" spans="1:15" ht="13.2" customHeight="1" outlineLevel="1">
      <c r="A1136" s="8"/>
      <c r="B1136" s="8"/>
      <c r="C1136" s="8"/>
      <c r="D1136" s="8"/>
      <c r="E1136" s="10"/>
      <c r="F1136" s="10"/>
      <c r="G1136" s="9"/>
      <c r="H1136" s="7"/>
      <c r="I1136" s="8"/>
    </row>
    <row r="1137" spans="1:15" ht="13.2" customHeight="1" outlineLevel="1">
      <c r="A1137" s="35"/>
      <c r="B1137" s="35"/>
      <c r="C1137" s="35"/>
      <c r="D1137" s="35"/>
      <c r="E1137" s="37"/>
      <c r="F1137" s="37"/>
      <c r="G1137" s="36"/>
      <c r="H1137" s="34"/>
      <c r="I1137" s="35"/>
      <c r="J1137" s="34"/>
      <c r="K1137" s="34"/>
      <c r="L1137" s="34"/>
      <c r="M1137" s="34"/>
      <c r="N1137" s="34"/>
      <c r="O1137" s="34"/>
    </row>
    <row r="1138" spans="1:15" s="11" customFormat="1" ht="24" customHeight="1">
      <c r="A1138" s="20" t="s">
        <v>829</v>
      </c>
      <c r="B1138" s="20"/>
      <c r="C1138" s="19"/>
      <c r="D1138" s="20"/>
      <c r="E1138" s="18"/>
      <c r="F1138" s="17"/>
      <c r="G1138" s="16"/>
      <c r="H1138" s="15"/>
      <c r="I1138" s="13"/>
      <c r="J1138" s="14"/>
      <c r="K1138" s="13">
        <f>SUBTOTAL(9,K1139:K1149)</f>
        <v>0</v>
      </c>
      <c r="L1138" s="14"/>
      <c r="M1138" s="12">
        <f>SUBTOTAL(9,M1139:M1149)</f>
        <v>0</v>
      </c>
      <c r="N1138" s="13"/>
      <c r="O1138" s="12">
        <f>SUBTOTAL(9,O1139:O1149)</f>
        <v>0</v>
      </c>
    </row>
    <row r="1139" spans="1:15" ht="13.2" customHeight="1" outlineLevel="1">
      <c r="A1139" s="32"/>
      <c r="B1139" s="33"/>
      <c r="C1139" s="31"/>
      <c r="D1139" s="32"/>
      <c r="E1139" s="31"/>
      <c r="F1139" s="31"/>
      <c r="G1139" s="30"/>
      <c r="H1139" s="29"/>
      <c r="I1139" s="29"/>
    </row>
    <row r="1140" spans="1:15" outlineLevel="1">
      <c r="A1140" s="80">
        <f>MAX(A1109:A1139)+1</f>
        <v>216</v>
      </c>
      <c r="B1140" s="81" t="s">
        <v>1106</v>
      </c>
      <c r="C1140" s="81" t="s">
        <v>428</v>
      </c>
      <c r="D1140" s="80" t="s">
        <v>10</v>
      </c>
      <c r="E1140" s="82"/>
      <c r="F1140" s="83" t="s">
        <v>421</v>
      </c>
      <c r="G1140" s="84"/>
      <c r="H1140" s="85">
        <v>218.50700000000001</v>
      </c>
      <c r="I1140" s="85" t="s">
        <v>12</v>
      </c>
      <c r="J1140" s="87">
        <v>0</v>
      </c>
      <c r="K1140" s="87">
        <f>ROUND(H1140*J1140,1)</f>
        <v>0</v>
      </c>
      <c r="L1140" s="88">
        <v>0</v>
      </c>
      <c r="M1140" s="89">
        <f>ROUND(H1140*L1140,5)</f>
        <v>0</v>
      </c>
      <c r="N1140" s="88">
        <v>0</v>
      </c>
      <c r="O1140" s="89">
        <f>ROUND(H1140*N1140,5)</f>
        <v>0</v>
      </c>
    </row>
    <row r="1141" spans="1:15" ht="13.2" customHeight="1" outlineLevel="2">
      <c r="A1141" s="27"/>
      <c r="B1141" s="28"/>
      <c r="C1141" s="26"/>
      <c r="D1141" s="27"/>
      <c r="E1141" s="25"/>
      <c r="F1141" s="25" t="s">
        <v>61</v>
      </c>
      <c r="G1141" s="24"/>
      <c r="H1141" s="23">
        <v>218.50700000000001</v>
      </c>
      <c r="I1141" s="23" t="s">
        <v>12</v>
      </c>
      <c r="J1141" s="1">
        <v>0</v>
      </c>
    </row>
    <row r="1142" spans="1:15" ht="26.4" outlineLevel="1">
      <c r="A1142" s="80">
        <f>MAX(A1110:A1141)+1</f>
        <v>217</v>
      </c>
      <c r="B1142" s="81" t="s">
        <v>1107</v>
      </c>
      <c r="C1142" s="81" t="s">
        <v>424</v>
      </c>
      <c r="D1142" s="80" t="s">
        <v>10</v>
      </c>
      <c r="E1142" s="82"/>
      <c r="F1142" s="83" t="s">
        <v>890</v>
      </c>
      <c r="G1142" s="84"/>
      <c r="H1142" s="85">
        <v>193.667</v>
      </c>
      <c r="I1142" s="85" t="s">
        <v>12</v>
      </c>
      <c r="J1142" s="87">
        <v>0</v>
      </c>
      <c r="K1142" s="87">
        <f>ROUND(H1142*J1142,1)</f>
        <v>0</v>
      </c>
      <c r="L1142" s="88">
        <v>0</v>
      </c>
      <c r="M1142" s="89">
        <f>ROUND(H1142*L1142,5)</f>
        <v>0</v>
      </c>
      <c r="N1142" s="88">
        <v>0</v>
      </c>
      <c r="O1142" s="89">
        <f>ROUND(H1142*N1142,5)</f>
        <v>0</v>
      </c>
    </row>
    <row r="1143" spans="1:15" ht="13.2" customHeight="1" outlineLevel="2">
      <c r="A1143" s="27"/>
      <c r="B1143" s="28"/>
      <c r="C1143" s="26"/>
      <c r="D1143" s="27"/>
      <c r="E1143" s="25"/>
      <c r="F1143" s="23" t="s">
        <v>61</v>
      </c>
      <c r="G1143" s="24"/>
      <c r="H1143" s="23">
        <v>218.50700000000001</v>
      </c>
      <c r="I1143" s="23" t="s">
        <v>12</v>
      </c>
      <c r="J1143" s="1">
        <v>0</v>
      </c>
    </row>
    <row r="1144" spans="1:15" ht="13.2" customHeight="1" outlineLevel="2">
      <c r="A1144" s="27"/>
      <c r="B1144" s="28"/>
      <c r="C1144" s="26"/>
      <c r="D1144" s="27"/>
      <c r="E1144" s="25"/>
      <c r="F1144" s="25" t="s">
        <v>889</v>
      </c>
      <c r="G1144" s="24">
        <v>6.2100000000000002E-2</v>
      </c>
      <c r="H1144" s="23">
        <v>-27.386100000000003</v>
      </c>
      <c r="I1144" s="23"/>
      <c r="J1144" s="1">
        <v>0</v>
      </c>
    </row>
    <row r="1145" spans="1:15" ht="13.2" customHeight="1" outlineLevel="2">
      <c r="A1145" s="27"/>
      <c r="B1145" s="28"/>
      <c r="C1145" s="26"/>
      <c r="D1145" s="27"/>
      <c r="E1145" s="25"/>
      <c r="F1145" s="25" t="s">
        <v>735</v>
      </c>
      <c r="G1145" s="24">
        <v>6.2100000000000002E-2</v>
      </c>
      <c r="H1145" s="23">
        <v>2.5461</v>
      </c>
      <c r="I1145" s="23"/>
      <c r="J1145" s="1">
        <v>0</v>
      </c>
    </row>
    <row r="1146" spans="1:15" ht="52.8" outlineLevel="1">
      <c r="A1146" s="80">
        <f>MAX(A1121:A1145)+1</f>
        <v>218</v>
      </c>
      <c r="B1146" s="81" t="s">
        <v>1108</v>
      </c>
      <c r="C1146" s="81" t="s">
        <v>426</v>
      </c>
      <c r="D1146" s="80" t="s">
        <v>10</v>
      </c>
      <c r="E1146" s="82"/>
      <c r="F1146" s="83" t="s">
        <v>425</v>
      </c>
      <c r="G1146" s="84"/>
      <c r="H1146" s="85">
        <v>193.667</v>
      </c>
      <c r="I1146" s="85" t="s">
        <v>12</v>
      </c>
      <c r="J1146" s="87">
        <v>0</v>
      </c>
      <c r="K1146" s="87">
        <f>ROUND(H1146*J1146,1)</f>
        <v>0</v>
      </c>
      <c r="L1146" s="88">
        <v>0</v>
      </c>
      <c r="M1146" s="89">
        <f>ROUND(H1146*L1146,5)</f>
        <v>0</v>
      </c>
      <c r="N1146" s="88">
        <v>0</v>
      </c>
      <c r="O1146" s="89">
        <f>ROUND(H1146*N1146,5)</f>
        <v>0</v>
      </c>
    </row>
    <row r="1147" spans="1:15" ht="13.2" customHeight="1" outlineLevel="2">
      <c r="A1147" s="27"/>
      <c r="B1147" s="28"/>
      <c r="C1147" s="26"/>
      <c r="D1147" s="27"/>
      <c r="E1147" s="25"/>
      <c r="F1147" s="25"/>
      <c r="G1147" s="24"/>
      <c r="H1147" s="23">
        <v>193.667</v>
      </c>
      <c r="I1147" s="23"/>
    </row>
    <row r="1148" spans="1:15" ht="13.2" customHeight="1" outlineLevel="1">
      <c r="A1148" s="8"/>
      <c r="B1148" s="8"/>
      <c r="C1148" s="8"/>
      <c r="D1148" s="8"/>
      <c r="E1148" s="10"/>
      <c r="F1148" s="10"/>
      <c r="G1148" s="9"/>
      <c r="H1148" s="7"/>
      <c r="I1148" s="8"/>
    </row>
    <row r="1149" spans="1:15" ht="13.2" customHeight="1" outlineLevel="1">
      <c r="A1149" s="35"/>
      <c r="B1149" s="35"/>
      <c r="C1149" s="35"/>
      <c r="D1149" s="35"/>
      <c r="E1149" s="37"/>
      <c r="F1149" s="37"/>
      <c r="G1149" s="36"/>
      <c r="H1149" s="34"/>
      <c r="I1149" s="35"/>
      <c r="J1149" s="34"/>
      <c r="K1149" s="34"/>
      <c r="L1149" s="34"/>
      <c r="M1149" s="34"/>
      <c r="N1149" s="34"/>
      <c r="O1149" s="34"/>
    </row>
    <row r="1150" spans="1:15" s="11" customFormat="1" ht="24" customHeight="1">
      <c r="A1150" s="20" t="s">
        <v>885</v>
      </c>
      <c r="B1150" s="20"/>
      <c r="C1150" s="19"/>
      <c r="D1150" s="20"/>
      <c r="E1150" s="18"/>
      <c r="F1150" s="17"/>
      <c r="G1150" s="16"/>
      <c r="H1150" s="15"/>
      <c r="I1150" s="13"/>
      <c r="J1150" s="14"/>
      <c r="K1150" s="13">
        <f>SUBTOTAL(9,K1151:K1164)</f>
        <v>0</v>
      </c>
      <c r="L1150" s="14"/>
      <c r="M1150" s="12">
        <f>SUBTOTAL(9,M1151:M1164)</f>
        <v>0</v>
      </c>
      <c r="N1150" s="13"/>
      <c r="O1150" s="12">
        <f>SUBTOTAL(9,O1151:O1164)</f>
        <v>0</v>
      </c>
    </row>
    <row r="1151" spans="1:15" ht="13.2" customHeight="1" outlineLevel="1">
      <c r="A1151" s="32"/>
      <c r="B1151" s="33"/>
      <c r="C1151" s="31"/>
      <c r="D1151" s="32"/>
      <c r="E1151" s="31"/>
      <c r="F1151" s="31"/>
      <c r="G1151" s="30"/>
      <c r="H1151" s="29"/>
      <c r="I1151" s="29"/>
    </row>
    <row r="1152" spans="1:15" ht="52.8" outlineLevel="1">
      <c r="A1152" s="80">
        <f>MAX(A945:A1151)+1</f>
        <v>219</v>
      </c>
      <c r="B1152" s="81" t="s">
        <v>1109</v>
      </c>
      <c r="C1152" s="81" t="s">
        <v>211</v>
      </c>
      <c r="D1152" s="80" t="s">
        <v>10</v>
      </c>
      <c r="E1152" s="82"/>
      <c r="F1152" s="83" t="s">
        <v>887</v>
      </c>
      <c r="G1152" s="84"/>
      <c r="H1152" s="85">
        <v>441</v>
      </c>
      <c r="I1152" s="86" t="s">
        <v>36</v>
      </c>
      <c r="J1152" s="87">
        <v>0</v>
      </c>
      <c r="K1152" s="87">
        <f>ROUND(H1152*J1152,1)</f>
        <v>0</v>
      </c>
      <c r="L1152" s="88">
        <v>0</v>
      </c>
      <c r="M1152" s="89">
        <f>ROUND(H1152*L1152,5)</f>
        <v>0</v>
      </c>
      <c r="N1152" s="88">
        <v>0</v>
      </c>
      <c r="O1152" s="89">
        <f>ROUND(H1152*N1152,5)</f>
        <v>0</v>
      </c>
    </row>
    <row r="1153" spans="1:15" ht="13.2" customHeight="1" outlineLevel="2">
      <c r="A1153" s="27"/>
      <c r="B1153" s="28"/>
      <c r="C1153" s="26"/>
      <c r="D1153" s="27"/>
      <c r="E1153" s="25"/>
      <c r="F1153" s="23" t="s">
        <v>888</v>
      </c>
      <c r="G1153" s="24"/>
      <c r="H1153" s="23">
        <v>441</v>
      </c>
      <c r="I1153" s="23" t="s">
        <v>36</v>
      </c>
      <c r="J1153" s="1">
        <v>0</v>
      </c>
    </row>
    <row r="1154" spans="1:15" ht="39.6" outlineLevel="1">
      <c r="A1154" s="80">
        <f>MAX(A1130:A1153)+1</f>
        <v>220</v>
      </c>
      <c r="B1154" s="81" t="s">
        <v>1110</v>
      </c>
      <c r="C1154" s="81" t="s">
        <v>427</v>
      </c>
      <c r="D1154" s="80" t="s">
        <v>10</v>
      </c>
      <c r="E1154" s="82"/>
      <c r="F1154" s="83" t="s">
        <v>732</v>
      </c>
      <c r="G1154" s="84"/>
      <c r="H1154" s="85">
        <v>441</v>
      </c>
      <c r="I1154" s="86" t="s">
        <v>36</v>
      </c>
      <c r="J1154" s="87">
        <v>0</v>
      </c>
      <c r="K1154" s="87">
        <f>ROUND(H1154*J1154,1)</f>
        <v>0</v>
      </c>
      <c r="L1154" s="88">
        <v>0</v>
      </c>
      <c r="M1154" s="89">
        <f>ROUND(H1154*L1154,5)</f>
        <v>0</v>
      </c>
      <c r="N1154" s="88">
        <v>0</v>
      </c>
      <c r="O1154" s="89">
        <f>ROUND(H1154*N1154,5)</f>
        <v>0</v>
      </c>
    </row>
    <row r="1155" spans="1:15" ht="13.2" customHeight="1" outlineLevel="2">
      <c r="A1155" s="27"/>
      <c r="B1155" s="28"/>
      <c r="C1155" s="26"/>
      <c r="D1155" s="27"/>
      <c r="E1155" s="25"/>
      <c r="F1155" s="23" t="s">
        <v>887</v>
      </c>
      <c r="G1155" s="24"/>
      <c r="H1155" s="23">
        <v>441</v>
      </c>
      <c r="I1155" s="23" t="s">
        <v>36</v>
      </c>
      <c r="J1155" s="1">
        <v>0</v>
      </c>
    </row>
    <row r="1156" spans="1:15" ht="52.8" outlineLevel="1">
      <c r="A1156" s="80">
        <f>MAX(A1130:A1155)+1</f>
        <v>221</v>
      </c>
      <c r="B1156" s="81" t="s">
        <v>1111</v>
      </c>
      <c r="C1156" s="81" t="s">
        <v>214</v>
      </c>
      <c r="D1156" s="80" t="s">
        <v>10</v>
      </c>
      <c r="E1156" s="82"/>
      <c r="F1156" s="83" t="s">
        <v>853</v>
      </c>
      <c r="G1156" s="84"/>
      <c r="H1156" s="85">
        <v>441</v>
      </c>
      <c r="I1156" s="86" t="s">
        <v>36</v>
      </c>
      <c r="J1156" s="87">
        <v>0</v>
      </c>
      <c r="K1156" s="87">
        <f>ROUND(H1156*J1156,1)</f>
        <v>0</v>
      </c>
      <c r="L1156" s="88">
        <v>0</v>
      </c>
      <c r="M1156" s="89">
        <f>ROUND(H1156*L1156,5)</f>
        <v>0</v>
      </c>
      <c r="N1156" s="88">
        <v>0</v>
      </c>
      <c r="O1156" s="89">
        <f>ROUND(H1156*N1156,5)</f>
        <v>0</v>
      </c>
    </row>
    <row r="1157" spans="1:15" ht="13.2" customHeight="1" outlineLevel="2">
      <c r="A1157" s="27"/>
      <c r="B1157" s="28"/>
      <c r="C1157" s="26"/>
      <c r="D1157" s="27"/>
      <c r="E1157" s="25"/>
      <c r="F1157" s="25"/>
      <c r="G1157" s="24"/>
      <c r="H1157" s="23">
        <v>441</v>
      </c>
      <c r="I1157" s="23"/>
      <c r="J1157" s="1">
        <v>0</v>
      </c>
    </row>
    <row r="1158" spans="1:15" ht="26.4" outlineLevel="1">
      <c r="A1158" s="80">
        <f>MAX(A1059:A1157)+1</f>
        <v>222</v>
      </c>
      <c r="B1158" s="81" t="s">
        <v>1112</v>
      </c>
      <c r="C1158" s="81" t="s">
        <v>423</v>
      </c>
      <c r="D1158" s="80" t="s">
        <v>10</v>
      </c>
      <c r="E1158" s="82"/>
      <c r="F1158" s="83" t="s">
        <v>429</v>
      </c>
      <c r="G1158" s="84"/>
      <c r="H1158" s="85">
        <v>2</v>
      </c>
      <c r="I1158" s="86" t="s">
        <v>36</v>
      </c>
      <c r="J1158" s="87">
        <v>0</v>
      </c>
      <c r="K1158" s="87">
        <f>ROUND(H1158*J1158,1)</f>
        <v>0</v>
      </c>
      <c r="L1158" s="88">
        <v>0</v>
      </c>
      <c r="M1158" s="89">
        <f>ROUND(H1158*L1158,5)</f>
        <v>0</v>
      </c>
      <c r="N1158" s="88">
        <v>0</v>
      </c>
      <c r="O1158" s="89">
        <f>ROUND(H1158*N1158,5)</f>
        <v>0</v>
      </c>
    </row>
    <row r="1159" spans="1:15" ht="13.2" customHeight="1" outlineLevel="2">
      <c r="A1159" s="27"/>
      <c r="B1159" s="28"/>
      <c r="C1159" s="26"/>
      <c r="D1159" s="27"/>
      <c r="E1159" s="25"/>
      <c r="F1159" s="25"/>
      <c r="G1159" s="24"/>
      <c r="H1159" s="23">
        <v>2</v>
      </c>
      <c r="I1159" s="23"/>
      <c r="J1159" s="1">
        <v>0</v>
      </c>
    </row>
    <row r="1160" spans="1:15" ht="39.6" outlineLevel="1">
      <c r="A1160" s="80">
        <f>MAX(A1063:A1159)+1</f>
        <v>223</v>
      </c>
      <c r="B1160" s="81" t="s">
        <v>1113</v>
      </c>
      <c r="C1160" s="81" t="s">
        <v>432</v>
      </c>
      <c r="D1160" s="80" t="s">
        <v>10</v>
      </c>
      <c r="E1160" s="82"/>
      <c r="F1160" s="83" t="s">
        <v>871</v>
      </c>
      <c r="G1160" s="84"/>
      <c r="H1160" s="85">
        <v>400</v>
      </c>
      <c r="I1160" s="86" t="s">
        <v>36</v>
      </c>
      <c r="J1160" s="87">
        <v>0</v>
      </c>
      <c r="K1160" s="87">
        <f>ROUND(H1160*J1160,1)</f>
        <v>0</v>
      </c>
      <c r="L1160" s="88">
        <v>0</v>
      </c>
      <c r="M1160" s="89">
        <f>ROUND(H1160*L1160,5)</f>
        <v>0</v>
      </c>
      <c r="N1160" s="88">
        <v>0</v>
      </c>
      <c r="O1160" s="89">
        <f>ROUND(H1160*N1160,5)</f>
        <v>0</v>
      </c>
    </row>
    <row r="1161" spans="1:15" ht="13.2" customHeight="1" outlineLevel="2">
      <c r="A1161" s="27"/>
      <c r="B1161" s="28"/>
      <c r="C1161" s="26"/>
      <c r="D1161" s="27"/>
      <c r="E1161" s="25"/>
      <c r="F1161" s="23" t="s">
        <v>853</v>
      </c>
      <c r="G1161" s="24"/>
      <c r="H1161" s="23">
        <v>441</v>
      </c>
      <c r="I1161" s="23" t="s">
        <v>36</v>
      </c>
    </row>
    <row r="1162" spans="1:15" ht="13.2" customHeight="1" outlineLevel="2">
      <c r="A1162" s="27"/>
      <c r="B1162" s="28"/>
      <c r="C1162" s="26"/>
      <c r="D1162" s="27"/>
      <c r="E1162" s="25"/>
      <c r="F1162" s="25" t="s">
        <v>738</v>
      </c>
      <c r="G1162" s="24"/>
      <c r="H1162" s="23">
        <v>-41</v>
      </c>
      <c r="I1162" s="23"/>
    </row>
    <row r="1163" spans="1:15" ht="13.2" customHeight="1" outlineLevel="1">
      <c r="A1163" s="8"/>
      <c r="B1163" s="8"/>
      <c r="C1163" s="8"/>
      <c r="D1163" s="8"/>
      <c r="E1163" s="10"/>
      <c r="F1163" s="10"/>
      <c r="G1163" s="9"/>
      <c r="H1163" s="7"/>
      <c r="I1163" s="8"/>
    </row>
    <row r="1164" spans="1:15" ht="13.2" customHeight="1" outlineLevel="1">
      <c r="A1164" s="35"/>
      <c r="B1164" s="35"/>
      <c r="C1164" s="35"/>
      <c r="D1164" s="35"/>
      <c r="E1164" s="37"/>
      <c r="F1164" s="37"/>
      <c r="G1164" s="36"/>
      <c r="H1164" s="34"/>
      <c r="I1164" s="35"/>
      <c r="J1164" s="34"/>
      <c r="K1164" s="34"/>
      <c r="L1164" s="34"/>
      <c r="M1164" s="34"/>
      <c r="N1164" s="34"/>
      <c r="O1164" s="34"/>
    </row>
    <row r="1165" spans="1:15" s="11" customFormat="1" ht="24" customHeight="1">
      <c r="A1165" s="20" t="s">
        <v>886</v>
      </c>
      <c r="B1165" s="20"/>
      <c r="C1165" s="19"/>
      <c r="D1165" s="20"/>
      <c r="E1165" s="18"/>
      <c r="F1165" s="17"/>
      <c r="G1165" s="16"/>
      <c r="H1165" s="15"/>
      <c r="I1165" s="13"/>
      <c r="J1165" s="14"/>
      <c r="K1165" s="13">
        <f>SUBTOTAL(9,K1166:K1169)</f>
        <v>0</v>
      </c>
      <c r="L1165" s="14"/>
      <c r="M1165" s="12">
        <f>SUBTOTAL(9,M1166:M1169)</f>
        <v>0</v>
      </c>
      <c r="N1165" s="13"/>
      <c r="O1165" s="12">
        <f>SUBTOTAL(9,O1166:O1169)</f>
        <v>0</v>
      </c>
    </row>
    <row r="1166" spans="1:15" ht="13.2" customHeight="1" outlineLevel="1">
      <c r="A1166" s="32"/>
      <c r="B1166" s="33"/>
      <c r="C1166" s="31"/>
      <c r="D1166" s="32"/>
      <c r="E1166" s="31"/>
      <c r="F1166" s="31"/>
      <c r="G1166" s="30"/>
      <c r="H1166" s="29"/>
      <c r="I1166" s="29"/>
    </row>
    <row r="1167" spans="1:15" ht="92.4" outlineLevel="1">
      <c r="A1167" s="80">
        <f>MAX(A1039:A1166)+1</f>
        <v>224</v>
      </c>
      <c r="B1167" s="81" t="s">
        <v>1114</v>
      </c>
      <c r="C1167" s="81" t="s">
        <v>31</v>
      </c>
      <c r="D1167" s="80" t="s">
        <v>10</v>
      </c>
      <c r="E1167" s="82"/>
      <c r="F1167" s="83" t="s">
        <v>11</v>
      </c>
      <c r="G1167" s="84"/>
      <c r="H1167" s="85">
        <v>1</v>
      </c>
      <c r="I1167" s="86" t="s">
        <v>30</v>
      </c>
      <c r="J1167" s="87">
        <v>0</v>
      </c>
      <c r="K1167" s="87">
        <f>ROUND(H1167*J1167,1)</f>
        <v>0</v>
      </c>
      <c r="L1167" s="88">
        <v>0</v>
      </c>
      <c r="M1167" s="89">
        <f>ROUND(H1167*L1167,5)</f>
        <v>0</v>
      </c>
      <c r="N1167" s="88">
        <v>0</v>
      </c>
      <c r="O1167" s="89">
        <f>ROUND(H1167*N1167,5)</f>
        <v>0</v>
      </c>
    </row>
    <row r="1168" spans="1:15" ht="52.8" outlineLevel="1">
      <c r="A1168" s="80">
        <f>MAX(A1167:A1167)+1</f>
        <v>225</v>
      </c>
      <c r="B1168" s="81" t="s">
        <v>1115</v>
      </c>
      <c r="C1168" s="81" t="s">
        <v>32</v>
      </c>
      <c r="D1168" s="80" t="s">
        <v>10</v>
      </c>
      <c r="E1168" s="82"/>
      <c r="F1168" s="83" t="s">
        <v>9</v>
      </c>
      <c r="G1168" s="84"/>
      <c r="H1168" s="85">
        <v>1</v>
      </c>
      <c r="I1168" s="86" t="s">
        <v>30</v>
      </c>
      <c r="J1168" s="87">
        <v>0</v>
      </c>
      <c r="K1168" s="87">
        <f>ROUND(H1168*J1168,1)</f>
        <v>0</v>
      </c>
      <c r="L1168" s="88">
        <v>0</v>
      </c>
      <c r="M1168" s="89">
        <f>ROUND(H1168*L1168,5)</f>
        <v>0</v>
      </c>
      <c r="N1168" s="88">
        <v>0</v>
      </c>
      <c r="O1168" s="89">
        <f>ROUND(H1168*N1168,5)</f>
        <v>0</v>
      </c>
    </row>
    <row r="1169" spans="1:15" ht="13.2" customHeight="1" outlineLevel="1">
      <c r="A1169" s="8"/>
      <c r="B1169" s="8"/>
      <c r="C1169" s="8"/>
      <c r="D1169" s="8"/>
      <c r="E1169" s="10"/>
      <c r="F1169" s="10"/>
      <c r="G1169" s="9"/>
      <c r="H1169" s="7"/>
      <c r="I1169" s="8"/>
      <c r="J1169" s="7"/>
      <c r="K1169" s="7"/>
      <c r="L1169" s="7"/>
      <c r="M1169" s="7"/>
      <c r="N1169" s="7"/>
      <c r="O1169" s="7"/>
    </row>
    <row r="1170" spans="1:15" s="11" customFormat="1" ht="24" hidden="1" customHeight="1">
      <c r="A1170" s="20"/>
      <c r="B1170" s="20"/>
      <c r="C1170" s="19"/>
      <c r="D1170" s="20"/>
      <c r="E1170" s="18"/>
      <c r="F1170" s="17"/>
      <c r="G1170" s="16"/>
      <c r="H1170" s="15"/>
      <c r="I1170" s="13"/>
      <c r="J1170" s="14"/>
      <c r="K1170" s="13"/>
      <c r="L1170" s="14"/>
      <c r="M1170" s="12"/>
      <c r="N1170" s="13"/>
      <c r="O1170" s="12"/>
    </row>
    <row r="1171" spans="1:15" s="109" customFormat="1" ht="24.75" customHeight="1">
      <c r="A1171" s="104" t="s">
        <v>0</v>
      </c>
      <c r="B1171" s="104"/>
      <c r="C1171" s="104"/>
      <c r="D1171" s="104"/>
      <c r="E1171" s="105"/>
      <c r="F1171" s="106"/>
      <c r="G1171" s="106"/>
      <c r="H1171" s="106"/>
      <c r="I1171" s="107"/>
      <c r="J1171" s="106"/>
      <c r="K1171" s="107">
        <f>SUBTOTAL(9,K15:K1170)</f>
        <v>0</v>
      </c>
      <c r="L1171" s="106"/>
      <c r="M1171" s="108">
        <f>SUBTOTAL(9,M15:M1170)</f>
        <v>392.40492999999981</v>
      </c>
      <c r="N1171" s="107"/>
      <c r="O1171" s="108">
        <f>SUBTOTAL(9,O15:O1170)</f>
        <v>218.50708</v>
      </c>
    </row>
    <row r="1172" spans="1:15" ht="10.199999999999999" customHeight="1">
      <c r="A1172" s="8"/>
      <c r="B1172" s="8"/>
      <c r="C1172" s="8"/>
      <c r="D1172" s="8"/>
      <c r="E1172" s="10"/>
      <c r="F1172" s="10"/>
      <c r="G1172" s="9"/>
      <c r="H1172" s="7"/>
      <c r="I1172" s="8"/>
      <c r="J1172" s="7"/>
      <c r="K1172" s="7"/>
      <c r="L1172" s="7"/>
      <c r="M1172" s="7"/>
      <c r="N1172" s="7"/>
      <c r="O1172" s="7"/>
    </row>
    <row r="1173" spans="1:15" ht="19.95" customHeight="1">
      <c r="A1173" s="8"/>
      <c r="B1173" s="8"/>
      <c r="C1173" s="8"/>
      <c r="D1173" s="8"/>
      <c r="E1173" s="10"/>
      <c r="F1173" s="110" t="s">
        <v>8</v>
      </c>
      <c r="G1173" s="9"/>
      <c r="H1173" s="111"/>
      <c r="I1173" s="22"/>
      <c r="J1173" s="21">
        <f>K1171</f>
        <v>0</v>
      </c>
      <c r="K1173" s="112">
        <f>ROUND(H1173*J1173,1)</f>
        <v>0</v>
      </c>
      <c r="L1173" s="7"/>
      <c r="M1173" s="7"/>
      <c r="N1173" s="7"/>
      <c r="O1173" s="7"/>
    </row>
    <row r="1174" spans="1:15" ht="19.95" customHeight="1">
      <c r="A1174" s="8"/>
      <c r="B1174" s="8"/>
      <c r="C1174" s="8"/>
      <c r="D1174" s="8"/>
      <c r="E1174" s="10"/>
      <c r="F1174" s="110" t="s">
        <v>7</v>
      </c>
      <c r="G1174" s="9"/>
      <c r="H1174" s="111"/>
      <c r="I1174" s="22"/>
      <c r="J1174" s="21">
        <f>J1173</f>
        <v>0</v>
      </c>
      <c r="K1174" s="112">
        <f>ROUND(H1174*J1174,1)</f>
        <v>0</v>
      </c>
      <c r="L1174" s="7"/>
      <c r="M1174" s="7"/>
      <c r="N1174" s="7"/>
      <c r="O1174" s="7"/>
    </row>
    <row r="1175" spans="1:15" ht="19.95" customHeight="1">
      <c r="A1175" s="8"/>
      <c r="B1175" s="8"/>
      <c r="C1175" s="8"/>
      <c r="D1175" s="8"/>
      <c r="E1175" s="10"/>
      <c r="F1175" s="110" t="s">
        <v>6</v>
      </c>
      <c r="G1175" s="9"/>
      <c r="H1175" s="111"/>
      <c r="I1175" s="22"/>
      <c r="J1175" s="21">
        <f>J1174</f>
        <v>0</v>
      </c>
      <c r="K1175" s="112">
        <f>ROUND(H1175*J1175,1)</f>
        <v>0</v>
      </c>
      <c r="L1175" s="7"/>
      <c r="M1175" s="7"/>
      <c r="N1175" s="7"/>
      <c r="O1175" s="7"/>
    </row>
    <row r="1176" spans="1:15" s="11" customFormat="1" ht="24" hidden="1" customHeight="1">
      <c r="A1176" s="20"/>
      <c r="B1176" s="20"/>
      <c r="C1176" s="19"/>
      <c r="D1176" s="20"/>
      <c r="E1176" s="18"/>
      <c r="F1176" s="17"/>
      <c r="G1176" s="16"/>
      <c r="H1176" s="15"/>
      <c r="I1176" s="13"/>
      <c r="J1176" s="13"/>
      <c r="K1176" s="13"/>
      <c r="L1176" s="14"/>
      <c r="M1176" s="12"/>
      <c r="N1176" s="13"/>
      <c r="O1176" s="12"/>
    </row>
    <row r="1177" spans="1:15" s="109" customFormat="1" ht="24.75" customHeight="1">
      <c r="A1177" s="104" t="s">
        <v>5</v>
      </c>
      <c r="B1177" s="104"/>
      <c r="C1177" s="104"/>
      <c r="D1177" s="104"/>
      <c r="E1177" s="105"/>
      <c r="F1177" s="106"/>
      <c r="G1177" s="106"/>
      <c r="H1177" s="106"/>
      <c r="I1177" s="107"/>
      <c r="J1177" s="107"/>
      <c r="K1177" s="107">
        <f>SUM(K1171:K1176)</f>
        <v>0</v>
      </c>
      <c r="L1177" s="106"/>
      <c r="M1177" s="108">
        <f>SUM(M1171:M1176)</f>
        <v>392.40492999999981</v>
      </c>
      <c r="N1177" s="107"/>
      <c r="O1177" s="108">
        <f>SUM(O1171:O1176)</f>
        <v>218.50708</v>
      </c>
    </row>
    <row r="1178" spans="1:15" ht="10.199999999999999" customHeight="1">
      <c r="A1178" s="8"/>
      <c r="B1178" s="8"/>
      <c r="C1178" s="8"/>
      <c r="D1178" s="8"/>
      <c r="E1178" s="10"/>
      <c r="F1178" s="10"/>
      <c r="G1178" s="9"/>
      <c r="H1178" s="7"/>
      <c r="I1178" s="8"/>
      <c r="J1178" s="7"/>
      <c r="K1178" s="7"/>
      <c r="L1178" s="7"/>
      <c r="M1178" s="7"/>
      <c r="N1178" s="7"/>
      <c r="O1178" s="7"/>
    </row>
    <row r="1179" spans="1:15" ht="19.95" customHeight="1">
      <c r="A1179" s="8"/>
      <c r="B1179" s="8"/>
      <c r="C1179" s="8"/>
      <c r="D1179" s="8"/>
      <c r="E1179" s="10"/>
      <c r="F1179" s="113" t="s">
        <v>4</v>
      </c>
      <c r="G1179" s="9"/>
      <c r="H1179" s="111">
        <v>0.21</v>
      </c>
      <c r="I1179" s="22"/>
      <c r="J1179" s="21">
        <f>K1177</f>
        <v>0</v>
      </c>
      <c r="K1179" s="112">
        <f>ROUND(H1179*J1179,0)</f>
        <v>0</v>
      </c>
      <c r="L1179" s="7"/>
      <c r="M1179" s="7"/>
      <c r="N1179" s="7"/>
      <c r="O1179" s="7"/>
    </row>
    <row r="1180" spans="1:15" ht="19.95" customHeight="1">
      <c r="A1180" s="8"/>
      <c r="B1180" s="8"/>
      <c r="C1180" s="8"/>
      <c r="D1180" s="8"/>
      <c r="E1180" s="10"/>
      <c r="F1180" s="113" t="s">
        <v>3</v>
      </c>
      <c r="G1180" s="9"/>
      <c r="H1180" s="111">
        <v>0.15</v>
      </c>
      <c r="I1180" s="22"/>
      <c r="J1180" s="21"/>
      <c r="K1180" s="112">
        <f>ROUND(H1180*J1180,0)</f>
        <v>0</v>
      </c>
      <c r="L1180" s="7"/>
      <c r="M1180" s="7"/>
      <c r="N1180" s="7"/>
      <c r="O1180" s="7"/>
    </row>
    <row r="1181" spans="1:15" s="11" customFormat="1" ht="24" hidden="1" customHeight="1">
      <c r="A1181" s="20"/>
      <c r="B1181" s="20"/>
      <c r="C1181" s="19"/>
      <c r="D1181" s="20"/>
      <c r="E1181" s="18"/>
      <c r="F1181" s="17"/>
      <c r="G1181" s="16"/>
      <c r="H1181" s="15"/>
      <c r="I1181" s="13"/>
      <c r="J1181" s="13"/>
      <c r="K1181" s="13"/>
      <c r="L1181" s="14"/>
      <c r="M1181" s="12"/>
      <c r="N1181" s="13"/>
      <c r="O1181" s="12"/>
    </row>
    <row r="1182" spans="1:15" s="109" customFormat="1" ht="24.75" customHeight="1">
      <c r="A1182" s="104" t="s">
        <v>2</v>
      </c>
      <c r="B1182" s="104"/>
      <c r="C1182" s="104"/>
      <c r="D1182" s="104"/>
      <c r="E1182" s="105"/>
      <c r="F1182" s="106"/>
      <c r="G1182" s="106"/>
      <c r="H1182" s="106"/>
      <c r="I1182" s="107"/>
      <c r="J1182" s="107"/>
      <c r="K1182" s="107">
        <f>SUM(K1177:K1181)</f>
        <v>0</v>
      </c>
      <c r="L1182" s="106"/>
      <c r="M1182" s="108">
        <f>SUM(M1177:M1181)</f>
        <v>392.40492999999981</v>
      </c>
      <c r="N1182" s="107"/>
      <c r="O1182" s="108">
        <f>SUM(O1177:O1181)</f>
        <v>218.50708</v>
      </c>
    </row>
    <row r="1183" spans="1:15" s="63" customFormat="1">
      <c r="A1183" s="59"/>
      <c r="B1183" s="59"/>
      <c r="C1183" s="59"/>
      <c r="D1183" s="59"/>
      <c r="E1183" s="61"/>
      <c r="F1183" s="61"/>
      <c r="G1183" s="62"/>
      <c r="H1183" s="60"/>
      <c r="I1183" s="59"/>
      <c r="J1183" s="60"/>
      <c r="K1183" s="60"/>
      <c r="L1183" s="60"/>
      <c r="M1183" s="60"/>
      <c r="N1183" s="60"/>
      <c r="O1183" s="60"/>
    </row>
    <row r="1184" spans="1:15" s="63" customFormat="1">
      <c r="A1184" s="59"/>
      <c r="B1184" s="59"/>
      <c r="C1184" s="59"/>
      <c r="D1184" s="59"/>
      <c r="E1184" s="61"/>
      <c r="F1184" s="61"/>
      <c r="G1184" s="62"/>
      <c r="H1184" s="60"/>
      <c r="I1184" s="59"/>
      <c r="J1184" s="60"/>
      <c r="K1184" s="60"/>
      <c r="L1184" s="60"/>
      <c r="M1184" s="60"/>
      <c r="N1184" s="60"/>
      <c r="O1184" s="60"/>
    </row>
    <row r="1185" spans="1:15" s="63" customFormat="1">
      <c r="A1185" s="59"/>
      <c r="B1185" s="59"/>
      <c r="C1185" s="59"/>
      <c r="D1185" s="59"/>
      <c r="E1185" s="61"/>
      <c r="F1185" s="61"/>
      <c r="G1185" s="62"/>
      <c r="H1185" s="60"/>
      <c r="I1185" s="59"/>
      <c r="J1185" s="60"/>
      <c r="K1185" s="60"/>
      <c r="L1185" s="60"/>
      <c r="M1185" s="60"/>
      <c r="N1185" s="60"/>
      <c r="O1185" s="60"/>
    </row>
    <row r="1186" spans="1:15" s="118" customFormat="1">
      <c r="A1186" s="114" t="s">
        <v>28</v>
      </c>
      <c r="B1186" s="115"/>
      <c r="C1186" s="116"/>
      <c r="D1186" s="117"/>
    </row>
    <row r="1187" spans="1:15" s="122" customFormat="1">
      <c r="A1187" s="114" t="s">
        <v>1</v>
      </c>
      <c r="B1187" s="119"/>
      <c r="C1187" s="120"/>
      <c r="D1187" s="121"/>
    </row>
    <row r="1188" spans="1:15" s="122" customFormat="1" ht="12">
      <c r="A1188" s="123"/>
      <c r="B1188" s="119"/>
      <c r="C1188" s="120"/>
      <c r="D1188" s="121"/>
    </row>
    <row r="1189" spans="1:15" s="122" customFormat="1" ht="12">
      <c r="A1189" s="123"/>
      <c r="B1189" s="119"/>
      <c r="C1189" s="120"/>
      <c r="D1189" s="121"/>
    </row>
    <row r="1190" spans="1:15" s="63" customFormat="1">
      <c r="A1190" s="63" t="s">
        <v>29</v>
      </c>
      <c r="B1190" s="64"/>
      <c r="C1190" s="64"/>
      <c r="E1190" s="65"/>
      <c r="F1190" s="65"/>
      <c r="G1190" s="66"/>
      <c r="H1190" s="67"/>
      <c r="I1190" s="68"/>
    </row>
    <row r="1191" spans="1:15" s="63" customFormat="1" ht="49.95" customHeight="1">
      <c r="A1191" s="126" t="s">
        <v>792</v>
      </c>
      <c r="B1191" s="126"/>
      <c r="C1191" s="126"/>
      <c r="D1191" s="126"/>
      <c r="E1191" s="126"/>
      <c r="F1191" s="126"/>
      <c r="G1191" s="126"/>
      <c r="H1191" s="126"/>
      <c r="I1191" s="126"/>
      <c r="J1191" s="126"/>
      <c r="K1191" s="126"/>
    </row>
    <row r="1193" spans="1:15" s="63" customFormat="1">
      <c r="A1193" s="63" t="s">
        <v>753</v>
      </c>
      <c r="B1193" s="64"/>
      <c r="C1193" s="64"/>
      <c r="E1193" s="65"/>
      <c r="F1193" s="65"/>
      <c r="G1193" s="66"/>
      <c r="H1193" s="67"/>
      <c r="I1193" s="68"/>
    </row>
    <row r="1194" spans="1:15" s="63" customFormat="1" ht="29.25" customHeight="1">
      <c r="A1194" s="126" t="s">
        <v>434</v>
      </c>
      <c r="B1194" s="126"/>
      <c r="C1194" s="126"/>
      <c r="D1194" s="126"/>
      <c r="E1194" s="126"/>
      <c r="F1194" s="126"/>
      <c r="G1194" s="126"/>
      <c r="H1194" s="126"/>
      <c r="I1194" s="126"/>
      <c r="J1194" s="126"/>
      <c r="K1194" s="126"/>
    </row>
    <row r="1196" spans="1:15" s="63" customFormat="1">
      <c r="A1196" s="63" t="s">
        <v>754</v>
      </c>
      <c r="B1196" s="64"/>
      <c r="C1196" s="64"/>
      <c r="E1196" s="65"/>
      <c r="F1196" s="65"/>
      <c r="G1196" s="66"/>
      <c r="H1196" s="67"/>
      <c r="I1196" s="68"/>
    </row>
    <row r="1197" spans="1:15" s="63" customFormat="1" ht="59.25" customHeight="1">
      <c r="A1197" s="126" t="s">
        <v>755</v>
      </c>
      <c r="B1197" s="126"/>
      <c r="C1197" s="126"/>
      <c r="D1197" s="126"/>
      <c r="E1197" s="126"/>
      <c r="F1197" s="126"/>
      <c r="G1197" s="126"/>
      <c r="H1197" s="126"/>
      <c r="I1197" s="126"/>
      <c r="J1197" s="126"/>
      <c r="K1197" s="126"/>
    </row>
  </sheetData>
  <mergeCells count="10">
    <mergeCell ref="A1194:K1194"/>
    <mergeCell ref="A1197:K1197"/>
    <mergeCell ref="A1191:K1191"/>
    <mergeCell ref="A1:F2"/>
    <mergeCell ref="H1:K1"/>
    <mergeCell ref="H2:K2"/>
    <mergeCell ref="A7:K7"/>
    <mergeCell ref="A9:K9"/>
    <mergeCell ref="A11:K11"/>
    <mergeCell ref="A13:K13"/>
  </mergeCells>
  <pageMargins left="0.78740157480314965" right="0.59055118110236227" top="0.98425196850393704" bottom="0.78740157480314965" header="0.78740157480314965" footer="0"/>
  <pageSetup paperSize="9" scale="64" fitToHeight="0" orientation="portrait" horizontalDpi="1200" r:id="rId1"/>
  <headerFooter alignWithMargins="0">
    <oddHeader>&amp;L  Česká republika – Státní pozemkový úřad&amp;RStrana č.&amp;P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Podklad pro výběr dodavatele</vt:lpstr>
      <vt:lpstr>'Podklad pro výběr dodavatele'!Názvy_tisku</vt:lpstr>
      <vt:lpstr>'Podklad pro výběr dodavatele'!Oblast_tisku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dc:creator>
  <cp:lastModifiedBy>Administrator</cp:lastModifiedBy>
  <cp:lastPrinted>2015-04-07T20:10:25Z</cp:lastPrinted>
  <dcterms:created xsi:type="dcterms:W3CDTF">2011-10-15T05:20:02Z</dcterms:created>
  <dcterms:modified xsi:type="dcterms:W3CDTF">2017-08-22T13:31:07Z</dcterms:modified>
</cp:coreProperties>
</file>