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500" activeTab="0"/>
  </bookViews>
  <sheets>
    <sheet name="modelový příklad" sheetId="1" r:id="rId1"/>
    <sheet name="List3" sheetId="3" r:id="rId2"/>
  </sheets>
  <definedNames>
    <definedName name="_xlnm.Print_Area" localSheetId="0">'modelový příklad'!$A$2:$R$23</definedName>
  </definedNames>
  <calcPr calcId="162913"/>
</workbook>
</file>

<file path=xl/sharedStrings.xml><?xml version="1.0" encoding="utf-8"?>
<sst xmlns="http://schemas.openxmlformats.org/spreadsheetml/2006/main" count="235" uniqueCount="105">
  <si>
    <t>formát</t>
  </si>
  <si>
    <t>předpokládaný rozsah</t>
  </si>
  <si>
    <t>barevnost</t>
  </si>
  <si>
    <t>typ papíru</t>
  </si>
  <si>
    <t>vazba</t>
  </si>
  <si>
    <t>A4 skládaný na třetiny, 2 zlomy, vklad do sebe</t>
  </si>
  <si>
    <t>4/4</t>
  </si>
  <si>
    <t>A4</t>
  </si>
  <si>
    <t>balení</t>
  </si>
  <si>
    <t>V2 - lepená</t>
  </si>
  <si>
    <t>A5</t>
  </si>
  <si>
    <t>A4 na šířku</t>
  </si>
  <si>
    <t>šířka 209 mm x výška 207 mm</t>
  </si>
  <si>
    <t>V2 PUR (svázáno podél kratší strany)</t>
  </si>
  <si>
    <t>po 10 ks do fólie</t>
  </si>
  <si>
    <t>po 50 ks do fólie</t>
  </si>
  <si>
    <t>tisk</t>
  </si>
  <si>
    <t>ofset</t>
  </si>
  <si>
    <t>B2</t>
  </si>
  <si>
    <t>po 25 ks do fólie</t>
  </si>
  <si>
    <t>obálka - na spad, blok - bez spadu</t>
  </si>
  <si>
    <t>obálka - na spad, blok - na spad</t>
  </si>
  <si>
    <t>obálka - bez spadu, blok - na spad</t>
  </si>
  <si>
    <t>4/4 (obálka) + 4/4 (blok)</t>
  </si>
  <si>
    <t>4 strany (obálka) + 64 stran (blok)</t>
  </si>
  <si>
    <t>4/0</t>
  </si>
  <si>
    <t>A2</t>
  </si>
  <si>
    <t>na spad</t>
  </si>
  <si>
    <t>2 strany</t>
  </si>
  <si>
    <t>1 strana</t>
  </si>
  <si>
    <t>---</t>
  </si>
  <si>
    <t>cena celkem bez DPH</t>
  </si>
  <si>
    <t>cena celkem vč. DPH</t>
  </si>
  <si>
    <t>povrchová úprava obálky</t>
  </si>
  <si>
    <t>matná laminace z vnější strany</t>
  </si>
  <si>
    <t>plakát</t>
  </si>
  <si>
    <t>leták</t>
  </si>
  <si>
    <t>grafické zpracování</t>
  </si>
  <si>
    <t>jazyková korektura</t>
  </si>
  <si>
    <t>ne</t>
  </si>
  <si>
    <t>infografika</t>
  </si>
  <si>
    <t>pol.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</si>
  <si>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</si>
  <si>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</si>
  <si>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</si>
  <si>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</si>
  <si>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</si>
  <si>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</si>
  <si>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</si>
  <si>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</si>
  <si>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</si>
  <si>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</si>
  <si>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typ tiskoviny</t>
  </si>
  <si>
    <t>skládačka</t>
  </si>
  <si>
    <t>velkoformátový tisk</t>
  </si>
  <si>
    <t>4 strany (obálka) + 48 stran (blok)</t>
  </si>
  <si>
    <t>4 strany (obálka) + 36 stran (blok)</t>
  </si>
  <si>
    <t>4 strany (obálka) + 16 stran (blok)</t>
  </si>
  <si>
    <t>matná laminace oboustranná</t>
  </si>
  <si>
    <t>parciální lak 15% z vnější strany</t>
  </si>
  <si>
    <t>250 g/m2 KM (obálka) + 135 g/m2 KM (blok)</t>
  </si>
  <si>
    <t>300 g/m2 KM (obálka) + 150 g/m2 KM (blok)</t>
  </si>
  <si>
    <t>150 g/m2 KL</t>
  </si>
  <si>
    <t>250 g/m2 KL (obálka) + 115 g/m2 KL (blok)</t>
  </si>
  <si>
    <t>4/0 (obálka) + 4/4 (blok)</t>
  </si>
  <si>
    <t>V1 - šitá</t>
  </si>
  <si>
    <t>200 g/m2 KM</t>
  </si>
  <si>
    <t>cena za 1 ks bez DPH</t>
  </si>
  <si>
    <t>počet výtisků</t>
  </si>
  <si>
    <t>(modelový příklad)</t>
  </si>
  <si>
    <t xml:space="preserve">cena pro účely hodnocení (za modelový příklad) </t>
  </si>
  <si>
    <t>Cena pro účely hodnocení (za modelový příklad) CELKEM</t>
  </si>
  <si>
    <t xml:space="preserve">Ceny pro účely hodnocení uvedené v modelovém příkladu musí vycházet z jednotkových cen uvedených v závazném ceníku služeb (viz Příloha č. 1 návrhu smlouvy) – musí se tedy vždy jednat o součin jednotkové ceny z ceníku služeb za danou položku (cena za kus v požadovaném rozptylu) a počtu kusů uvedených v zeleném sloupci modelového příkladu. </t>
  </si>
  <si>
    <t xml:space="preserve">brožura </t>
  </si>
  <si>
    <t>brožura</t>
  </si>
  <si>
    <t xml:space="preserve">                                                                                        skládačka</t>
  </si>
  <si>
    <t>150g/m2 KL</t>
  </si>
  <si>
    <t>11.</t>
  </si>
  <si>
    <t>12.</t>
  </si>
  <si>
    <t>interní časopis</t>
  </si>
  <si>
    <t>210 x 297</t>
  </si>
  <si>
    <t>8 stran</t>
  </si>
  <si>
    <t>115g/m2 MK</t>
  </si>
  <si>
    <t>100 x 185 mm</t>
  </si>
  <si>
    <t>A6</t>
  </si>
  <si>
    <t>obsah 100 g KM, obálka 250 g KM + lamino mat 1/0</t>
  </si>
  <si>
    <t>obálka 250 g KM + lamino mat 1/0</t>
  </si>
  <si>
    <t>blok 115 g KL, obálka 250 g KL + lamino mat 1/0</t>
  </si>
  <si>
    <t>44 stran + obálka</t>
  </si>
  <si>
    <t>32 + 4 strany</t>
  </si>
  <si>
    <t>V1 – sešito na delší horní straně</t>
  </si>
  <si>
    <t>po 20 ks do fólie</t>
  </si>
  <si>
    <t>13.</t>
  </si>
  <si>
    <t>14.</t>
  </si>
  <si>
    <t>šířka225 x výška 162 mm</t>
  </si>
  <si>
    <t>250 g/m2 KL (obálka) + 135 g/m2 KL (blok)</t>
  </si>
  <si>
    <t>15.</t>
  </si>
  <si>
    <t>Součástí ceny je tisk, knihařské a dokončovací práce, balné a doprava na 14 adres SPÚ (viz seznam pracovišť).</t>
  </si>
  <si>
    <t xml:space="preserve">Účastník doplní ceny za modelový příklad do oranžového sloupce. Předpokládané počty kusů jsou pouze orientační a slouží pouze pro účely hodnocení nabídek. Reálné množství odebraných kusů se může v průběhu plnění zakázky od těchto modelových příkladů lišit. </t>
  </si>
  <si>
    <t>Příloha č. 6 výzvy</t>
  </si>
  <si>
    <t>Příloha č. 6 výzvy k podání nabídky - modelový příklad</t>
  </si>
  <si>
    <t>ROLL UP stojan s teleskopickou tyčkou včetně samonavíjecího jednostranně potištěného banneru. Stojan stabilní s těžší základnou.</t>
  </si>
  <si>
    <t>velikost grafiky  1000 (š) x 2000 (v) mm</t>
  </si>
  <si>
    <t>litá bannerovina, tloušťka materiálu dle mechanismu stojanu</t>
  </si>
  <si>
    <t>přepravní taška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</si>
</sst>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/>
    <xf numFmtId="0" fontId="4" fillId="0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164" fontId="3" fillId="4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 quotePrefix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" fontId="4" fillId="5" borderId="5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5" fillId="6" borderId="1" xfId="0" applyNumberFormat="1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horizontal="center" vertical="center"/>
    </xf>
    <xf numFmtId="49" fontId="5" fillId="6" borderId="11" xfId="0" applyNumberFormat="1" applyFont="1" applyFill="1" applyBorder="1" applyAlignment="1">
      <alignment horizontal="center" vertical="center"/>
    </xf>
    <xf numFmtId="49" fontId="5" fillId="6" borderId="12" xfId="0" applyNumberFormat="1" applyFont="1" applyFill="1" applyBorder="1" applyAlignment="1">
      <alignment horizontal="center" vertical="center"/>
    </xf>
    <xf numFmtId="49" fontId="5" fillId="6" borderId="13" xfId="0" applyNumberFormat="1" applyFont="1" applyFill="1" applyBorder="1" applyAlignment="1">
      <alignment horizontal="center" vertical="center"/>
    </xf>
    <xf numFmtId="49" fontId="5" fillId="6" borderId="14" xfId="0" applyNumberFormat="1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center" vertical="center"/>
    </xf>
    <xf numFmtId="0" fontId="5" fillId="6" borderId="2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left" vertical="center" shrinkToFit="1"/>
    </xf>
    <xf numFmtId="0" fontId="3" fillId="4" borderId="10" xfId="0" applyFont="1" applyFill="1" applyBorder="1" applyAlignment="1">
      <alignment horizontal="left" vertical="center" shrinkToFit="1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view="pageBreakPreview" zoomScale="70" zoomScaleSheetLayoutView="70" workbookViewId="0" topLeftCell="A7">
      <selection activeCell="B22" sqref="B22"/>
    </sheetView>
  </sheetViews>
  <sheetFormatPr defaultColWidth="9.140625" defaultRowHeight="15"/>
  <cols>
    <col min="1" max="1" width="6.00390625" style="2" customWidth="1"/>
    <col min="2" max="2" width="24.421875" style="10" customWidth="1"/>
    <col min="3" max="3" width="35.8515625" style="2" customWidth="1"/>
    <col min="4" max="5" width="20.8515625" style="2" customWidth="1"/>
    <col min="6" max="6" width="36.00390625" style="2" customWidth="1"/>
    <col min="7" max="7" width="25.7109375" style="4" customWidth="1"/>
    <col min="8" max="8" width="20.8515625" style="3" customWidth="1"/>
    <col min="9" max="10" width="20.7109375" style="2" customWidth="1"/>
    <col min="11" max="11" width="29.421875" style="2" customWidth="1"/>
    <col min="12" max="16" width="20.7109375" style="2" customWidth="1"/>
    <col min="17" max="17" width="20.8515625" style="2" customWidth="1"/>
    <col min="18" max="18" width="6.00390625" style="2" customWidth="1"/>
    <col min="19" max="16384" width="9.140625" style="1" customWidth="1"/>
  </cols>
  <sheetData>
    <row r="1" spans="1:2" ht="27.75" customHeight="1">
      <c r="A1" s="42" t="s">
        <v>99</v>
      </c>
      <c r="B1" s="43"/>
    </row>
    <row r="2" spans="1:18" s="11" customFormat="1" ht="27.75" customHeight="1">
      <c r="A2" s="40" t="s">
        <v>100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11" customFormat="1" ht="21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s="11" customFormat="1" ht="21" customHeight="1">
      <c r="A4" s="41" t="s">
        <v>98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s="11" customFormat="1" ht="22.5" customHeight="1" thickBot="1">
      <c r="A5" s="41" t="s">
        <v>72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s="11" customFormat="1" ht="22.5" customHeight="1">
      <c r="A6" s="58" t="s">
        <v>41</v>
      </c>
      <c r="B6" s="56" t="s">
        <v>52</v>
      </c>
      <c r="C6" s="44" t="s">
        <v>0</v>
      </c>
      <c r="D6" s="44" t="s">
        <v>3</v>
      </c>
      <c r="E6" s="52" t="s">
        <v>33</v>
      </c>
      <c r="F6" s="44" t="s">
        <v>1</v>
      </c>
      <c r="G6" s="50" t="s">
        <v>2</v>
      </c>
      <c r="H6" s="44" t="s">
        <v>4</v>
      </c>
      <c r="I6" s="46" t="s">
        <v>16</v>
      </c>
      <c r="J6" s="47"/>
      <c r="K6" s="13" t="s">
        <v>68</v>
      </c>
      <c r="L6" s="44" t="s">
        <v>8</v>
      </c>
      <c r="M6" s="44" t="s">
        <v>38</v>
      </c>
      <c r="N6" s="44" t="s">
        <v>37</v>
      </c>
      <c r="O6" s="60" t="s">
        <v>70</v>
      </c>
      <c r="P6" s="61"/>
      <c r="Q6" s="62"/>
      <c r="R6" s="63" t="s">
        <v>41</v>
      </c>
    </row>
    <row r="7" spans="1:18" s="11" customFormat="1" ht="24.75" customHeight="1" thickBot="1">
      <c r="A7" s="59"/>
      <c r="B7" s="57"/>
      <c r="C7" s="45"/>
      <c r="D7" s="45"/>
      <c r="E7" s="53"/>
      <c r="F7" s="45"/>
      <c r="G7" s="51"/>
      <c r="H7" s="45"/>
      <c r="I7" s="48"/>
      <c r="J7" s="49"/>
      <c r="K7" s="14" t="s">
        <v>69</v>
      </c>
      <c r="L7" s="45"/>
      <c r="M7" s="45"/>
      <c r="N7" s="45"/>
      <c r="O7" s="15" t="s">
        <v>67</v>
      </c>
      <c r="P7" s="16" t="s">
        <v>31</v>
      </c>
      <c r="Q7" s="16" t="s">
        <v>32</v>
      </c>
      <c r="R7" s="64"/>
    </row>
    <row r="8" spans="1:18" s="12" customFormat="1" ht="48" thickBot="1">
      <c r="A8" s="17" t="s">
        <v>42</v>
      </c>
      <c r="B8" s="18" t="s">
        <v>73</v>
      </c>
      <c r="C8" s="19" t="s">
        <v>10</v>
      </c>
      <c r="D8" s="20" t="s">
        <v>60</v>
      </c>
      <c r="E8" s="20" t="s">
        <v>58</v>
      </c>
      <c r="F8" s="20" t="s">
        <v>57</v>
      </c>
      <c r="G8" s="21" t="s">
        <v>23</v>
      </c>
      <c r="H8" s="19" t="s">
        <v>65</v>
      </c>
      <c r="I8" s="22" t="s">
        <v>21</v>
      </c>
      <c r="J8" s="23" t="s">
        <v>17</v>
      </c>
      <c r="K8" s="33">
        <v>5000</v>
      </c>
      <c r="L8" s="23" t="s">
        <v>19</v>
      </c>
      <c r="M8" s="23" t="s">
        <v>39</v>
      </c>
      <c r="N8" s="34" t="s">
        <v>39</v>
      </c>
      <c r="O8" s="35">
        <v>0</v>
      </c>
      <c r="P8" s="36">
        <f>SUM(O8)*K8</f>
        <v>0</v>
      </c>
      <c r="Q8" s="39">
        <f aca="true" t="shared" si="0" ref="Q8:Q20">SUM(P8)*1.15</f>
        <v>0</v>
      </c>
      <c r="R8" s="37" t="s">
        <v>42</v>
      </c>
    </row>
    <row r="9" spans="1:18" s="11" customFormat="1" ht="48" thickBot="1">
      <c r="A9" s="17" t="s">
        <v>43</v>
      </c>
      <c r="B9" s="18" t="s">
        <v>73</v>
      </c>
      <c r="C9" s="19" t="s">
        <v>11</v>
      </c>
      <c r="D9" s="20" t="s">
        <v>61</v>
      </c>
      <c r="E9" s="20" t="s">
        <v>59</v>
      </c>
      <c r="F9" s="19" t="s">
        <v>24</v>
      </c>
      <c r="G9" s="21" t="s">
        <v>23</v>
      </c>
      <c r="H9" s="20" t="s">
        <v>13</v>
      </c>
      <c r="I9" s="22" t="s">
        <v>20</v>
      </c>
      <c r="J9" s="22" t="s">
        <v>17</v>
      </c>
      <c r="K9" s="33">
        <v>1000</v>
      </c>
      <c r="L9" s="23" t="s">
        <v>14</v>
      </c>
      <c r="M9" s="23" t="s">
        <v>39</v>
      </c>
      <c r="N9" s="34" t="s">
        <v>39</v>
      </c>
      <c r="O9" s="35">
        <v>0</v>
      </c>
      <c r="P9" s="36">
        <f aca="true" t="shared" si="1" ref="P9:P22">SUM(O9)*K9</f>
        <v>0</v>
      </c>
      <c r="Q9" s="39">
        <f t="shared" si="0"/>
        <v>0</v>
      </c>
      <c r="R9" s="37" t="s">
        <v>43</v>
      </c>
    </row>
    <row r="10" spans="1:18" s="11" customFormat="1" ht="48" thickBot="1">
      <c r="A10" s="17" t="s">
        <v>44</v>
      </c>
      <c r="B10" s="18" t="s">
        <v>74</v>
      </c>
      <c r="C10" s="19" t="s">
        <v>10</v>
      </c>
      <c r="D10" s="20" t="s">
        <v>63</v>
      </c>
      <c r="E10" s="20" t="s">
        <v>34</v>
      </c>
      <c r="F10" s="19" t="s">
        <v>55</v>
      </c>
      <c r="G10" s="21" t="s">
        <v>23</v>
      </c>
      <c r="H10" s="19" t="s">
        <v>9</v>
      </c>
      <c r="I10" s="22" t="s">
        <v>22</v>
      </c>
      <c r="J10" s="23" t="s">
        <v>17</v>
      </c>
      <c r="K10" s="33">
        <v>1500</v>
      </c>
      <c r="L10" s="23" t="s">
        <v>19</v>
      </c>
      <c r="M10" s="23" t="s">
        <v>39</v>
      </c>
      <c r="N10" s="34" t="s">
        <v>39</v>
      </c>
      <c r="O10" s="35">
        <v>0</v>
      </c>
      <c r="P10" s="36">
        <f>SUM(O10)*K10</f>
        <v>0</v>
      </c>
      <c r="Q10" s="39">
        <f>SUM(P10)*1.15</f>
        <v>0</v>
      </c>
      <c r="R10" s="37" t="s">
        <v>44</v>
      </c>
    </row>
    <row r="11" spans="1:18" s="11" customFormat="1" ht="48" thickBot="1">
      <c r="A11" s="17" t="s">
        <v>45</v>
      </c>
      <c r="B11" s="18" t="s">
        <v>74</v>
      </c>
      <c r="C11" s="19" t="s">
        <v>94</v>
      </c>
      <c r="D11" s="20" t="s">
        <v>95</v>
      </c>
      <c r="E11" s="20" t="s">
        <v>34</v>
      </c>
      <c r="F11" s="19" t="s">
        <v>55</v>
      </c>
      <c r="G11" s="21" t="s">
        <v>23</v>
      </c>
      <c r="H11" s="19" t="s">
        <v>9</v>
      </c>
      <c r="I11" s="22" t="s">
        <v>21</v>
      </c>
      <c r="J11" s="23" t="s">
        <v>17</v>
      </c>
      <c r="K11" s="33">
        <v>1500</v>
      </c>
      <c r="L11" s="23" t="s">
        <v>19</v>
      </c>
      <c r="M11" s="23" t="s">
        <v>39</v>
      </c>
      <c r="N11" s="34" t="s">
        <v>39</v>
      </c>
      <c r="O11" s="35">
        <v>0</v>
      </c>
      <c r="P11" s="36">
        <f t="shared" si="1"/>
        <v>0</v>
      </c>
      <c r="Q11" s="39">
        <f t="shared" si="0"/>
        <v>0</v>
      </c>
      <c r="R11" s="37" t="s">
        <v>45</v>
      </c>
    </row>
    <row r="12" spans="1:18" s="11" customFormat="1" ht="48" thickBot="1">
      <c r="A12" s="17" t="s">
        <v>46</v>
      </c>
      <c r="B12" s="18" t="s">
        <v>73</v>
      </c>
      <c r="C12" s="19" t="s">
        <v>12</v>
      </c>
      <c r="D12" s="20" t="s">
        <v>60</v>
      </c>
      <c r="E12" s="19" t="s">
        <v>30</v>
      </c>
      <c r="F12" s="19" t="s">
        <v>56</v>
      </c>
      <c r="G12" s="21" t="s">
        <v>64</v>
      </c>
      <c r="H12" s="19" t="s">
        <v>9</v>
      </c>
      <c r="I12" s="22" t="s">
        <v>21</v>
      </c>
      <c r="J12" s="23" t="s">
        <v>17</v>
      </c>
      <c r="K12" s="33">
        <v>2400</v>
      </c>
      <c r="L12" s="23" t="s">
        <v>19</v>
      </c>
      <c r="M12" s="23" t="s">
        <v>39</v>
      </c>
      <c r="N12" s="34" t="s">
        <v>39</v>
      </c>
      <c r="O12" s="35">
        <v>0</v>
      </c>
      <c r="P12" s="36">
        <f t="shared" si="1"/>
        <v>0</v>
      </c>
      <c r="Q12" s="39">
        <f t="shared" si="0"/>
        <v>0</v>
      </c>
      <c r="R12" s="37" t="s">
        <v>46</v>
      </c>
    </row>
    <row r="13" spans="1:18" s="11" customFormat="1" ht="46.5" customHeight="1" thickBot="1">
      <c r="A13" s="28" t="s">
        <v>47</v>
      </c>
      <c r="B13" s="29" t="s">
        <v>75</v>
      </c>
      <c r="C13" s="30" t="s">
        <v>5</v>
      </c>
      <c r="D13" s="31" t="s">
        <v>76</v>
      </c>
      <c r="E13" s="31" t="s">
        <v>30</v>
      </c>
      <c r="F13" s="31" t="s">
        <v>28</v>
      </c>
      <c r="G13" s="31" t="s">
        <v>6</v>
      </c>
      <c r="H13" s="31" t="s">
        <v>30</v>
      </c>
      <c r="I13" s="32" t="s">
        <v>27</v>
      </c>
      <c r="J13" s="32" t="s">
        <v>17</v>
      </c>
      <c r="K13" s="33">
        <v>5000</v>
      </c>
      <c r="L13" s="32" t="s">
        <v>15</v>
      </c>
      <c r="M13" s="23" t="s">
        <v>39</v>
      </c>
      <c r="N13" s="34" t="s">
        <v>39</v>
      </c>
      <c r="O13" s="35">
        <v>0</v>
      </c>
      <c r="P13" s="36">
        <f t="shared" si="1"/>
        <v>0</v>
      </c>
      <c r="Q13" s="39">
        <f t="shared" si="0"/>
        <v>0</v>
      </c>
      <c r="R13" s="37" t="s">
        <v>47</v>
      </c>
    </row>
    <row r="14" spans="1:18" s="11" customFormat="1" ht="45" customHeight="1" thickBot="1">
      <c r="A14" s="17" t="s">
        <v>48</v>
      </c>
      <c r="B14" s="24" t="s">
        <v>53</v>
      </c>
      <c r="C14" s="20" t="s">
        <v>5</v>
      </c>
      <c r="D14" s="19" t="s">
        <v>66</v>
      </c>
      <c r="E14" s="19" t="s">
        <v>30</v>
      </c>
      <c r="F14" s="19" t="s">
        <v>28</v>
      </c>
      <c r="G14" s="19" t="s">
        <v>6</v>
      </c>
      <c r="H14" s="19" t="s">
        <v>30</v>
      </c>
      <c r="I14" s="23" t="s">
        <v>27</v>
      </c>
      <c r="J14" s="23" t="s">
        <v>17</v>
      </c>
      <c r="K14" s="33">
        <v>5000</v>
      </c>
      <c r="L14" s="23" t="s">
        <v>15</v>
      </c>
      <c r="M14" s="23" t="s">
        <v>39</v>
      </c>
      <c r="N14" s="34" t="s">
        <v>39</v>
      </c>
      <c r="O14" s="35">
        <v>0</v>
      </c>
      <c r="P14" s="36">
        <f t="shared" si="1"/>
        <v>0</v>
      </c>
      <c r="Q14" s="39">
        <f t="shared" si="0"/>
        <v>0</v>
      </c>
      <c r="R14" s="37" t="s">
        <v>48</v>
      </c>
    </row>
    <row r="15" spans="1:18" s="11" customFormat="1" ht="45" customHeight="1" thickBot="1">
      <c r="A15" s="17" t="s">
        <v>49</v>
      </c>
      <c r="B15" s="24" t="s">
        <v>79</v>
      </c>
      <c r="C15" s="20" t="s">
        <v>80</v>
      </c>
      <c r="D15" s="19" t="s">
        <v>82</v>
      </c>
      <c r="E15" s="19" t="s">
        <v>30</v>
      </c>
      <c r="F15" s="19" t="s">
        <v>81</v>
      </c>
      <c r="G15" s="19" t="s">
        <v>6</v>
      </c>
      <c r="H15" s="19" t="s">
        <v>65</v>
      </c>
      <c r="I15" s="23" t="s">
        <v>27</v>
      </c>
      <c r="J15" s="23" t="s">
        <v>17</v>
      </c>
      <c r="K15" s="33">
        <v>1450</v>
      </c>
      <c r="L15" s="23" t="s">
        <v>15</v>
      </c>
      <c r="M15" s="23" t="s">
        <v>39</v>
      </c>
      <c r="N15" s="34" t="s">
        <v>39</v>
      </c>
      <c r="O15" s="35">
        <v>0</v>
      </c>
      <c r="P15" s="36">
        <f t="shared" si="1"/>
        <v>0</v>
      </c>
      <c r="Q15" s="39">
        <f t="shared" si="0"/>
        <v>0</v>
      </c>
      <c r="R15" s="37" t="s">
        <v>49</v>
      </c>
    </row>
    <row r="16" spans="1:18" s="11" customFormat="1" ht="49.5" customHeight="1" thickBot="1">
      <c r="A16" s="17" t="s">
        <v>50</v>
      </c>
      <c r="B16" s="24" t="s">
        <v>74</v>
      </c>
      <c r="C16" s="20" t="s">
        <v>83</v>
      </c>
      <c r="D16" s="20" t="s">
        <v>85</v>
      </c>
      <c r="E16" s="20" t="s">
        <v>86</v>
      </c>
      <c r="F16" s="19" t="s">
        <v>88</v>
      </c>
      <c r="G16" s="19" t="s">
        <v>6</v>
      </c>
      <c r="H16" s="20" t="s">
        <v>90</v>
      </c>
      <c r="I16" s="23" t="s">
        <v>27</v>
      </c>
      <c r="J16" s="23" t="s">
        <v>17</v>
      </c>
      <c r="K16" s="33">
        <v>1000</v>
      </c>
      <c r="L16" s="23" t="s">
        <v>91</v>
      </c>
      <c r="M16" s="23" t="s">
        <v>39</v>
      </c>
      <c r="N16" s="34" t="s">
        <v>39</v>
      </c>
      <c r="O16" s="35">
        <v>0</v>
      </c>
      <c r="P16" s="36">
        <f t="shared" si="1"/>
        <v>0</v>
      </c>
      <c r="Q16" s="39">
        <f t="shared" si="0"/>
        <v>0</v>
      </c>
      <c r="R16" s="37" t="s">
        <v>50</v>
      </c>
    </row>
    <row r="17" spans="1:18" s="11" customFormat="1" ht="60.75" customHeight="1" thickBot="1">
      <c r="A17" s="17" t="s">
        <v>51</v>
      </c>
      <c r="B17" s="24" t="s">
        <v>74</v>
      </c>
      <c r="C17" s="20" t="s">
        <v>84</v>
      </c>
      <c r="D17" s="20" t="s">
        <v>87</v>
      </c>
      <c r="E17" s="20" t="s">
        <v>86</v>
      </c>
      <c r="F17" s="19" t="s">
        <v>89</v>
      </c>
      <c r="G17" s="19" t="s">
        <v>6</v>
      </c>
      <c r="H17" s="19" t="s">
        <v>65</v>
      </c>
      <c r="I17" s="23" t="s">
        <v>27</v>
      </c>
      <c r="J17" s="23" t="s">
        <v>17</v>
      </c>
      <c r="K17" s="33">
        <v>1000</v>
      </c>
      <c r="L17" s="23" t="s">
        <v>19</v>
      </c>
      <c r="M17" s="23" t="s">
        <v>39</v>
      </c>
      <c r="N17" s="34" t="s">
        <v>39</v>
      </c>
      <c r="O17" s="35">
        <v>0</v>
      </c>
      <c r="P17" s="36">
        <f t="shared" si="1"/>
        <v>0</v>
      </c>
      <c r="Q17" s="39">
        <f t="shared" si="0"/>
        <v>0</v>
      </c>
      <c r="R17" s="37" t="s">
        <v>51</v>
      </c>
    </row>
    <row r="18" spans="1:18" s="11" customFormat="1" ht="45" customHeight="1" thickBot="1">
      <c r="A18" s="17" t="s">
        <v>77</v>
      </c>
      <c r="B18" s="24" t="s">
        <v>36</v>
      </c>
      <c r="C18" s="20" t="s">
        <v>7</v>
      </c>
      <c r="D18" s="19" t="s">
        <v>62</v>
      </c>
      <c r="E18" s="19" t="s">
        <v>30</v>
      </c>
      <c r="F18" s="19" t="s">
        <v>28</v>
      </c>
      <c r="G18" s="19" t="s">
        <v>6</v>
      </c>
      <c r="H18" s="19" t="s">
        <v>30</v>
      </c>
      <c r="I18" s="23" t="s">
        <v>27</v>
      </c>
      <c r="J18" s="23" t="s">
        <v>17</v>
      </c>
      <c r="K18" s="33">
        <v>10000</v>
      </c>
      <c r="L18" s="23" t="s">
        <v>15</v>
      </c>
      <c r="M18" s="23" t="s">
        <v>39</v>
      </c>
      <c r="N18" s="34" t="s">
        <v>39</v>
      </c>
      <c r="O18" s="35">
        <v>0</v>
      </c>
      <c r="P18" s="36">
        <f t="shared" si="1"/>
        <v>0</v>
      </c>
      <c r="Q18" s="39">
        <f t="shared" si="0"/>
        <v>0</v>
      </c>
      <c r="R18" s="37" t="s">
        <v>77</v>
      </c>
    </row>
    <row r="19" spans="1:18" s="11" customFormat="1" ht="45" customHeight="1" thickBot="1">
      <c r="A19" s="17" t="s">
        <v>78</v>
      </c>
      <c r="B19" s="18" t="s">
        <v>35</v>
      </c>
      <c r="C19" s="23" t="s">
        <v>18</v>
      </c>
      <c r="D19" s="19" t="s">
        <v>62</v>
      </c>
      <c r="E19" s="19" t="s">
        <v>30</v>
      </c>
      <c r="F19" s="19" t="s">
        <v>29</v>
      </c>
      <c r="G19" s="21" t="s">
        <v>25</v>
      </c>
      <c r="H19" s="19" t="s">
        <v>30</v>
      </c>
      <c r="I19" s="23" t="s">
        <v>27</v>
      </c>
      <c r="J19" s="23" t="s">
        <v>17</v>
      </c>
      <c r="K19" s="33">
        <v>700</v>
      </c>
      <c r="L19" s="23" t="s">
        <v>19</v>
      </c>
      <c r="M19" s="23" t="s">
        <v>39</v>
      </c>
      <c r="N19" s="34" t="s">
        <v>39</v>
      </c>
      <c r="O19" s="35">
        <v>0</v>
      </c>
      <c r="P19" s="36">
        <f t="shared" si="1"/>
        <v>0</v>
      </c>
      <c r="Q19" s="39">
        <f t="shared" si="0"/>
        <v>0</v>
      </c>
      <c r="R19" s="37" t="s">
        <v>78</v>
      </c>
    </row>
    <row r="20" spans="1:18" s="12" customFormat="1" ht="45" customHeight="1" thickBot="1">
      <c r="A20" s="27" t="s">
        <v>92</v>
      </c>
      <c r="B20" s="24" t="s">
        <v>40</v>
      </c>
      <c r="C20" s="23" t="s">
        <v>26</v>
      </c>
      <c r="D20" s="23" t="s">
        <v>62</v>
      </c>
      <c r="E20" s="26" t="s">
        <v>30</v>
      </c>
      <c r="F20" s="23" t="s">
        <v>29</v>
      </c>
      <c r="G20" s="21" t="s">
        <v>25</v>
      </c>
      <c r="H20" s="19" t="s">
        <v>30</v>
      </c>
      <c r="I20" s="23" t="s">
        <v>27</v>
      </c>
      <c r="J20" s="23" t="s">
        <v>17</v>
      </c>
      <c r="K20" s="33">
        <v>700</v>
      </c>
      <c r="L20" s="23" t="s">
        <v>14</v>
      </c>
      <c r="M20" s="23" t="s">
        <v>39</v>
      </c>
      <c r="N20" s="34" t="s">
        <v>39</v>
      </c>
      <c r="O20" s="35">
        <v>0</v>
      </c>
      <c r="P20" s="36">
        <f t="shared" si="1"/>
        <v>0</v>
      </c>
      <c r="Q20" s="39">
        <f t="shared" si="0"/>
        <v>0</v>
      </c>
      <c r="R20" s="38" t="s">
        <v>92</v>
      </c>
    </row>
    <row r="21" spans="1:18" s="11" customFormat="1" ht="61.5" customHeight="1" thickBot="1">
      <c r="A21" s="17" t="s">
        <v>93</v>
      </c>
      <c r="B21" s="24" t="s">
        <v>74</v>
      </c>
      <c r="C21" s="20" t="s">
        <v>83</v>
      </c>
      <c r="D21" s="20" t="s">
        <v>85</v>
      </c>
      <c r="E21" s="20" t="s">
        <v>86</v>
      </c>
      <c r="F21" s="19" t="s">
        <v>88</v>
      </c>
      <c r="G21" s="19" t="s">
        <v>6</v>
      </c>
      <c r="H21" s="20" t="s">
        <v>90</v>
      </c>
      <c r="I21" s="23" t="s">
        <v>27</v>
      </c>
      <c r="J21" s="23" t="s">
        <v>17</v>
      </c>
      <c r="K21" s="33">
        <v>1000</v>
      </c>
      <c r="L21" s="23" t="s">
        <v>91</v>
      </c>
      <c r="M21" s="23" t="s">
        <v>39</v>
      </c>
      <c r="N21" s="34" t="s">
        <v>39</v>
      </c>
      <c r="O21" s="35">
        <v>0</v>
      </c>
      <c r="P21" s="36">
        <f t="shared" si="1"/>
        <v>0</v>
      </c>
      <c r="Q21" s="39">
        <f>SUM(P21)*1.15</f>
        <v>0</v>
      </c>
      <c r="R21" s="38" t="s">
        <v>93</v>
      </c>
    </row>
    <row r="22" spans="1:18" s="11" customFormat="1" ht="129" customHeight="1" thickBot="1">
      <c r="A22" s="17" t="s">
        <v>96</v>
      </c>
      <c r="B22" s="65" t="s">
        <v>101</v>
      </c>
      <c r="C22" s="66" t="s">
        <v>102</v>
      </c>
      <c r="D22" s="66" t="s">
        <v>103</v>
      </c>
      <c r="E22" s="19" t="s">
        <v>30</v>
      </c>
      <c r="F22" s="19" t="s">
        <v>29</v>
      </c>
      <c r="G22" s="21" t="s">
        <v>25</v>
      </c>
      <c r="H22" s="19" t="s">
        <v>30</v>
      </c>
      <c r="I22" s="26" t="s">
        <v>27</v>
      </c>
      <c r="J22" s="26" t="s">
        <v>54</v>
      </c>
      <c r="K22" s="33">
        <v>1</v>
      </c>
      <c r="L22" s="23" t="s">
        <v>104</v>
      </c>
      <c r="M22" s="23" t="s">
        <v>39</v>
      </c>
      <c r="N22" s="34" t="s">
        <v>39</v>
      </c>
      <c r="O22" s="35">
        <v>0</v>
      </c>
      <c r="P22" s="36">
        <f t="shared" si="1"/>
        <v>0</v>
      </c>
      <c r="Q22" s="39">
        <f>SUM(P22)*1.21</f>
        <v>0</v>
      </c>
      <c r="R22" s="37" t="s">
        <v>96</v>
      </c>
    </row>
    <row r="23" spans="1:18" ht="44.25" customHeight="1" thickBot="1">
      <c r="A23" s="5"/>
      <c r="B23" s="54" t="s">
        <v>71</v>
      </c>
      <c r="C23" s="55"/>
      <c r="D23" s="5"/>
      <c r="E23" s="5"/>
      <c r="F23" s="5"/>
      <c r="G23" s="8"/>
      <c r="H23" s="7"/>
      <c r="I23" s="5"/>
      <c r="J23" s="5"/>
      <c r="K23" s="5"/>
      <c r="L23" s="5"/>
      <c r="M23" s="5"/>
      <c r="N23" s="5"/>
      <c r="O23" s="6"/>
      <c r="P23" s="25">
        <f>SUM(P8:P22)</f>
        <v>0</v>
      </c>
      <c r="Q23" s="25">
        <f>SUM(Q8:Q22)</f>
        <v>0</v>
      </c>
      <c r="R23" s="5"/>
    </row>
    <row r="24" spans="1:18" ht="26.25">
      <c r="A24" s="5"/>
      <c r="B24" s="9"/>
      <c r="C24" s="5"/>
      <c r="D24" s="5"/>
      <c r="E24" s="5"/>
      <c r="F24" s="5"/>
      <c r="G24" s="8"/>
      <c r="H24" s="7"/>
      <c r="I24" s="5"/>
      <c r="J24" s="5"/>
      <c r="K24" s="5"/>
      <c r="L24" s="5"/>
      <c r="M24" s="5"/>
      <c r="N24" s="5"/>
      <c r="O24" s="5"/>
      <c r="P24" s="5"/>
      <c r="Q24" s="6"/>
      <c r="R24" s="5"/>
    </row>
  </sheetData>
  <mergeCells count="20">
    <mergeCell ref="B23:C23"/>
    <mergeCell ref="B6:B7"/>
    <mergeCell ref="A6:A7"/>
    <mergeCell ref="O6:Q6"/>
    <mergeCell ref="R6:R7"/>
    <mergeCell ref="A2:R2"/>
    <mergeCell ref="A3:R3"/>
    <mergeCell ref="A5:R5"/>
    <mergeCell ref="A1:B1"/>
    <mergeCell ref="N6:N7"/>
    <mergeCell ref="M6:M7"/>
    <mergeCell ref="L6:L7"/>
    <mergeCell ref="I6:J7"/>
    <mergeCell ref="H6:H7"/>
    <mergeCell ref="G6:G7"/>
    <mergeCell ref="F6:F7"/>
    <mergeCell ref="E6:E7"/>
    <mergeCell ref="D6:D7"/>
    <mergeCell ref="C6:C7"/>
    <mergeCell ref="A4:R4"/>
  </mergeCells>
  <printOptions/>
  <pageMargins left="0.7" right="0.7" top="0.787401575" bottom="0.787401575" header="0.3" footer="0.3"/>
  <pageSetup fitToHeight="1" fitToWidth="1" horizontalDpi="600" verticalDpi="6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Weidlichová Renáta Mgr.</dc:creator>
  <cp:keywords/>
  <dc:description/>
  <cp:lastModifiedBy>Nezbedová Jana Bc.</cp:lastModifiedBy>
  <cp:lastPrinted>2017-07-13T11:07:27Z</cp:lastPrinted>
  <dcterms:created xsi:type="dcterms:W3CDTF">2016-06-14T11:38:26Z</dcterms:created>
  <dcterms:modified xsi:type="dcterms:W3CDTF">2017-07-13T11:57:37Z</dcterms:modified>
  <cp:category/>
  <cp:version/>
  <cp:contentType/>
  <cp:contentStatus/>
</cp:coreProperties>
</file>