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miko_spucr_cz/Documents/moje složka/6. Veřejné zákázky/3_VZ 2025/KoPÚ/JPÚ Chotěšov a Střelice/3_Výzva/"/>
    </mc:Choice>
  </mc:AlternateContent>
  <xr:revisionPtr revIDLastSave="31" documentId="8_{2ECBDC9F-0322-4D9E-8E1C-B590B203F33F}" xr6:coauthVersionLast="47" xr6:coauthVersionMax="47" xr10:uidLastSave="{09A68830-2C39-49BD-81AC-E41C6B480DA0}"/>
  <bookViews>
    <workbookView xWindow="-120" yWindow="-120" windowWidth="29040" windowHeight="17640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8" i="1"/>
  <c r="H8" i="1" s="1"/>
  <c r="F7" i="1"/>
  <c r="H7" i="1" s="1"/>
  <c r="F4" i="1"/>
  <c r="H4" i="1" s="1"/>
  <c r="F5" i="1"/>
  <c r="H5" i="1" s="1"/>
  <c r="F6" i="1"/>
  <c r="H6" i="1" s="1"/>
  <c r="F11" i="1"/>
  <c r="H11" i="1" s="1"/>
  <c r="H12" i="1" s="1"/>
  <c r="H15" i="1" s="1"/>
  <c r="F12" i="1" l="1"/>
  <c r="F15" i="1" s="1"/>
  <c r="H10" i="1"/>
  <c r="H14" i="1" s="1"/>
  <c r="F10" i="1"/>
  <c r="F14" i="1" s="1"/>
  <c r="F16" i="1" l="1"/>
  <c r="H16" i="1"/>
</calcChain>
</file>

<file path=xl/sharedStrings.xml><?xml version="1.0" encoding="utf-8"?>
<sst xmlns="http://schemas.openxmlformats.org/spreadsheetml/2006/main" count="54" uniqueCount="44">
  <si>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</si>
  <si>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</si>
  <si>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</si>
  <si>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</si>
  <si>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</si>
  <si>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</si>
  <si>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</si>
  <si>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xx.xx.xxxx 4)</t>
  </si>
  <si>
    <t>6.2.2</t>
  </si>
  <si>
    <t>ha</t>
  </si>
  <si>
    <t>6.2.4</t>
  </si>
  <si>
    <t xml:space="preserve"> 100 bm</t>
  </si>
  <si>
    <t>do 3 měsíců od výzvy Objednatele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</si>
  <si>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</si>
  <si>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</si>
  <si>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</si>
  <si>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</si>
  <si>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6.2.3</t>
  </si>
  <si>
    <t>nevyplňovat</t>
  </si>
  <si>
    <t>Cena vč. DPH 10)</t>
  </si>
  <si>
    <t>Cena bez DPH
v Kč 10)</t>
  </si>
  <si>
    <t>„Přípravné práce“ celkem</t>
  </si>
  <si>
    <t>„Mapové dílo“ celkem</t>
  </si>
  <si>
    <t>1. Hlavní celek 1 celkem v Kč</t>
  </si>
  <si>
    <t>3. Hlavní celek 3 celkem v Kč</t>
  </si>
  <si>
    <t>Celková cena v Kč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</si>
  <si>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</si>
  <si>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</si>
  <si>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</si>
  <si>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</si>
  <si>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</si>
  <si>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</si>
  <si>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</si>
  <si>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</si>
  <si>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6.2.9</t>
  </si>
  <si>
    <t>6.2.10</t>
  </si>
  <si>
    <t>6.2.11</t>
  </si>
  <si>
    <t>Vypracování soupisu vstupních nárokových listů vlastníků pro rekonstrukci přídělů</t>
  </si>
  <si>
    <t>Vypracování soupisu výstupních nárokových listů vlastníků pro rekonstrukci přídělů</t>
  </si>
  <si>
    <t>Vyhotovení podkladů potřebných pro zápis rozhodnutí o určení hranic pozemků do KN</t>
  </si>
  <si>
    <t>Zjišťování hranic obvodu JPÚ-RP, geometrické plány pro stanovení obvodu JPÚ-RP, předepsaná stabilizace dle vyhlášky č. 357/2013 Sb.</t>
  </si>
  <si>
    <t xml:space="preserve">Vektorizace vlastnické mapy </t>
  </si>
  <si>
    <t>Podrobné měření polohopisu v obvodu JPÚ-RP mimo trvalé porosty</t>
  </si>
  <si>
    <t>Položkový výkaz činností –  Příloha ke Smlouvě –  JPÚ-RP Chotěšov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</si>
</sst>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4" fontId="5" fillId="3" borderId="11" xfId="1" applyNumberFormat="1" applyFont="1" applyFill="1" applyBorder="1" applyAlignment="1" applyProtection="1">
      <alignment horizontal="center" vertical="center"/>
      <protection locked="0"/>
    </xf>
    <xf numFmtId="4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4" fillId="3" borderId="14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5" fillId="0" borderId="2" xfId="1" applyNumberFormat="1" applyFont="1" applyFill="1" applyBorder="1" applyAlignment="1" applyProtection="1">
      <alignment horizontal="center" vertical="center"/>
      <protection hidden="1"/>
    </xf>
    <xf numFmtId="9" fontId="5" fillId="0" borderId="2" xfId="3" applyFont="1" applyFill="1" applyBorder="1" applyAlignment="1" applyProtection="1">
      <alignment horizontal="center" vertical="center"/>
      <protection hidden="1"/>
    </xf>
    <xf numFmtId="4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9" xfId="3" applyFont="1" applyFill="1" applyBorder="1" applyAlignment="1" applyProtection="1">
      <alignment horizontal="center" vertical="center" wrapText="1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2" xfId="1" applyNumberFormat="1" applyFont="1" applyFill="1" applyBorder="1" applyAlignment="1" applyProtection="1">
      <alignment horizontal="center" vertical="center"/>
      <protection hidden="1"/>
    </xf>
    <xf numFmtId="9" fontId="4" fillId="0" borderId="2" xfId="3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locked="0"/>
    </xf>
    <xf numFmtId="49" fontId="5" fillId="3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Protection="1"/>
    <xf numFmtId="0" fontId="4" fillId="0" borderId="0" xfId="1" applyNumberFormat="1" applyFont="1" applyFill="1" applyAlignment="1" applyProtection="1">
      <alignment vertical="center"/>
    </xf>
    <xf numFmtId="4" fontId="4" fillId="0" borderId="0" xfId="1" applyNumberFormat="1" applyFont="1" applyFill="1" applyAlignment="1" applyProtection="1">
      <alignment horizontal="center" vertical="center"/>
    </xf>
    <xf numFmtId="9" fontId="4" fillId="0" borderId="0" xfId="3" applyFont="1" applyFill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top"/>
    </xf>
    <xf numFmtId="0" fontId="4" fillId="0" borderId="22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4" fontId="4" fillId="0" borderId="23" xfId="1" applyNumberFormat="1" applyFont="1" applyFill="1" applyBorder="1" applyAlignment="1" applyProtection="1">
      <alignment horizontal="center" vertical="center" wrapText="1"/>
    </xf>
    <xf numFmtId="9" fontId="4" fillId="0" borderId="26" xfId="3" applyFont="1" applyFill="1" applyBorder="1" applyAlignment="1" applyProtection="1">
      <alignment horizontal="center" vertical="center" wrapText="1"/>
    </xf>
    <xf numFmtId="4" fontId="4" fillId="0" borderId="26" xfId="1" applyNumberFormat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49" fontId="4" fillId="0" borderId="19" xfId="1" applyNumberFormat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9" fontId="4" fillId="0" borderId="10" xfId="3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4" fontId="4" fillId="0" borderId="9" xfId="1" applyNumberFormat="1" applyFont="1" applyFill="1" applyBorder="1" applyAlignment="1" applyProtection="1">
      <alignment horizontal="center" vertical="center" wrapText="1"/>
    </xf>
    <xf numFmtId="9" fontId="4" fillId="0" borderId="9" xfId="3" applyFont="1" applyFill="1" applyBorder="1" applyAlignment="1" applyProtection="1">
      <alignment horizontal="center" vertical="center" wrapText="1"/>
    </xf>
    <xf numFmtId="14" fontId="4" fillId="0" borderId="25" xfId="1" applyNumberFormat="1" applyFont="1" applyFill="1" applyBorder="1" applyAlignment="1" applyProtection="1">
      <alignment horizontal="center" vertical="center"/>
    </xf>
    <xf numFmtId="49" fontId="4" fillId="0" borderId="8" xfId="1" applyNumberFormat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vertical="center" wrapText="1"/>
    </xf>
    <xf numFmtId="0" fontId="4" fillId="0" borderId="18" xfId="1" applyNumberFormat="1" applyFont="1" applyFill="1" applyBorder="1" applyAlignment="1" applyProtection="1">
      <alignment vertical="center" wrapText="1"/>
    </xf>
    <xf numFmtId="4" fontId="4" fillId="0" borderId="21" xfId="1" applyNumberFormat="1" applyFont="1" applyFill="1" applyBorder="1" applyAlignment="1" applyProtection="1">
      <alignment vertical="center" wrapText="1"/>
    </xf>
    <xf numFmtId="164" fontId="4" fillId="2" borderId="12" xfId="1" applyNumberFormat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/>
    </xf>
    <xf numFmtId="0" fontId="4" fillId="0" borderId="10" xfId="1" applyNumberFormat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vertical="center"/>
    </xf>
    <xf numFmtId="9" fontId="4" fillId="0" borderId="10" xfId="3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</xf>
    <xf numFmtId="6" fontId="5" fillId="2" borderId="16" xfId="1" applyNumberFormat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6" fontId="4" fillId="2" borderId="16" xfId="1" applyNumberFormat="1" applyFont="1" applyFill="1" applyBorder="1" applyAlignment="1" applyProtection="1">
      <alignment horizontal="center" vertical="center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M29"/>
  <sheetViews>
    <sheetView tabSelected="1" zoomScaleNormal="100" workbookViewId="0">
      <selection activeCell="K8" sqref="K8:L8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21" customWidth="1"/>
    <col min="5" max="5" width="18.5703125" style="11" customWidth="1"/>
    <col min="6" max="6" width="18" style="11" customWidth="1"/>
    <col min="7" max="7" width="6.85546875" style="17" hidden="1" customWidth="1"/>
    <col min="8" max="8" width="18" style="11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3" customFormat="1" ht="42" customHeight="1" thickBot="1" x14ac:dyDescent="0.3">
      <c r="A1" s="54" t="s">
        <v>43</v>
      </c>
      <c r="B1" s="54"/>
      <c r="C1" s="55"/>
      <c r="D1" s="56"/>
      <c r="E1" s="57"/>
      <c r="F1" s="57"/>
      <c r="G1" s="58"/>
      <c r="H1" s="57"/>
      <c r="I1" s="54"/>
      <c r="J1" s="24"/>
    </row>
    <row r="2" spans="1:13" ht="42" customHeight="1" thickBot="1" x14ac:dyDescent="0.25">
      <c r="A2" s="59"/>
      <c r="B2" s="60" t="s">
        <v>0</v>
      </c>
      <c r="C2" s="61" t="s">
        <v>1</v>
      </c>
      <c r="D2" s="62" t="s">
        <v>2</v>
      </c>
      <c r="E2" s="63" t="s">
        <v>3</v>
      </c>
      <c r="F2" s="63" t="s">
        <v>20</v>
      </c>
      <c r="G2" s="64" t="s">
        <v>26</v>
      </c>
      <c r="H2" s="65" t="s">
        <v>19</v>
      </c>
      <c r="I2" s="66" t="s">
        <v>4</v>
      </c>
      <c r="J2" s="25"/>
    </row>
    <row r="3" spans="1:13" ht="31.15" customHeight="1" x14ac:dyDescent="0.2">
      <c r="A3" s="67" t="s">
        <v>5</v>
      </c>
      <c r="B3" s="68" t="s">
        <v>6</v>
      </c>
      <c r="C3" s="69"/>
      <c r="D3" s="70"/>
      <c r="E3" s="71"/>
      <c r="F3" s="71"/>
      <c r="G3" s="72"/>
      <c r="H3" s="71"/>
      <c r="I3" s="73"/>
      <c r="J3" s="26"/>
    </row>
    <row r="4" spans="1:13" ht="34.9" customHeight="1" x14ac:dyDescent="0.2">
      <c r="A4" s="74" t="s">
        <v>8</v>
      </c>
      <c r="B4" s="75" t="s">
        <v>42</v>
      </c>
      <c r="C4" s="76" t="s">
        <v>9</v>
      </c>
      <c r="D4" s="77">
        <v>12</v>
      </c>
      <c r="E4" s="28"/>
      <c r="F4" s="33" t="str">
        <f t="shared" ref="F4:F6" si="0">IF(AND(D4&gt;0,E4&gt;0),E4*D4,"nevyplňovat")</f>
        <v>nevyplňovat</v>
      </c>
      <c r="G4" s="34">
        <v>0.21</v>
      </c>
      <c r="H4" s="33" t="str">
        <f t="shared" ref="H4:H6" si="1">IF(ISNUMBER(F4),F4*(1+G4),"nevyplňovat")</f>
        <v>nevyplňovat</v>
      </c>
      <c r="I4" s="49" t="s">
        <v>7</v>
      </c>
      <c r="J4" s="29"/>
      <c r="K4" s="4"/>
      <c r="L4" s="4"/>
      <c r="M4" s="4"/>
    </row>
    <row r="5" spans="1:13" ht="31.15" customHeight="1" x14ac:dyDescent="0.2">
      <c r="A5" s="74" t="s">
        <v>17</v>
      </c>
      <c r="B5" s="75" t="s">
        <v>41</v>
      </c>
      <c r="C5" s="76" t="s">
        <v>9</v>
      </c>
      <c r="D5" s="77">
        <v>12</v>
      </c>
      <c r="E5" s="30"/>
      <c r="F5" s="33" t="str">
        <f t="shared" si="0"/>
        <v>nevyplňovat</v>
      </c>
      <c r="G5" s="34">
        <v>0.21</v>
      </c>
      <c r="H5" s="33" t="str">
        <f t="shared" si="1"/>
        <v>nevyplňovat</v>
      </c>
      <c r="I5" s="49" t="s">
        <v>7</v>
      </c>
      <c r="J5" s="29"/>
      <c r="K5" s="4"/>
      <c r="L5" s="4"/>
      <c r="M5" s="4"/>
    </row>
    <row r="6" spans="1:13" ht="75.75" customHeight="1" x14ac:dyDescent="0.2">
      <c r="A6" s="74" t="s">
        <v>10</v>
      </c>
      <c r="B6" s="78" t="s">
        <v>40</v>
      </c>
      <c r="C6" s="79" t="s">
        <v>11</v>
      </c>
      <c r="D6" s="80">
        <v>24</v>
      </c>
      <c r="E6" s="28"/>
      <c r="F6" s="35" t="str">
        <f t="shared" si="0"/>
        <v>nevyplňovat</v>
      </c>
      <c r="G6" s="36">
        <v>0.21</v>
      </c>
      <c r="H6" s="35" t="str">
        <f t="shared" si="1"/>
        <v>nevyplňovat</v>
      </c>
      <c r="I6" s="49" t="s">
        <v>7</v>
      </c>
      <c r="J6" s="29"/>
      <c r="K6" s="4"/>
      <c r="L6" s="4"/>
      <c r="M6" s="4"/>
    </row>
    <row r="7" spans="1:13" ht="41.25" customHeight="1" x14ac:dyDescent="0.2">
      <c r="A7" s="74" t="s">
        <v>34</v>
      </c>
      <c r="B7" s="78" t="s">
        <v>37</v>
      </c>
      <c r="C7" s="79" t="s">
        <v>9</v>
      </c>
      <c r="D7" s="80">
        <v>12</v>
      </c>
      <c r="E7" s="28"/>
      <c r="F7" s="35" t="str">
        <f>IF(AND(D7&gt;0,E7&gt;0),E7*D7,"nevyplňovat")</f>
        <v>nevyplňovat</v>
      </c>
      <c r="G7" s="36">
        <v>0.21</v>
      </c>
      <c r="H7" s="35" t="str">
        <f>IF(ISNUMBER(F7),F7*(1+G7),"nevyplňovat")</f>
        <v>nevyplňovat</v>
      </c>
      <c r="I7" s="49" t="s">
        <v>7</v>
      </c>
      <c r="J7" s="29"/>
      <c r="K7" s="4"/>
      <c r="L7" s="4"/>
      <c r="M7" s="4"/>
    </row>
    <row r="8" spans="1:13" ht="39" customHeight="1" x14ac:dyDescent="0.2">
      <c r="A8" s="74" t="s">
        <v>35</v>
      </c>
      <c r="B8" s="78" t="s">
        <v>38</v>
      </c>
      <c r="C8" s="79" t="s">
        <v>9</v>
      </c>
      <c r="D8" s="80">
        <v>12</v>
      </c>
      <c r="E8" s="28"/>
      <c r="F8" s="35" t="str">
        <f>IF(AND(D8&gt;0,E8&gt;0),E8*D8,"nevyplňovat")</f>
        <v>nevyplňovat</v>
      </c>
      <c r="G8" s="36">
        <v>0.21</v>
      </c>
      <c r="H8" s="35" t="str">
        <f>IF(ISNUMBER(F8),F8*(1+G8),"nevyplňovat")</f>
        <v>nevyplňovat</v>
      </c>
      <c r="I8" s="49" t="s">
        <v>7</v>
      </c>
      <c r="J8" s="29"/>
      <c r="K8" s="4"/>
      <c r="L8" s="4"/>
      <c r="M8" s="4"/>
    </row>
    <row r="9" spans="1:13" ht="36" customHeight="1" thickBot="1" x14ac:dyDescent="0.25">
      <c r="A9" s="74" t="s">
        <v>36</v>
      </c>
      <c r="B9" s="78" t="s">
        <v>39</v>
      </c>
      <c r="C9" s="79" t="s">
        <v>9</v>
      </c>
      <c r="D9" s="80">
        <v>12</v>
      </c>
      <c r="E9" s="28"/>
      <c r="F9" s="35" t="str">
        <f>IF(AND(D9&gt;0,E9&gt;0),E9*D9,"nevyplňovat")</f>
        <v>nevyplňovat</v>
      </c>
      <c r="G9" s="36">
        <v>0.21</v>
      </c>
      <c r="H9" s="35" t="str">
        <f>IF(ISNUMBER(F9),F9*(1+G9),"nevyplňovat")</f>
        <v>nevyplňovat</v>
      </c>
      <c r="I9" s="49" t="s">
        <v>7</v>
      </c>
      <c r="J9" s="29"/>
      <c r="K9" s="4"/>
      <c r="L9" s="4"/>
      <c r="M9" s="4"/>
    </row>
    <row r="10" spans="1:13" ht="42" customHeight="1" thickBot="1" x14ac:dyDescent="0.25">
      <c r="A10" s="81" t="s">
        <v>21</v>
      </c>
      <c r="B10" s="82"/>
      <c r="C10" s="83"/>
      <c r="D10" s="84"/>
      <c r="E10" s="31"/>
      <c r="F10" s="85">
        <f>SUM(F4:F9)</f>
        <v>0</v>
      </c>
      <c r="G10" s="86"/>
      <c r="H10" s="85">
        <f>SUM(H4:H9)</f>
        <v>0</v>
      </c>
      <c r="I10" s="87">
        <v>46507</v>
      </c>
      <c r="J10" s="26"/>
      <c r="K10" s="2"/>
    </row>
    <row r="11" spans="1:13" ht="31.15" customHeight="1" thickBot="1" x14ac:dyDescent="0.25">
      <c r="A11" s="88"/>
      <c r="B11" s="89" t="s">
        <v>13</v>
      </c>
      <c r="C11" s="90" t="s">
        <v>9</v>
      </c>
      <c r="D11" s="91">
        <v>12</v>
      </c>
      <c r="E11" s="32"/>
      <c r="F11" s="37" t="str">
        <f>IF(AND(D11&gt;0,E11&gt;0),CEILING(E11,1)*D11,"nevyplňovat")</f>
        <v>nevyplňovat</v>
      </c>
      <c r="G11" s="41">
        <v>0.21</v>
      </c>
      <c r="H11" s="42" t="str">
        <f t="shared" ref="H11" si="2">IF(ISNUMBER(F11),F11*(1+G11),"nevyplňovat")</f>
        <v>nevyplňovat</v>
      </c>
      <c r="I11" s="92" t="s">
        <v>12</v>
      </c>
      <c r="J11" s="26"/>
      <c r="K11" s="2"/>
    </row>
    <row r="12" spans="1:13" ht="42" customHeight="1" thickBot="1" x14ac:dyDescent="0.25">
      <c r="A12" s="93" t="s">
        <v>22</v>
      </c>
      <c r="B12" s="94"/>
      <c r="C12" s="95"/>
      <c r="D12" s="96"/>
      <c r="E12" s="97"/>
      <c r="F12" s="39">
        <f>SUM(F11)</f>
        <v>0</v>
      </c>
      <c r="G12" s="40"/>
      <c r="H12" s="39">
        <f>SUM(H11)</f>
        <v>0</v>
      </c>
      <c r="I12" s="98"/>
      <c r="J12" s="27"/>
    </row>
    <row r="13" spans="1:13" ht="31.15" customHeight="1" x14ac:dyDescent="0.2">
      <c r="A13" s="99" t="s">
        <v>14</v>
      </c>
      <c r="B13" s="100"/>
      <c r="C13" s="101"/>
      <c r="D13" s="102"/>
      <c r="E13" s="103"/>
      <c r="F13" s="103"/>
      <c r="G13" s="104"/>
      <c r="H13" s="103"/>
      <c r="I13" s="105"/>
      <c r="J13" s="27"/>
    </row>
    <row r="14" spans="1:13" ht="31.15" customHeight="1" x14ac:dyDescent="0.2">
      <c r="A14" s="106" t="s">
        <v>23</v>
      </c>
      <c r="B14" s="107"/>
      <c r="C14" s="108"/>
      <c r="D14" s="109"/>
      <c r="E14" s="110"/>
      <c r="F14" s="37">
        <f>F10</f>
        <v>0</v>
      </c>
      <c r="G14" s="38"/>
      <c r="H14" s="37">
        <f>H10</f>
        <v>0</v>
      </c>
      <c r="I14" s="111"/>
      <c r="J14" s="27"/>
    </row>
    <row r="15" spans="1:13" ht="31.15" customHeight="1" x14ac:dyDescent="0.2">
      <c r="A15" s="106" t="s">
        <v>24</v>
      </c>
      <c r="B15" s="107"/>
      <c r="C15" s="108"/>
      <c r="D15" s="109"/>
      <c r="E15" s="110"/>
      <c r="F15" s="37">
        <f>F12</f>
        <v>0</v>
      </c>
      <c r="G15" s="38"/>
      <c r="H15" s="37">
        <f>H12</f>
        <v>0</v>
      </c>
      <c r="I15" s="111"/>
      <c r="J15" s="27"/>
    </row>
    <row r="16" spans="1:13" s="3" customFormat="1" ht="31.15" customHeight="1" thickBot="1" x14ac:dyDescent="0.3">
      <c r="A16" s="112" t="s">
        <v>25</v>
      </c>
      <c r="B16" s="113"/>
      <c r="C16" s="114"/>
      <c r="D16" s="115"/>
      <c r="E16" s="116"/>
      <c r="F16" s="46">
        <f>SUM(F14:F15)</f>
        <v>0</v>
      </c>
      <c r="G16" s="47"/>
      <c r="H16" s="46">
        <f>SUM(H14:H15)</f>
        <v>0</v>
      </c>
      <c r="I16" s="117"/>
      <c r="J16" s="48"/>
    </row>
    <row r="17" spans="1:10" ht="21" customHeight="1" x14ac:dyDescent="0.2">
      <c r="A17" s="51"/>
      <c r="B17" s="51"/>
      <c r="C17" s="51"/>
      <c r="D17" s="51"/>
      <c r="E17" s="51"/>
      <c r="F17" s="51"/>
      <c r="G17" s="51"/>
      <c r="H17" s="51"/>
      <c r="I17" s="51"/>
    </row>
    <row r="18" spans="1:10" s="5" customFormat="1" ht="46.15" customHeight="1" x14ac:dyDescent="0.25">
      <c r="A18" s="52" t="s">
        <v>15</v>
      </c>
      <c r="B18" s="52"/>
      <c r="C18" s="52"/>
      <c r="D18" s="52"/>
      <c r="E18" s="52"/>
      <c r="F18" s="52"/>
      <c r="G18" s="52"/>
      <c r="H18" s="52"/>
      <c r="I18" s="52"/>
    </row>
    <row r="19" spans="1:10" s="15" customFormat="1" ht="30.6" customHeight="1" x14ac:dyDescent="0.25">
      <c r="A19" s="52" t="s">
        <v>27</v>
      </c>
      <c r="B19" s="52"/>
      <c r="C19" s="52"/>
      <c r="D19" s="52"/>
      <c r="E19" s="52"/>
      <c r="F19" s="52"/>
      <c r="G19" s="52"/>
      <c r="H19" s="52"/>
      <c r="I19" s="52"/>
    </row>
    <row r="20" spans="1:10" s="7" customFormat="1" ht="24.6" customHeight="1" x14ac:dyDescent="0.25">
      <c r="A20" s="8"/>
      <c r="B20" s="8"/>
      <c r="C20" s="8"/>
      <c r="D20" s="20"/>
      <c r="E20" s="10"/>
      <c r="F20" s="10"/>
      <c r="G20" s="16"/>
      <c r="H20" s="10"/>
      <c r="I20" s="8"/>
    </row>
    <row r="21" spans="1:10" ht="21" customHeight="1" x14ac:dyDescent="0.2">
      <c r="A21" s="53" t="s">
        <v>16</v>
      </c>
      <c r="B21" s="53"/>
    </row>
    <row r="22" spans="1:10" s="2" customFormat="1" ht="21" customHeight="1" x14ac:dyDescent="0.25">
      <c r="A22" s="9"/>
      <c r="B22" s="2" t="s">
        <v>18</v>
      </c>
      <c r="D22" s="22"/>
      <c r="E22" s="12"/>
      <c r="F22" s="12"/>
      <c r="G22" s="18"/>
      <c r="H22" s="12"/>
      <c r="J22" s="6"/>
    </row>
    <row r="23" spans="1:10" s="13" customFormat="1" ht="21" customHeight="1" x14ac:dyDescent="0.25">
      <c r="D23" s="23"/>
      <c r="E23" s="14"/>
      <c r="F23" s="14"/>
      <c r="G23" s="19"/>
      <c r="H23" s="14"/>
    </row>
    <row r="24" spans="1:10" ht="21" customHeight="1" x14ac:dyDescent="0.2">
      <c r="B24" s="43" t="s">
        <v>28</v>
      </c>
    </row>
    <row r="25" spans="1:10" ht="21" customHeight="1" x14ac:dyDescent="0.2">
      <c r="B25" s="44" t="s">
        <v>29</v>
      </c>
    </row>
    <row r="26" spans="1:10" s="45" customFormat="1" ht="33.6" customHeight="1" x14ac:dyDescent="0.2">
      <c r="B26" s="50" t="s">
        <v>30</v>
      </c>
      <c r="C26" s="50"/>
      <c r="D26" s="50"/>
      <c r="E26" s="50"/>
      <c r="F26" s="50"/>
      <c r="G26" s="50"/>
      <c r="H26" s="50"/>
      <c r="I26" s="50"/>
    </row>
    <row r="27" spans="1:10" ht="21" customHeight="1" x14ac:dyDescent="0.2">
      <c r="B27" s="44" t="s">
        <v>31</v>
      </c>
    </row>
    <row r="28" spans="1:10" ht="21" customHeight="1" x14ac:dyDescent="0.2">
      <c r="B28" s="44" t="s">
        <v>33</v>
      </c>
    </row>
    <row r="29" spans="1:10" ht="21" customHeight="1" x14ac:dyDescent="0.2">
      <c r="B29" s="44" t="s">
        <v>32</v>
      </c>
    </row>
  </sheetData>
  <sheetProtection algorithmName="SHA-512" hashValue="bXIBSCJQ36MpPZmU51Oc9UpnompPk334Qxsmnv9Ik4JwDPRKE91H8kK/pCYiDTH94XV5ya4efyut2lRkj7uBPA==" saltValue="WpOby5E7+zH4S3xb/Pc46A==" spinCount="100000" sheet="1" formatRows="0" deleteRows="0"/>
  <mergeCells count="11">
    <mergeCell ref="A10:B10"/>
    <mergeCell ref="A21:B21"/>
    <mergeCell ref="A19:I19"/>
    <mergeCell ref="B26:I26"/>
    <mergeCell ref="A17:I17"/>
    <mergeCell ref="A12:B12"/>
    <mergeCell ref="A16:B16"/>
    <mergeCell ref="A15:B15"/>
    <mergeCell ref="A18:I18"/>
    <mergeCell ref="A14:B14"/>
    <mergeCell ref="A13:B13"/>
  </mergeCells>
  <phoneticPr fontId="3" type="noConversion"/>
  <conditionalFormatting sqref="E4:E9">
    <cfRule type="cellIs" dxfId="1" priority="2" operator="greaterThan">
      <formula>0</formula>
    </cfRule>
  </conditionalFormatting>
  <conditionalFormatting sqref="E1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Miko Lucie Ing.</cp:lastModifiedBy>
  <cp:revision/>
  <cp:lastPrinted>2025-06-19T11:13:15Z</cp:lastPrinted>
  <dcterms:created xsi:type="dcterms:W3CDTF">2013-07-10T06:31:46Z</dcterms:created>
  <dcterms:modified xsi:type="dcterms:W3CDTF">2025-09-19T08:45:52Z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