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v_laiskova_spucr_cz/Documents/EL-08-11-22/__VEŘEJNÉ ZAKÁZKY 137_2006/__KoPÚ/2025_Horní Kaliště/Horní Kaliště_Zadávací dokumentace/"/>
    </mc:Choice>
  </mc:AlternateContent>
  <xr:revisionPtr revIDLastSave="29" documentId="8_{E384365C-B524-444C-AFAB-B2810C652564}" xr6:coauthVersionLast="47" xr6:coauthVersionMax="47" xr10:uidLastSave="{FD9424AC-574A-4177-AE0C-744F61D3B4A4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H29" i="1" s="1"/>
  <c r="F30" i="1"/>
  <c r="H30" i="1" s="1"/>
  <c r="F28" i="1"/>
  <c r="H28" i="1" s="1"/>
  <c r="F22" i="1"/>
  <c r="H22" i="1" s="1"/>
  <c r="F23" i="1"/>
  <c r="H23" i="1" s="1"/>
  <c r="F24" i="1"/>
  <c r="H24" i="1" s="1"/>
  <c r="F25" i="1"/>
  <c r="H25" i="1" s="1"/>
  <c r="F26" i="1"/>
  <c r="H26" i="1" s="1"/>
  <c r="F21" i="1"/>
  <c r="H21" i="1" s="1"/>
  <c r="F16" i="1"/>
  <c r="H16" i="1" s="1"/>
  <c r="F17" i="1"/>
  <c r="H17" i="1" s="1"/>
  <c r="F18" i="1"/>
  <c r="H18" i="1" s="1"/>
  <c r="F19" i="1"/>
  <c r="H19" i="1" s="1"/>
  <c r="F15" i="1"/>
  <c r="H15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4" i="1"/>
  <c r="H4" i="1" s="1"/>
  <c r="F32" i="1"/>
  <c r="H32" i="1" s="1"/>
  <c r="H33" i="1" s="1"/>
  <c r="H37" i="1" s="1"/>
  <c r="F33" i="1" l="1"/>
  <c r="F37" i="1" s="1"/>
  <c r="H31" i="1"/>
  <c r="H36" i="1" s="1"/>
  <c r="F31" i="1"/>
  <c r="F36" i="1" s="1"/>
  <c r="H13" i="1"/>
  <c r="H35" i="1" s="1"/>
  <c r="F13" i="1"/>
  <c r="F35" i="1" s="1"/>
  <c r="F38" i="1" l="1"/>
  <c r="H38" i="1"/>
</calcChain>
</file>

<file path=xl/sharedStrings.xml><?xml version="1.0" encoding="utf-8"?>
<sst xmlns="http://schemas.openxmlformats.org/spreadsheetml/2006/main" count="142" uniqueCount="112">
  <si>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</si>
  <si>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</si>
  <si>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</si>
  <si>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</si>
  <si>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</si>
  <si>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</si>
  <si>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</si>
  <si>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</si>
  <si>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</si>
  <si>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</si>
  <si>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</si>
  <si>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</si>
  <si>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</si>
  <si>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</si>
  <si>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</si>
  <si>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</si>
  <si>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</si>
  <si>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</si>
  <si>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</si>
  <si>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</si>
  <si>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</si>
  <si>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</si>
  <si>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</si>
  <si>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</si>
  <si>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</si>
  <si>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</si>
  <si>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</si>
  <si>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</si>
  <si>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</si>
  <si>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</si>
  <si>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</si>
  <si>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</si>
  <si>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</si>
  <si>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</si>
  <si>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</si>
  <si>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</si>
  <si>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</si>
  <si>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</si>
  <si>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</si>
  <si>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</si>
  <si>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</si>
  <si>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</si>
  <si>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</si>
  <si>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</si>
  <si>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</si>
  <si>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</si>
  <si>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</si>
  <si>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</si>
  <si>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</si>
  <si>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</si>
  <si>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</si>
  <si>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</si>
  <si>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</si>
  <si>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</si>
  <si>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</si>
  <si>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</si>
  <si>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</si>
  <si>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</si>
  <si>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</si>
  <si>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</si>
  <si>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</si>
  <si>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</si>
  <si>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</si>
  <si>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</si>
  <si>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</si>
  <si>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</si>
  <si>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</si>
  <si>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</si>
  <si>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</si>
  <si>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</si>
  <si>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</si>
  <si>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</si>
  <si>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</si>
  <si>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</si>
  <si>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</si>
  <si>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</si>
  <si>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</si>
  <si>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</si>
  <si>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</si>
  <si>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</si>
  <si>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</si>
  <si>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</si>
  <si>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</si>
  <si>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</si>
  <si>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</si>
  <si>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</si>
  <si>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</si>
  <si>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</si>
  <si>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</si>
  <si>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</si>
  <si>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</si>
  <si>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</si>
  <si>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</si>
  <si>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</si>
  <si>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</si>
  <si>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</si>
  <si>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</si>
  <si>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</si>
  <si>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</si>
  <si>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</si>
  <si>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</si>
  <si>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</si>
  <si>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</si>
  <si>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</si>
  <si>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</si>
  <si>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</si>
  <si>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</si>
  <si>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</si>
  <si>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;</t>
  </si>
  <si>
    <t>30.09.2028</t>
  </si>
  <si>
    <t>30.05.2027</t>
  </si>
  <si>
    <t>Položkový výkaz činností –  Příloha ke Smlouvě –  KoPÚ v k.ú. Horní Kaliště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</si>
</sst>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41" xfId="1" applyFont="1" applyFill="1" applyBorder="1" applyAlignment="1" applyProtection="1">
      <alignment horizontal="center" vertical="center" wrapText="1"/>
      <protection locked="0"/>
    </xf>
    <xf numFmtId="0" fontId="4" fillId="0" borderId="4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1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8" xfId="3" applyFont="1" applyFill="1" applyBorder="1" applyAlignment="1" applyProtection="1">
      <alignment horizontal="center" vertical="center" wrapText="1"/>
      <protection locked="0"/>
    </xf>
    <xf numFmtId="4" fontId="4" fillId="0" borderId="4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33" xfId="1" applyNumberFormat="1" applyFont="1" applyFill="1" applyBorder="1" applyAlignment="1" applyProtection="1">
      <alignment horizontal="center" vertical="center"/>
      <protection locked="0"/>
    </xf>
    <xf numFmtId="0" fontId="4" fillId="0" borderId="34" xfId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4" fillId="0" borderId="17" xfId="1" applyNumberFormat="1" applyFont="1" applyFill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6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7" xfId="1" applyFont="1" applyFill="1" applyBorder="1" applyAlignment="1" applyProtection="1">
      <alignment horizontal="left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/>
      <protection locked="0"/>
    </xf>
    <xf numFmtId="0" fontId="5" fillId="0" borderId="37" xfId="1" applyNumberFormat="1" applyFont="1" applyFill="1" applyBorder="1" applyAlignment="1" applyProtection="1">
      <alignment horizontal="center" vertical="center"/>
      <protection locked="0"/>
    </xf>
    <xf numFmtId="4" fontId="5" fillId="3" borderId="5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20" xfId="1" applyFont="1" applyFill="1" applyBorder="1" applyAlignment="1" applyProtection="1">
      <alignment horizontal="left" vertical="center" wrapText="1"/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3" xfId="1" applyNumberFormat="1" applyFont="1" applyFill="1" applyBorder="1" applyAlignment="1" applyProtection="1">
      <alignment horizontal="center" vertical="center"/>
      <protection locked="0"/>
    </xf>
    <xf numFmtId="0" fontId="4" fillId="0" borderId="44" xfId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4" fillId="0" borderId="22" xfId="1" applyNumberFormat="1" applyFont="1" applyFill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45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6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5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vertical="center" wrapText="1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24" xfId="1" applyNumberFormat="1" applyFont="1" applyFill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Fill="1" applyBorder="1" applyAlignment="1" applyProtection="1">
      <alignment vertical="center" wrapText="1"/>
      <protection locked="0"/>
    </xf>
    <xf numFmtId="0" fontId="4" fillId="0" borderId="32" xfId="1" applyNumberFormat="1" applyFont="1" applyFill="1" applyBorder="1" applyAlignment="1" applyProtection="1">
      <alignment vertical="center" wrapText="1"/>
      <protection locked="0"/>
    </xf>
    <xf numFmtId="4" fontId="4" fillId="0" borderId="35" xfId="1" applyNumberFormat="1" applyFont="1" applyFill="1" applyBorder="1" applyAlignment="1" applyProtection="1">
      <alignment vertical="center" wrapText="1"/>
      <protection locked="0"/>
    </xf>
    <xf numFmtId="0" fontId="4" fillId="0" borderId="17" xfId="1" applyFont="1" applyFill="1" applyBorder="1" applyAlignment="1" applyProtection="1">
      <alignment vertical="center"/>
      <protection locked="0"/>
    </xf>
    <xf numFmtId="0" fontId="4" fillId="0" borderId="17" xfId="1" applyNumberFormat="1" applyFont="1" applyFill="1" applyBorder="1" applyAlignment="1" applyProtection="1">
      <alignment vertical="center"/>
      <protection locked="0"/>
    </xf>
    <xf numFmtId="4" fontId="4" fillId="0" borderId="17" xfId="1" applyNumberFormat="1" applyFont="1" applyFill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Fill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37" xfId="1" applyNumberFormat="1" applyFont="1" applyFill="1" applyBorder="1" applyAlignment="1" applyProtection="1">
      <alignment horizontal="center" vertical="center"/>
      <protection hidden="1"/>
    </xf>
    <xf numFmtId="9" fontId="5" fillId="0" borderId="37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Fill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Fill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9" xfId="3" applyFont="1" applyFill="1" applyBorder="1" applyAlignment="1" applyProtection="1">
      <alignment horizontal="center" vertical="center"/>
      <protection hidden="1"/>
    </xf>
    <xf numFmtId="4" fontId="5" fillId="0" borderId="49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49" fontId="4" fillId="0" borderId="47" xfId="1" applyNumberFormat="1" applyFont="1" applyFill="1" applyBorder="1" applyAlignment="1" applyProtection="1">
      <alignment horizontal="center" vertical="center"/>
      <protection locked="0"/>
    </xf>
    <xf numFmtId="49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39" xfId="1" applyNumberFormat="1" applyFont="1" applyFill="1" applyBorder="1" applyAlignment="1" applyProtection="1">
      <alignment horizontal="center" vertical="center"/>
      <protection locked="0"/>
    </xf>
    <xf numFmtId="49" fontId="5" fillId="0" borderId="19" xfId="1" applyNumberFormat="1" applyFont="1" applyFill="1" applyBorder="1" applyAlignment="1" applyProtection="1">
      <alignment horizontal="center" vertical="center"/>
      <protection locked="0"/>
    </xf>
    <xf numFmtId="49" fontId="5" fillId="0" borderId="36" xfId="1" applyNumberFormat="1" applyFont="1" applyFill="1" applyBorder="1" applyAlignment="1" applyProtection="1">
      <alignment horizontal="center" vertical="center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0" fontId="5" fillId="0" borderId="17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5" fillId="2" borderId="52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9"/>
  <sheetViews>
    <sheetView tabSelected="1" zoomScale="85" zoomScaleNormal="85" workbookViewId="0">
      <selection activeCell="N36" sqref="N36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40" customWidth="1"/>
    <col min="5" max="5" width="18.5703125" style="25" customWidth="1"/>
    <col min="6" max="6" width="18" style="25" customWidth="1"/>
    <col min="7" max="7" width="6.85546875" style="34" hidden="1" customWidth="1"/>
    <col min="8" max="8" width="18" style="25" customWidth="1"/>
    <col min="9" max="9" width="19.85546875" style="1" customWidth="1"/>
    <col min="10" max="10" width="32.28515625" style="1" customWidth="1"/>
    <col min="11" max="16384" width="9.140625" style="1"/>
  </cols>
  <sheetData>
    <row r="1" spans="1:14" s="4" customFormat="1" ht="42" customHeight="1" thickBot="1" x14ac:dyDescent="0.3">
      <c r="A1" s="45" t="s">
        <v>111</v>
      </c>
      <c r="B1" s="45"/>
      <c r="C1" s="46"/>
      <c r="D1" s="47"/>
      <c r="E1" s="48"/>
      <c r="F1" s="48"/>
      <c r="G1" s="49"/>
      <c r="H1" s="48"/>
      <c r="I1" s="45"/>
      <c r="J1" s="50"/>
    </row>
    <row r="2" spans="1:14" ht="42" customHeight="1" thickBot="1" x14ac:dyDescent="0.25">
      <c r="A2" s="51"/>
      <c r="B2" s="52" t="s">
        <v>0</v>
      </c>
      <c r="C2" s="53" t="s">
        <v>1</v>
      </c>
      <c r="D2" s="54" t="s">
        <v>2</v>
      </c>
      <c r="E2" s="55" t="s">
        <v>3</v>
      </c>
      <c r="F2" s="55" t="s">
        <v>89</v>
      </c>
      <c r="G2" s="56" t="s">
        <v>100</v>
      </c>
      <c r="H2" s="57" t="s">
        <v>86</v>
      </c>
      <c r="I2" s="58" t="s">
        <v>4</v>
      </c>
      <c r="J2" s="59"/>
    </row>
    <row r="3" spans="1:14" ht="31.15" customHeight="1" thickBot="1" x14ac:dyDescent="0.25">
      <c r="A3" s="60" t="s">
        <v>5</v>
      </c>
      <c r="B3" s="61" t="s">
        <v>6</v>
      </c>
      <c r="C3" s="62"/>
      <c r="D3" s="63"/>
      <c r="E3" s="64"/>
      <c r="F3" s="64"/>
      <c r="G3" s="65"/>
      <c r="H3" s="64"/>
      <c r="I3" s="66"/>
      <c r="J3" s="67"/>
    </row>
    <row r="4" spans="1:14" ht="31.15" customHeight="1" x14ac:dyDescent="0.2">
      <c r="A4" s="155" t="s">
        <v>7</v>
      </c>
      <c r="B4" s="68" t="s">
        <v>8</v>
      </c>
      <c r="C4" s="69" t="s">
        <v>9</v>
      </c>
      <c r="D4" s="70">
        <v>16</v>
      </c>
      <c r="E4" s="71"/>
      <c r="F4" s="125" t="str">
        <f>IF(AND(D4&gt;0,E4&gt;0),E4*D4,"nevyplňovat")</f>
        <v>nevyplňovat</v>
      </c>
      <c r="G4" s="126">
        <v>0.21</v>
      </c>
      <c r="H4" s="125" t="str">
        <f>IF(ISNUMBER(F4),F4*(1+G4),"nevyplňovat")</f>
        <v>nevyplňovat</v>
      </c>
      <c r="I4" s="153" t="s">
        <v>10</v>
      </c>
      <c r="J4" s="72"/>
    </row>
    <row r="5" spans="1:14" ht="31.15" customHeight="1" x14ac:dyDescent="0.2">
      <c r="A5" s="156"/>
      <c r="B5" s="73" t="s">
        <v>11</v>
      </c>
      <c r="C5" s="74" t="s">
        <v>12</v>
      </c>
      <c r="D5" s="75">
        <v>19</v>
      </c>
      <c r="E5" s="76"/>
      <c r="F5" s="127" t="str">
        <f t="shared" ref="F5:F12" si="0">IF(AND(D5&gt;0,E5&gt;0),E5*D5,"nevyplňovat")</f>
        <v>nevyplňovat</v>
      </c>
      <c r="G5" s="128">
        <v>0.21</v>
      </c>
      <c r="H5" s="127" t="str">
        <f t="shared" ref="H5:H12" si="1">IF(ISNUMBER(F5),F5*(1+G5),"nevyplňovat")</f>
        <v>nevyplňovat</v>
      </c>
      <c r="I5" s="154"/>
      <c r="J5" s="72"/>
    </row>
    <row r="6" spans="1:14" ht="34.9" customHeight="1" x14ac:dyDescent="0.2">
      <c r="A6" s="164" t="s">
        <v>13</v>
      </c>
      <c r="B6" s="73" t="s">
        <v>14</v>
      </c>
      <c r="C6" s="74" t="s">
        <v>15</v>
      </c>
      <c r="D6" s="77">
        <v>455</v>
      </c>
      <c r="E6" s="78"/>
      <c r="F6" s="127" t="str">
        <f t="shared" si="0"/>
        <v>nevyplňovat</v>
      </c>
      <c r="G6" s="128">
        <v>0.21</v>
      </c>
      <c r="H6" s="127" t="str">
        <f t="shared" si="1"/>
        <v>nevyplňovat</v>
      </c>
      <c r="I6" s="172" t="s">
        <v>10</v>
      </c>
      <c r="J6" s="79"/>
      <c r="K6" s="9"/>
      <c r="L6" s="9"/>
      <c r="M6" s="9"/>
    </row>
    <row r="7" spans="1:14" ht="36" customHeight="1" x14ac:dyDescent="0.2">
      <c r="A7" s="165"/>
      <c r="B7" s="73" t="s">
        <v>16</v>
      </c>
      <c r="C7" s="74" t="s">
        <v>15</v>
      </c>
      <c r="D7" s="80">
        <v>45</v>
      </c>
      <c r="E7" s="78"/>
      <c r="F7" s="127" t="str">
        <f t="shared" si="0"/>
        <v>nevyplňovat</v>
      </c>
      <c r="G7" s="128">
        <v>0.21</v>
      </c>
      <c r="H7" s="127" t="str">
        <f t="shared" si="1"/>
        <v>nevyplňovat</v>
      </c>
      <c r="I7" s="173"/>
      <c r="J7" s="79"/>
      <c r="K7" s="9"/>
      <c r="L7" s="9"/>
      <c r="M7" s="9"/>
    </row>
    <row r="8" spans="1:14" ht="52.15" customHeight="1" x14ac:dyDescent="0.2">
      <c r="A8" s="10" t="s">
        <v>17</v>
      </c>
      <c r="B8" s="81" t="s">
        <v>18</v>
      </c>
      <c r="C8" s="82" t="s">
        <v>19</v>
      </c>
      <c r="D8" s="80">
        <v>166</v>
      </c>
      <c r="E8" s="76"/>
      <c r="F8" s="129" t="str">
        <f t="shared" si="0"/>
        <v>nevyplňovat</v>
      </c>
      <c r="G8" s="130">
        <v>0.21</v>
      </c>
      <c r="H8" s="129" t="str">
        <f t="shared" si="1"/>
        <v>nevyplňovat</v>
      </c>
      <c r="I8" s="44" t="s">
        <v>10</v>
      </c>
      <c r="J8" s="79"/>
      <c r="K8" s="9"/>
      <c r="L8" s="9"/>
      <c r="M8" s="9"/>
    </row>
    <row r="9" spans="1:14" ht="35.450000000000003" customHeight="1" x14ac:dyDescent="0.2">
      <c r="A9" s="7" t="s">
        <v>20</v>
      </c>
      <c r="B9" s="73" t="s">
        <v>91</v>
      </c>
      <c r="C9" s="82" t="s">
        <v>19</v>
      </c>
      <c r="D9" s="80">
        <v>10</v>
      </c>
      <c r="E9" s="76"/>
      <c r="F9" s="129" t="str">
        <f t="shared" si="0"/>
        <v>nevyplňovat</v>
      </c>
      <c r="G9" s="130">
        <v>0.21</v>
      </c>
      <c r="H9" s="129" t="str">
        <f t="shared" si="1"/>
        <v>nevyplňovat</v>
      </c>
      <c r="I9" s="44" t="s">
        <v>10</v>
      </c>
      <c r="J9" s="79"/>
      <c r="K9" s="9"/>
      <c r="L9" s="9"/>
      <c r="M9" s="9"/>
    </row>
    <row r="10" spans="1:14" ht="51" customHeight="1" x14ac:dyDescent="0.2">
      <c r="A10" s="10" t="s">
        <v>21</v>
      </c>
      <c r="B10" s="73" t="s">
        <v>22</v>
      </c>
      <c r="C10" s="82" t="s">
        <v>19</v>
      </c>
      <c r="D10" s="80">
        <v>22</v>
      </c>
      <c r="E10" s="83"/>
      <c r="F10" s="129" t="str">
        <f t="shared" si="0"/>
        <v>nevyplňovat</v>
      </c>
      <c r="G10" s="130">
        <v>0.21</v>
      </c>
      <c r="H10" s="129" t="str">
        <f t="shared" si="1"/>
        <v>nevyplňovat</v>
      </c>
      <c r="I10" s="44" t="s">
        <v>10</v>
      </c>
      <c r="J10" s="79"/>
      <c r="K10" s="9"/>
      <c r="L10" s="9"/>
      <c r="M10" s="9"/>
    </row>
    <row r="11" spans="1:14" ht="35.25" customHeight="1" x14ac:dyDescent="0.2">
      <c r="A11" s="10" t="s">
        <v>23</v>
      </c>
      <c r="B11" s="84" t="s">
        <v>24</v>
      </c>
      <c r="C11" s="82" t="s">
        <v>15</v>
      </c>
      <c r="D11" s="80">
        <v>500</v>
      </c>
      <c r="E11" s="76"/>
      <c r="F11" s="129" t="str">
        <f t="shared" si="0"/>
        <v>nevyplňovat</v>
      </c>
      <c r="G11" s="130">
        <v>0.21</v>
      </c>
      <c r="H11" s="129" t="str">
        <f t="shared" si="1"/>
        <v>nevyplňovat</v>
      </c>
      <c r="I11" s="44" t="s">
        <v>10</v>
      </c>
      <c r="J11" s="79"/>
      <c r="K11" s="9"/>
      <c r="L11" s="9"/>
      <c r="M11" s="9"/>
    </row>
    <row r="12" spans="1:14" ht="36.6" customHeight="1" thickBot="1" x14ac:dyDescent="0.25">
      <c r="A12" s="85" t="s">
        <v>25</v>
      </c>
      <c r="B12" s="86" t="s">
        <v>26</v>
      </c>
      <c r="C12" s="87" t="s">
        <v>15</v>
      </c>
      <c r="D12" s="88">
        <v>500</v>
      </c>
      <c r="E12" s="78"/>
      <c r="F12" s="131" t="str">
        <f t="shared" si="0"/>
        <v>nevyplňovat</v>
      </c>
      <c r="G12" s="132">
        <v>0.21</v>
      </c>
      <c r="H12" s="131" t="str">
        <f t="shared" si="1"/>
        <v>nevyplňovat</v>
      </c>
      <c r="I12" s="8" t="s">
        <v>10</v>
      </c>
      <c r="J12" s="67"/>
      <c r="K12" s="2"/>
    </row>
    <row r="13" spans="1:14" ht="42" customHeight="1" thickBot="1" x14ac:dyDescent="0.25">
      <c r="A13" s="168" t="s">
        <v>90</v>
      </c>
      <c r="B13" s="169"/>
      <c r="C13" s="89"/>
      <c r="D13" s="90"/>
      <c r="E13" s="91"/>
      <c r="F13" s="91">
        <f>SUM(F4:F12)</f>
        <v>0</v>
      </c>
      <c r="G13" s="92"/>
      <c r="H13" s="91">
        <f>SUM(H4:H12)</f>
        <v>0</v>
      </c>
      <c r="I13" s="149" t="s">
        <v>110</v>
      </c>
      <c r="J13" s="67"/>
      <c r="K13" s="2"/>
      <c r="N13" s="1" t="s">
        <v>108</v>
      </c>
    </row>
    <row r="14" spans="1:14" ht="31.15" customHeight="1" x14ac:dyDescent="0.2">
      <c r="A14" s="93" t="s">
        <v>27</v>
      </c>
      <c r="B14" s="94" t="s">
        <v>28</v>
      </c>
      <c r="C14" s="95"/>
      <c r="D14" s="96"/>
      <c r="E14" s="97"/>
      <c r="F14" s="97"/>
      <c r="G14" s="98"/>
      <c r="H14" s="97"/>
      <c r="I14" s="99"/>
      <c r="J14" s="72"/>
    </row>
    <row r="15" spans="1:14" ht="31.15" customHeight="1" x14ac:dyDescent="0.2">
      <c r="A15" s="100" t="s">
        <v>29</v>
      </c>
      <c r="B15" s="101" t="s">
        <v>30</v>
      </c>
      <c r="C15" s="102" t="s">
        <v>15</v>
      </c>
      <c r="D15" s="103">
        <v>500</v>
      </c>
      <c r="E15" s="104"/>
      <c r="F15" s="133" t="str">
        <f>IF(AND(D15&gt;0,E15&gt;0),E15*D15,"nevyplňovat")</f>
        <v>nevyplňovat</v>
      </c>
      <c r="G15" s="134">
        <v>0.21</v>
      </c>
      <c r="H15" s="133" t="str">
        <f>IF(ISNUMBER(F15),F15*(1+G15),"nevyplňovat")</f>
        <v>nevyplňovat</v>
      </c>
      <c r="I15" s="170" t="s">
        <v>31</v>
      </c>
      <c r="J15" s="72"/>
    </row>
    <row r="16" spans="1:14" ht="58.9" customHeight="1" x14ac:dyDescent="0.2">
      <c r="A16" s="5" t="s">
        <v>32</v>
      </c>
      <c r="B16" s="81" t="s">
        <v>33</v>
      </c>
      <c r="C16" s="74" t="s">
        <v>15</v>
      </c>
      <c r="D16" s="77">
        <v>8</v>
      </c>
      <c r="E16" s="105"/>
      <c r="F16" s="135" t="str">
        <f t="shared" ref="F16:F19" si="2">IF(AND(D16&gt;0,E16&gt;0),E16*D16,"nevyplňovat")</f>
        <v>nevyplňovat</v>
      </c>
      <c r="G16" s="136">
        <v>0.21</v>
      </c>
      <c r="H16" s="135" t="str">
        <f t="shared" ref="H16:H19" si="3">IF(ISNUMBER(F16),F16*(1+G16),"nevyplňovat")</f>
        <v>nevyplňovat</v>
      </c>
      <c r="I16" s="171"/>
      <c r="J16" s="72"/>
    </row>
    <row r="17" spans="1:18" ht="49.9" customHeight="1" x14ac:dyDescent="0.2">
      <c r="A17" s="177" t="s">
        <v>34</v>
      </c>
      <c r="B17" s="73" t="s">
        <v>35</v>
      </c>
      <c r="C17" s="74" t="s">
        <v>36</v>
      </c>
      <c r="D17" s="77">
        <v>20</v>
      </c>
      <c r="E17" s="105"/>
      <c r="F17" s="135" t="str">
        <f t="shared" si="2"/>
        <v>nevyplňovat</v>
      </c>
      <c r="G17" s="136">
        <v>0.21</v>
      </c>
      <c r="H17" s="135" t="str">
        <f t="shared" si="3"/>
        <v>nevyplňovat</v>
      </c>
      <c r="I17" s="171"/>
      <c r="J17" s="72"/>
    </row>
    <row r="18" spans="1:18" ht="48.6" customHeight="1" x14ac:dyDescent="0.2">
      <c r="A18" s="178"/>
      <c r="B18" s="73" t="s">
        <v>37</v>
      </c>
      <c r="C18" s="74" t="s">
        <v>36</v>
      </c>
      <c r="D18" s="77">
        <v>1</v>
      </c>
      <c r="E18" s="105"/>
      <c r="F18" s="135" t="str">
        <f t="shared" si="2"/>
        <v>nevyplňovat</v>
      </c>
      <c r="G18" s="136">
        <v>0.21</v>
      </c>
      <c r="H18" s="135" t="str">
        <f t="shared" si="3"/>
        <v>nevyplňovat</v>
      </c>
      <c r="I18" s="171"/>
      <c r="J18" s="72"/>
    </row>
    <row r="19" spans="1:18" ht="49.9" customHeight="1" x14ac:dyDescent="0.2">
      <c r="A19" s="106" t="s">
        <v>38</v>
      </c>
      <c r="B19" s="73" t="s">
        <v>39</v>
      </c>
      <c r="C19" s="74" t="s">
        <v>40</v>
      </c>
      <c r="D19" s="77">
        <v>1</v>
      </c>
      <c r="E19" s="105"/>
      <c r="F19" s="135" t="str">
        <f t="shared" si="2"/>
        <v>nevyplňovat</v>
      </c>
      <c r="G19" s="136">
        <v>0.21</v>
      </c>
      <c r="H19" s="135" t="str">
        <f t="shared" si="3"/>
        <v>nevyplňovat</v>
      </c>
      <c r="I19" s="171"/>
      <c r="J19" s="72"/>
    </row>
    <row r="20" spans="1:18" ht="42" customHeight="1" x14ac:dyDescent="0.2">
      <c r="A20" s="107" t="s">
        <v>41</v>
      </c>
      <c r="B20" s="81" t="s">
        <v>42</v>
      </c>
      <c r="C20" s="174"/>
      <c r="D20" s="175"/>
      <c r="E20" s="175"/>
      <c r="F20" s="175"/>
      <c r="G20" s="175"/>
      <c r="H20" s="175"/>
      <c r="I20" s="176"/>
      <c r="J20" s="67"/>
    </row>
    <row r="21" spans="1:18" ht="42" customHeight="1" x14ac:dyDescent="0.2">
      <c r="A21" s="107" t="s">
        <v>76</v>
      </c>
      <c r="B21" s="81" t="s">
        <v>70</v>
      </c>
      <c r="C21" s="108" t="s">
        <v>15</v>
      </c>
      <c r="D21" s="80">
        <v>1</v>
      </c>
      <c r="E21" s="105"/>
      <c r="F21" s="135" t="str">
        <f>IF(AND(D21&gt;0,E21&gt;0),E21*D21,"nevyplňovat")</f>
        <v>nevyplňovat</v>
      </c>
      <c r="G21" s="136">
        <v>0.21</v>
      </c>
      <c r="H21" s="135" t="str">
        <f t="shared" ref="H21" si="4">IF(ISNUMBER(F21),F21*(1+G21),"nevyplňovat")</f>
        <v>nevyplňovat</v>
      </c>
      <c r="I21" s="13" t="s">
        <v>82</v>
      </c>
      <c r="J21" s="67"/>
    </row>
    <row r="22" spans="1:18" ht="42" customHeight="1" x14ac:dyDescent="0.2">
      <c r="A22" s="107" t="s">
        <v>77</v>
      </c>
      <c r="B22" s="81" t="s">
        <v>71</v>
      </c>
      <c r="C22" s="108" t="s">
        <v>15</v>
      </c>
      <c r="D22" s="80">
        <v>1</v>
      </c>
      <c r="E22" s="105"/>
      <c r="F22" s="135" t="str">
        <f t="shared" ref="F22:F26" si="5">IF(AND(D22&gt;0,E22&gt;0),E22*D22,"nevyplňovat")</f>
        <v>nevyplňovat</v>
      </c>
      <c r="G22" s="136">
        <v>0.21</v>
      </c>
      <c r="H22" s="135" t="str">
        <f t="shared" ref="H22:H26" si="6">IF(ISNUMBER(F22),F22*(1+G22),"nevyplňovat")</f>
        <v>nevyplňovat</v>
      </c>
      <c r="I22" s="13" t="s">
        <v>82</v>
      </c>
      <c r="J22" s="67"/>
    </row>
    <row r="23" spans="1:18" ht="42" customHeight="1" x14ac:dyDescent="0.2">
      <c r="A23" s="107" t="s">
        <v>78</v>
      </c>
      <c r="B23" s="81" t="s">
        <v>72</v>
      </c>
      <c r="C23" s="108" t="s">
        <v>15</v>
      </c>
      <c r="D23" s="80">
        <v>1</v>
      </c>
      <c r="E23" s="105"/>
      <c r="F23" s="135" t="str">
        <f t="shared" si="5"/>
        <v>nevyplňovat</v>
      </c>
      <c r="G23" s="136">
        <v>0.21</v>
      </c>
      <c r="H23" s="135" t="str">
        <f t="shared" si="6"/>
        <v>nevyplňovat</v>
      </c>
      <c r="I23" s="13" t="s">
        <v>82</v>
      </c>
      <c r="J23" s="67"/>
    </row>
    <row r="24" spans="1:18" ht="36.6" customHeight="1" x14ac:dyDescent="0.2">
      <c r="A24" s="107" t="s">
        <v>43</v>
      </c>
      <c r="B24" s="73" t="s">
        <v>44</v>
      </c>
      <c r="C24" s="74" t="s">
        <v>15</v>
      </c>
      <c r="D24" s="77">
        <v>500</v>
      </c>
      <c r="E24" s="105"/>
      <c r="F24" s="135" t="str">
        <f t="shared" si="5"/>
        <v>nevyplňovat</v>
      </c>
      <c r="G24" s="136">
        <v>0.21</v>
      </c>
      <c r="H24" s="135" t="str">
        <f t="shared" si="6"/>
        <v>nevyplňovat</v>
      </c>
      <c r="I24" s="150" t="s">
        <v>109</v>
      </c>
      <c r="J24" s="72"/>
    </row>
    <row r="25" spans="1:18" ht="31.15" customHeight="1" x14ac:dyDescent="0.2">
      <c r="A25" s="10" t="s">
        <v>45</v>
      </c>
      <c r="B25" s="81" t="s">
        <v>46</v>
      </c>
      <c r="C25" s="74" t="s">
        <v>40</v>
      </c>
      <c r="D25" s="77">
        <v>2</v>
      </c>
      <c r="E25" s="105"/>
      <c r="F25" s="135" t="str">
        <f t="shared" si="5"/>
        <v>nevyplňovat</v>
      </c>
      <c r="G25" s="136">
        <v>0.21</v>
      </c>
      <c r="H25" s="135" t="str">
        <f t="shared" si="6"/>
        <v>nevyplňovat</v>
      </c>
      <c r="I25" s="13" t="s">
        <v>47</v>
      </c>
      <c r="J25" s="72"/>
    </row>
    <row r="26" spans="1:18" ht="38.450000000000003" customHeight="1" x14ac:dyDescent="0.2">
      <c r="A26" s="10" t="s">
        <v>48</v>
      </c>
      <c r="B26" s="81" t="s">
        <v>49</v>
      </c>
      <c r="C26" s="74" t="s">
        <v>36</v>
      </c>
      <c r="D26" s="109">
        <v>1</v>
      </c>
      <c r="E26" s="105"/>
      <c r="F26" s="135" t="str">
        <f t="shared" si="5"/>
        <v>nevyplňovat</v>
      </c>
      <c r="G26" s="136">
        <v>0.21</v>
      </c>
      <c r="H26" s="135" t="str">
        <f t="shared" si="6"/>
        <v>nevyplňovat</v>
      </c>
      <c r="I26" s="13" t="s">
        <v>50</v>
      </c>
      <c r="J26" s="72"/>
    </row>
    <row r="27" spans="1:18" ht="38.450000000000003" customHeight="1" x14ac:dyDescent="0.2">
      <c r="A27" s="10" t="s">
        <v>51</v>
      </c>
      <c r="B27" s="81" t="s">
        <v>52</v>
      </c>
      <c r="C27" s="174"/>
      <c r="D27" s="175"/>
      <c r="E27" s="175"/>
      <c r="F27" s="175"/>
      <c r="G27" s="175"/>
      <c r="H27" s="175"/>
      <c r="I27" s="176"/>
      <c r="J27" s="72"/>
    </row>
    <row r="28" spans="1:18" ht="38.450000000000003" customHeight="1" x14ac:dyDescent="0.2">
      <c r="A28" s="10" t="s">
        <v>73</v>
      </c>
      <c r="B28" s="81" t="s">
        <v>79</v>
      </c>
      <c r="C28" s="108" t="s">
        <v>15</v>
      </c>
      <c r="D28" s="80">
        <v>1</v>
      </c>
      <c r="E28" s="105"/>
      <c r="F28" s="135" t="str">
        <f>IF(AND(D28&gt;0,E28&gt;0),E28*D28,"nevyplňovat")</f>
        <v>nevyplňovat</v>
      </c>
      <c r="G28" s="136">
        <v>0.21</v>
      </c>
      <c r="H28" s="135" t="str">
        <f t="shared" ref="H28:H30" si="7">IF(ISNUMBER(F28),F28*(1+G28),"nevyplňovat")</f>
        <v>nevyplňovat</v>
      </c>
      <c r="I28" s="13" t="s">
        <v>50</v>
      </c>
      <c r="J28" s="72"/>
    </row>
    <row r="29" spans="1:18" ht="38.450000000000003" customHeight="1" x14ac:dyDescent="0.2">
      <c r="A29" s="10" t="s">
        <v>74</v>
      </c>
      <c r="B29" s="81" t="s">
        <v>80</v>
      </c>
      <c r="C29" s="108" t="s">
        <v>15</v>
      </c>
      <c r="D29" s="80">
        <v>1</v>
      </c>
      <c r="E29" s="105"/>
      <c r="F29" s="135" t="str">
        <f t="shared" ref="F29:F30" si="8">IF(AND(D29&gt;0,E29&gt;0),E29*D29,"nevyplňovat")</f>
        <v>nevyplňovat</v>
      </c>
      <c r="G29" s="136">
        <v>0.21</v>
      </c>
      <c r="H29" s="135" t="str">
        <f t="shared" si="7"/>
        <v>nevyplňovat</v>
      </c>
      <c r="I29" s="13" t="s">
        <v>50</v>
      </c>
      <c r="J29" s="72"/>
    </row>
    <row r="30" spans="1:18" ht="37.9" customHeight="1" thickBot="1" x14ac:dyDescent="0.25">
      <c r="A30" s="85" t="s">
        <v>75</v>
      </c>
      <c r="B30" s="86" t="s">
        <v>81</v>
      </c>
      <c r="C30" s="87" t="s">
        <v>15</v>
      </c>
      <c r="D30" s="80">
        <v>1</v>
      </c>
      <c r="E30" s="105"/>
      <c r="F30" s="135" t="str">
        <f t="shared" si="8"/>
        <v>nevyplňovat</v>
      </c>
      <c r="G30" s="136">
        <v>0.21</v>
      </c>
      <c r="H30" s="135" t="str">
        <f t="shared" si="7"/>
        <v>nevyplňovat</v>
      </c>
      <c r="I30" s="13" t="s">
        <v>50</v>
      </c>
      <c r="J30" s="72"/>
    </row>
    <row r="31" spans="1:18" ht="42" customHeight="1" thickBot="1" x14ac:dyDescent="0.25">
      <c r="A31" s="168" t="s">
        <v>92</v>
      </c>
      <c r="B31" s="169"/>
      <c r="C31" s="89"/>
      <c r="D31" s="90"/>
      <c r="E31" s="110"/>
      <c r="F31" s="137">
        <f>SUM(F15:F30)</f>
        <v>0</v>
      </c>
      <c r="G31" s="138"/>
      <c r="H31" s="137">
        <f>SUM(H15:H30)</f>
        <v>0</v>
      </c>
      <c r="I31" s="21"/>
      <c r="J31" s="72"/>
      <c r="R31" s="141"/>
    </row>
    <row r="32" spans="1:18" ht="31.15" customHeight="1" thickBot="1" x14ac:dyDescent="0.25">
      <c r="A32" s="111"/>
      <c r="B32" s="112" t="s">
        <v>53</v>
      </c>
      <c r="C32" s="113" t="s">
        <v>15</v>
      </c>
      <c r="D32" s="114">
        <v>500</v>
      </c>
      <c r="E32" s="115"/>
      <c r="F32" s="135" t="str">
        <f>IF(AND(D32&gt;0,E32&gt;0),CEILING(E32,1)*D32,"nevyplňovat")</f>
        <v>nevyplňovat</v>
      </c>
      <c r="G32" s="139">
        <v>0.21</v>
      </c>
      <c r="H32" s="140" t="str">
        <f t="shared" ref="H32" si="9">IF(ISNUMBER(F32),F32*(1+G32),"nevyplňovat")</f>
        <v>nevyplňovat</v>
      </c>
      <c r="I32" s="43" t="s">
        <v>50</v>
      </c>
      <c r="J32" s="67"/>
      <c r="K32" s="2"/>
    </row>
    <row r="33" spans="1:11" ht="42" customHeight="1" thickBot="1" x14ac:dyDescent="0.25">
      <c r="A33" s="158" t="s">
        <v>93</v>
      </c>
      <c r="B33" s="159"/>
      <c r="C33" s="116"/>
      <c r="D33" s="117"/>
      <c r="E33" s="118"/>
      <c r="F33" s="137">
        <f>SUM(F32)</f>
        <v>0</v>
      </c>
      <c r="G33" s="138"/>
      <c r="H33" s="137">
        <f>SUM(H32)</f>
        <v>0</v>
      </c>
      <c r="I33" s="21"/>
      <c r="J33" s="72"/>
    </row>
    <row r="34" spans="1:11" ht="31.15" customHeight="1" x14ac:dyDescent="0.2">
      <c r="A34" s="166" t="s">
        <v>54</v>
      </c>
      <c r="B34" s="167"/>
      <c r="C34" s="119"/>
      <c r="D34" s="120"/>
      <c r="E34" s="121"/>
      <c r="F34" s="121"/>
      <c r="G34" s="122"/>
      <c r="H34" s="121"/>
      <c r="I34" s="123"/>
      <c r="J34" s="72"/>
    </row>
    <row r="35" spans="1:11" ht="31.15" customHeight="1" x14ac:dyDescent="0.2">
      <c r="A35" s="160" t="s">
        <v>94</v>
      </c>
      <c r="B35" s="161"/>
      <c r="C35" s="6"/>
      <c r="D35" s="37"/>
      <c r="E35" s="29"/>
      <c r="F35" s="135">
        <f>F13</f>
        <v>0</v>
      </c>
      <c r="G35" s="136"/>
      <c r="H35" s="135">
        <f>H13</f>
        <v>0</v>
      </c>
      <c r="I35" s="124"/>
      <c r="J35" s="72"/>
    </row>
    <row r="36" spans="1:11" ht="31.15" customHeight="1" x14ac:dyDescent="0.2">
      <c r="A36" s="160" t="s">
        <v>95</v>
      </c>
      <c r="B36" s="161"/>
      <c r="C36" s="6"/>
      <c r="D36" s="37"/>
      <c r="E36" s="29"/>
      <c r="F36" s="135">
        <f>F31</f>
        <v>0</v>
      </c>
      <c r="G36" s="136"/>
      <c r="H36" s="135">
        <f>H31</f>
        <v>0</v>
      </c>
      <c r="I36" s="124"/>
      <c r="J36" s="72"/>
    </row>
    <row r="37" spans="1:11" ht="31.15" customHeight="1" x14ac:dyDescent="0.2">
      <c r="A37" s="160" t="s">
        <v>96</v>
      </c>
      <c r="B37" s="161"/>
      <c r="C37" s="6"/>
      <c r="D37" s="37"/>
      <c r="E37" s="29"/>
      <c r="F37" s="135">
        <f>F33</f>
        <v>0</v>
      </c>
      <c r="G37" s="136"/>
      <c r="H37" s="135">
        <f>H33</f>
        <v>0</v>
      </c>
      <c r="I37" s="124"/>
      <c r="J37" s="72"/>
    </row>
    <row r="38" spans="1:11" s="4" customFormat="1" ht="31.15" customHeight="1" thickBot="1" x14ac:dyDescent="0.3">
      <c r="A38" s="162" t="s">
        <v>97</v>
      </c>
      <c r="B38" s="163"/>
      <c r="C38" s="17"/>
      <c r="D38" s="38"/>
      <c r="E38" s="30"/>
      <c r="F38" s="145">
        <f>SUM(F35:F37)</f>
        <v>0</v>
      </c>
      <c r="G38" s="146"/>
      <c r="H38" s="145">
        <f>SUM(H35:H37)</f>
        <v>0</v>
      </c>
      <c r="I38" s="147"/>
      <c r="J38" s="148"/>
    </row>
    <row r="39" spans="1:11" ht="21" customHeight="1" x14ac:dyDescent="0.2">
      <c r="A39" s="157"/>
      <c r="B39" s="157"/>
      <c r="C39" s="157"/>
      <c r="D39" s="157"/>
      <c r="E39" s="157"/>
      <c r="F39" s="157"/>
      <c r="G39" s="157"/>
      <c r="H39" s="157"/>
      <c r="I39" s="157"/>
    </row>
    <row r="40" spans="1:11" s="12" customFormat="1" ht="64.150000000000006" customHeight="1" x14ac:dyDescent="0.25">
      <c r="A40" s="151" t="s">
        <v>55</v>
      </c>
      <c r="B40" s="151"/>
      <c r="C40" s="151"/>
      <c r="D40" s="151"/>
      <c r="E40" s="151"/>
      <c r="F40" s="151"/>
      <c r="G40" s="151"/>
      <c r="H40" s="151"/>
      <c r="I40" s="151"/>
      <c r="J40" s="14"/>
      <c r="K40" s="14"/>
    </row>
    <row r="41" spans="1:11" s="12" customFormat="1" ht="31.15" customHeight="1" x14ac:dyDescent="0.25">
      <c r="A41" s="151" t="s">
        <v>56</v>
      </c>
      <c r="B41" s="151"/>
      <c r="C41" s="151"/>
      <c r="D41" s="151"/>
      <c r="E41" s="151"/>
      <c r="F41" s="151"/>
      <c r="G41" s="151"/>
      <c r="H41" s="151"/>
      <c r="I41" s="151"/>
    </row>
    <row r="42" spans="1:11" s="12" customFormat="1" ht="33" customHeight="1" x14ac:dyDescent="0.25">
      <c r="A42" s="151" t="s">
        <v>57</v>
      </c>
      <c r="B42" s="151"/>
      <c r="C42" s="151"/>
      <c r="D42" s="151"/>
      <c r="E42" s="151"/>
      <c r="F42" s="151"/>
      <c r="G42" s="151"/>
      <c r="H42" s="151"/>
      <c r="I42" s="151"/>
    </row>
    <row r="43" spans="1:11" s="12" customFormat="1" ht="46.15" customHeight="1" x14ac:dyDescent="0.25">
      <c r="A43" s="151" t="s">
        <v>58</v>
      </c>
      <c r="B43" s="151"/>
      <c r="C43" s="151"/>
      <c r="D43" s="151"/>
      <c r="E43" s="151"/>
      <c r="F43" s="151"/>
      <c r="G43" s="151"/>
      <c r="H43" s="151"/>
      <c r="I43" s="151"/>
    </row>
    <row r="44" spans="1:11" s="12" customFormat="1" ht="31.15" customHeight="1" x14ac:dyDescent="0.25">
      <c r="A44" s="180" t="s">
        <v>59</v>
      </c>
      <c r="B44" s="180"/>
      <c r="C44" s="180"/>
      <c r="D44" s="180"/>
      <c r="E44" s="180"/>
      <c r="F44" s="180"/>
      <c r="G44" s="180"/>
      <c r="H44" s="180"/>
      <c r="I44" s="180"/>
    </row>
    <row r="45" spans="1:11" s="12" customFormat="1" ht="30" customHeight="1" x14ac:dyDescent="0.25">
      <c r="A45" s="151" t="s">
        <v>60</v>
      </c>
      <c r="B45" s="151"/>
      <c r="C45" s="151"/>
      <c r="D45" s="151"/>
      <c r="E45" s="151"/>
      <c r="F45" s="151"/>
      <c r="G45" s="151"/>
      <c r="H45" s="151"/>
      <c r="I45" s="151"/>
    </row>
    <row r="46" spans="1:11" s="12" customFormat="1" ht="31.15" customHeight="1" x14ac:dyDescent="0.25">
      <c r="A46" s="151" t="s">
        <v>61</v>
      </c>
      <c r="B46" s="151"/>
      <c r="C46" s="151"/>
      <c r="D46" s="151"/>
      <c r="E46" s="151"/>
      <c r="F46" s="151"/>
      <c r="G46" s="151"/>
      <c r="H46" s="151"/>
      <c r="I46" s="151"/>
    </row>
    <row r="47" spans="1:11" s="11" customFormat="1" ht="52.9" customHeight="1" x14ac:dyDescent="0.25">
      <c r="A47" s="151" t="s">
        <v>62</v>
      </c>
      <c r="B47" s="151"/>
      <c r="C47" s="151"/>
      <c r="D47" s="151"/>
      <c r="E47" s="151"/>
      <c r="F47" s="151"/>
      <c r="G47" s="151"/>
      <c r="H47" s="151"/>
      <c r="I47" s="151"/>
      <c r="K47" s="11" t="s">
        <v>85</v>
      </c>
    </row>
    <row r="48" spans="1:11" s="31" customFormat="1" ht="52.9" customHeight="1" x14ac:dyDescent="0.25">
      <c r="A48" s="151" t="s">
        <v>84</v>
      </c>
      <c r="B48" s="151"/>
      <c r="C48" s="151"/>
      <c r="D48" s="151"/>
      <c r="E48" s="151"/>
      <c r="F48" s="151"/>
      <c r="G48" s="151"/>
      <c r="H48" s="151"/>
      <c r="I48" s="151"/>
    </row>
    <row r="49" spans="1:10" s="32" customFormat="1" ht="30.6" customHeight="1" x14ac:dyDescent="0.25">
      <c r="A49" s="151" t="s">
        <v>101</v>
      </c>
      <c r="B49" s="151"/>
      <c r="C49" s="151"/>
      <c r="D49" s="151"/>
      <c r="E49" s="151"/>
      <c r="F49" s="151"/>
      <c r="G49" s="151"/>
      <c r="H49" s="151"/>
      <c r="I49" s="151"/>
    </row>
    <row r="50" spans="1:10" s="32" customFormat="1" ht="72.599999999999994" customHeight="1" x14ac:dyDescent="0.25">
      <c r="A50" s="151" t="s">
        <v>98</v>
      </c>
      <c r="B50" s="151"/>
      <c r="C50" s="151"/>
      <c r="D50" s="151"/>
      <c r="E50" s="151"/>
      <c r="F50" s="151"/>
      <c r="G50" s="151"/>
      <c r="H50" s="151"/>
      <c r="I50" s="151"/>
      <c r="J50" s="23"/>
    </row>
    <row r="51" spans="1:10" s="32" customFormat="1" ht="60.6" customHeight="1" x14ac:dyDescent="0.25">
      <c r="A51" s="151" t="s">
        <v>99</v>
      </c>
      <c r="B51" s="151"/>
      <c r="C51" s="151"/>
      <c r="D51" s="151"/>
      <c r="E51" s="151"/>
      <c r="F51" s="151"/>
      <c r="G51" s="151"/>
      <c r="H51" s="151"/>
      <c r="I51" s="151"/>
    </row>
    <row r="52" spans="1:10" s="32" customFormat="1" ht="23.45" customHeight="1" x14ac:dyDescent="0.25">
      <c r="A52" s="151" t="s">
        <v>87</v>
      </c>
      <c r="B52" s="151"/>
      <c r="C52" s="151"/>
      <c r="D52" s="151"/>
      <c r="E52" s="151"/>
      <c r="F52" s="151"/>
      <c r="G52" s="151"/>
      <c r="H52" s="151"/>
      <c r="I52" s="151"/>
    </row>
    <row r="53" spans="1:10" s="32" customFormat="1" ht="39" customHeight="1" x14ac:dyDescent="0.25">
      <c r="A53" s="151" t="s">
        <v>88</v>
      </c>
      <c r="B53" s="151"/>
      <c r="C53" s="151"/>
      <c r="D53" s="151"/>
      <c r="E53" s="151"/>
      <c r="F53" s="151"/>
      <c r="G53" s="151"/>
      <c r="H53" s="151"/>
      <c r="I53" s="151"/>
    </row>
    <row r="54" spans="1:10" s="19" customFormat="1" ht="24.6" customHeight="1" x14ac:dyDescent="0.25">
      <c r="A54" s="20"/>
      <c r="B54" s="20"/>
      <c r="C54" s="20"/>
      <c r="D54" s="39"/>
      <c r="E54" s="24"/>
      <c r="F54" s="24"/>
      <c r="G54" s="33"/>
      <c r="H54" s="24"/>
      <c r="I54" s="20"/>
    </row>
    <row r="55" spans="1:10" ht="21" customHeight="1" x14ac:dyDescent="0.2">
      <c r="A55" s="179" t="s">
        <v>63</v>
      </c>
      <c r="B55" s="179"/>
    </row>
    <row r="56" spans="1:10" ht="21" customHeight="1" x14ac:dyDescent="0.2">
      <c r="B56" s="15" t="s">
        <v>64</v>
      </c>
    </row>
    <row r="57" spans="1:10" ht="21" customHeight="1" x14ac:dyDescent="0.2">
      <c r="B57" s="15" t="s">
        <v>65</v>
      </c>
    </row>
    <row r="58" spans="1:10" ht="21" customHeight="1" x14ac:dyDescent="0.2">
      <c r="B58" s="15" t="s">
        <v>66</v>
      </c>
    </row>
    <row r="59" spans="1:10" ht="21" customHeight="1" x14ac:dyDescent="0.2">
      <c r="B59" s="15" t="s">
        <v>67</v>
      </c>
      <c r="J59" s="18"/>
    </row>
    <row r="60" spans="1:10" ht="21" customHeight="1" x14ac:dyDescent="0.2">
      <c r="B60" s="3" t="s">
        <v>68</v>
      </c>
    </row>
    <row r="61" spans="1:10" s="2" customFormat="1" ht="21" customHeight="1" x14ac:dyDescent="0.25">
      <c r="A61" s="22"/>
      <c r="B61" s="2" t="s">
        <v>83</v>
      </c>
      <c r="D61" s="41"/>
      <c r="E61" s="26"/>
      <c r="F61" s="26"/>
      <c r="G61" s="35"/>
      <c r="H61" s="26"/>
      <c r="J61" s="16"/>
    </row>
    <row r="62" spans="1:10" ht="21" customHeight="1" x14ac:dyDescent="0.2">
      <c r="B62" s="3" t="s">
        <v>69</v>
      </c>
    </row>
    <row r="63" spans="1:10" s="27" customFormat="1" ht="21" customHeight="1" x14ac:dyDescent="0.25">
      <c r="D63" s="42"/>
      <c r="E63" s="28"/>
      <c r="F63" s="28"/>
      <c r="G63" s="36"/>
      <c r="H63" s="28"/>
    </row>
    <row r="64" spans="1:10" ht="21" customHeight="1" x14ac:dyDescent="0.2">
      <c r="B64" s="142" t="s">
        <v>102</v>
      </c>
    </row>
    <row r="65" spans="2:9" ht="21" customHeight="1" x14ac:dyDescent="0.2">
      <c r="B65" s="143" t="s">
        <v>103</v>
      </c>
    </row>
    <row r="66" spans="2:9" s="144" customFormat="1" ht="33.6" customHeight="1" x14ac:dyDescent="0.2">
      <c r="B66" s="152" t="s">
        <v>104</v>
      </c>
      <c r="C66" s="152"/>
      <c r="D66" s="152"/>
      <c r="E66" s="152"/>
      <c r="F66" s="152"/>
      <c r="G66" s="152"/>
      <c r="H66" s="152"/>
      <c r="I66" s="152"/>
    </row>
    <row r="67" spans="2:9" ht="21" customHeight="1" x14ac:dyDescent="0.2">
      <c r="B67" s="143" t="s">
        <v>105</v>
      </c>
    </row>
    <row r="68" spans="2:9" ht="21" customHeight="1" x14ac:dyDescent="0.2">
      <c r="B68" s="143" t="s">
        <v>107</v>
      </c>
    </row>
    <row r="69" spans="2:9" ht="21" customHeight="1" x14ac:dyDescent="0.2">
      <c r="B69" s="143" t="s">
        <v>106</v>
      </c>
    </row>
  </sheetData>
  <sheetProtection formatRows="0" deleteRows="0"/>
  <mergeCells count="33">
    <mergeCell ref="A55:B55"/>
    <mergeCell ref="A41:I41"/>
    <mergeCell ref="A48:I48"/>
    <mergeCell ref="A45:I45"/>
    <mergeCell ref="A42:I42"/>
    <mergeCell ref="A49:I49"/>
    <mergeCell ref="A46:I46"/>
    <mergeCell ref="A50:I50"/>
    <mergeCell ref="A51:I51"/>
    <mergeCell ref="A47:I47"/>
    <mergeCell ref="A44:I44"/>
    <mergeCell ref="A52:I52"/>
    <mergeCell ref="A13:B13"/>
    <mergeCell ref="C20:I20"/>
    <mergeCell ref="C27:I27"/>
    <mergeCell ref="A40:I40"/>
    <mergeCell ref="A17:A18"/>
    <mergeCell ref="A43:I43"/>
    <mergeCell ref="A53:I53"/>
    <mergeCell ref="B66:I66"/>
    <mergeCell ref="I4:I5"/>
    <mergeCell ref="A4:A5"/>
    <mergeCell ref="A39:I39"/>
    <mergeCell ref="A33:B33"/>
    <mergeCell ref="A36:B36"/>
    <mergeCell ref="A38:B38"/>
    <mergeCell ref="A37:B37"/>
    <mergeCell ref="A6:A7"/>
    <mergeCell ref="A35:B35"/>
    <mergeCell ref="A34:B34"/>
    <mergeCell ref="A31:B31"/>
    <mergeCell ref="I15:I19"/>
    <mergeCell ref="I6:I7"/>
  </mergeCells>
  <phoneticPr fontId="3" type="noConversion"/>
  <conditionalFormatting sqref="E4:E12">
    <cfRule type="cellIs" dxfId="1" priority="2" operator="greaterThan">
      <formula>0</formula>
    </cfRule>
  </conditionalFormatting>
  <conditionalFormatting sqref="E15:E19 E21:E26 E28:E30 E32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  <ignoredErrors>
    <ignoredError sqref="F13 H13" unlockedFormula="1"/>
    <ignoredError sqref="H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Laisková Vlasta Bc.</cp:lastModifiedBy>
  <cp:revision/>
  <cp:lastPrinted>2025-06-19T11:13:15Z</cp:lastPrinted>
  <dcterms:created xsi:type="dcterms:W3CDTF">2013-07-10T06:31:46Z</dcterms:created>
  <dcterms:modified xsi:type="dcterms:W3CDTF">2025-08-22T06:09:46Z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