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_POZEMKOVE_UPRAVY_VZ\Veřejné zakázky\ZD - podklady od poboček\BEN_KOPU Radošovice u Vlašimi\Vysvětlení ZD č. 1\"/>
    </mc:Choice>
  </mc:AlternateContent>
  <xr:revisionPtr revIDLastSave="0" documentId="13_ncr:1_{3CCFF089-FB2A-42E2-9034-924DEAE0C0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F31" i="1"/>
  <c r="F32" i="1" s="1"/>
  <c r="F36" i="1" s="1"/>
  <c r="F28" i="1"/>
  <c r="G28" i="1" s="1"/>
  <c r="F29" i="1"/>
  <c r="G29" i="1" s="1"/>
  <c r="F27" i="1"/>
  <c r="G27" i="1" s="1"/>
  <c r="F21" i="1"/>
  <c r="G21" i="1" s="1"/>
  <c r="F22" i="1"/>
  <c r="G22" i="1" s="1"/>
  <c r="F23" i="1"/>
  <c r="G23" i="1" s="1"/>
  <c r="F24" i="1"/>
  <c r="G24" i="1" s="1"/>
  <c r="F25" i="1"/>
  <c r="G25" i="1" s="1"/>
  <c r="F20" i="1"/>
  <c r="G20" i="1" s="1"/>
  <c r="F15" i="1"/>
  <c r="G15" i="1" s="1"/>
  <c r="F16" i="1"/>
  <c r="G16" i="1" s="1"/>
  <c r="F17" i="1"/>
  <c r="G17" i="1" s="1"/>
  <c r="F18" i="1"/>
  <c r="G18" i="1" s="1"/>
  <c r="F14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30" i="1" l="1"/>
  <c r="F35" i="1" s="1"/>
  <c r="G12" i="1"/>
  <c r="G34" i="1" s="1"/>
  <c r="F12" i="1"/>
  <c r="F34" i="1" s="1"/>
  <c r="G14" i="1"/>
  <c r="G30" i="1" s="1"/>
  <c r="G35" i="1" s="1"/>
  <c r="G32" i="1"/>
  <c r="G36" i="1" s="1"/>
  <c r="F37" i="1" l="1"/>
  <c r="G37" i="1"/>
</calcChain>
</file>

<file path=xl/sharedStrings.xml><?xml version="1.0" encoding="utf-8"?>
<sst xmlns="http://schemas.openxmlformats.org/spreadsheetml/2006/main" count="116" uniqueCount="84">
  <si>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</si>
  <si>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</si>
  <si>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</si>
  <si>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</si>
  <si>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</si>
  <si>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</si>
  <si>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</si>
  <si>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</si>
  <si>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</si>
  <si>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</si>
  <si>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</si>
  <si>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</si>
  <si>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</si>
  <si>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</si>
  <si>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</si>
  <si>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</si>
  <si>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</si>
  <si>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</si>
  <si>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</si>
  <si>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</si>
  <si>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</si>
  <si>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</si>
  <si>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</si>
  <si>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</si>
  <si>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</si>
  <si>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</si>
  <si>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</si>
  <si>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</si>
  <si>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</si>
  <si>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</si>
  <si>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</si>
  <si>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</si>
  <si>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</si>
  <si>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</si>
  <si>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</si>
  <si>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</si>
  <si>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</si>
  <si>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</si>
  <si>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</si>
  <si>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</si>
  <si>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</si>
  <si>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</si>
  <si>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</si>
  <si>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</si>
  <si>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</si>
  <si>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</si>
  <si>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</si>
  <si>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</si>
  <si>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</si>
  <si>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</si>
  <si>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7) Počet Měrných jednotek bude stanoven podle původní katastrální hranice.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</si>
  <si>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</si>
  <si>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</si>
  <si>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</si>
  <si>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</si>
  <si>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</si>
  <si>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</si>
  <si>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</si>
  <si>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</si>
  <si>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</si>
  <si>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</si>
  <si>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</si>
  <si>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</si>
  <si>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</si>
  <si>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Cena vč. DPH 10)</t>
  </si>
  <si>
    <t>Cena bez DPH
v Kč 10)</t>
  </si>
  <si>
    <t>„Přípravné práce“ celkem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</si>
  <si>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</si>
  <si>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</si>
  <si>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</si>
  <si>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</si>
  <si>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</si>
  <si>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</si>
  <si>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10) Ceny bez DPH jsou uváděny na celé Kč, zaokrouhlené směrem nahoru, ceny s DPH jsou uváděny s přesností na dvě desetinná místa.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</si>
  <si>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</si>
  <si>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</si>
  <si>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30.7.2028</t>
  </si>
  <si>
    <t>Revize stávajícího bodového pole</t>
  </si>
  <si>
    <t>Podrobné měření polohopisu v obvodu KoPÚ mimo trvalé porosty</t>
  </si>
  <si>
    <t>Podrobné měření polohopisu v obvodu KoPÚ v trvalých porostech</t>
  </si>
  <si>
    <t>Zjišťování hranic pozemků neřešených dle § 2 Zákona</t>
  </si>
  <si>
    <t>Zhotovení podkladů pro změnu katastrální hranice 7)</t>
  </si>
  <si>
    <t>Položkový výkaz činností –  Příloha ke Smlouvě –  KoPÚ Radošovice u Vlašimi</t>
  </si>
  <si>
    <t>Hlavní celek / Dílčí část Hlavního celku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</si>
</sst>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4" fontId="4" fillId="0" borderId="46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center" vertical="top"/>
    </xf>
    <xf numFmtId="0" fontId="4" fillId="0" borderId="39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3" fontId="4" fillId="0" borderId="40" xfId="1" applyNumberFormat="1" applyFont="1" applyFill="1" applyBorder="1" applyAlignment="1" applyProtection="1">
      <alignment horizontal="center" vertical="center" wrapText="1"/>
    </xf>
    <xf numFmtId="4" fontId="4" fillId="0" borderId="40" xfId="1" applyNumberFormat="1" applyFont="1" applyFill="1" applyBorder="1" applyAlignment="1" applyProtection="1">
      <alignment horizontal="center" vertical="center" wrapText="1"/>
    </xf>
    <xf numFmtId="4" fontId="4" fillId="0" borderId="47" xfId="1" applyNumberFormat="1" applyFont="1" applyFill="1" applyBorder="1" applyAlignment="1" applyProtection="1">
      <alignment horizontal="center" vertical="center" wrapText="1"/>
    </xf>
    <xf numFmtId="0" fontId="4" fillId="0" borderId="41" xfId="1" applyFont="1" applyFill="1" applyBorder="1" applyAlignment="1" applyProtection="1">
      <alignment horizontal="center" vertical="center" wrapText="1"/>
    </xf>
    <xf numFmtId="49" fontId="4" fillId="0" borderId="32" xfId="1" applyNumberFormat="1" applyFont="1" applyFill="1" applyBorder="1" applyAlignment="1" applyProtection="1">
      <alignment horizontal="center" vertical="center"/>
    </xf>
    <xf numFmtId="0" fontId="4" fillId="0" borderId="33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/>
    </xf>
    <xf numFmtId="3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center" vertical="center"/>
    </xf>
    <xf numFmtId="0" fontId="4" fillId="0" borderId="25" xfId="1" applyFont="1" applyFill="1" applyBorder="1" applyAlignment="1" applyProtection="1">
      <alignment horizontal="center" vertical="center"/>
    </xf>
    <xf numFmtId="49" fontId="5" fillId="0" borderId="35" xfId="1" applyNumberFormat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left" vertical="center" wrapText="1"/>
    </xf>
    <xf numFmtId="0" fontId="5" fillId="0" borderId="37" xfId="1" applyFont="1" applyFill="1" applyBorder="1" applyAlignment="1" applyProtection="1">
      <alignment horizontal="center" vertical="center"/>
    </xf>
    <xf numFmtId="3" fontId="5" fillId="0" borderId="36" xfId="1" applyNumberFormat="1" applyFont="1" applyFill="1" applyBorder="1" applyAlignment="1" applyProtection="1">
      <alignment horizontal="center" vertical="center"/>
    </xf>
    <xf numFmtId="4" fontId="5" fillId="0" borderId="36" xfId="1" applyNumberFormat="1" applyFont="1" applyFill="1" applyBorder="1" applyAlignment="1" applyProtection="1">
      <alignment horizontal="center" vertical="center"/>
    </xf>
    <xf numFmtId="49" fontId="5" fillId="0" borderId="38" xfId="1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3" fontId="5" fillId="0" borderId="4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4" fontId="5" fillId="0" borderId="4" xfId="1" applyNumberFormat="1" applyFont="1" applyFill="1" applyBorder="1" applyAlignment="1" applyProtection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left" vertical="center" wrapText="1"/>
    </xf>
    <xf numFmtId="49" fontId="5" fillId="0" borderId="29" xfId="1" applyNumberFormat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left" vertical="center" wrapText="1"/>
    </xf>
    <xf numFmtId="0" fontId="5" fillId="0" borderId="27" xfId="1" applyFont="1" applyFill="1" applyBorder="1" applyAlignment="1" applyProtection="1">
      <alignment horizontal="center" vertical="center"/>
    </xf>
    <xf numFmtId="3" fontId="5" fillId="0" borderId="27" xfId="1" applyNumberFormat="1" applyFont="1" applyFill="1" applyBorder="1" applyAlignment="1" applyProtection="1">
      <alignment horizontal="center" vertical="center"/>
    </xf>
    <xf numFmtId="4" fontId="5" fillId="0" borderId="27" xfId="1" applyNumberFormat="1" applyFont="1" applyFill="1" applyBorder="1" applyAlignment="1" applyProtection="1">
      <alignment horizontal="center" vertical="center"/>
    </xf>
    <xf numFmtId="49" fontId="5" fillId="0" borderId="26" xfId="1" applyNumberFormat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vertical="center" wrapText="1"/>
    </xf>
    <xf numFmtId="3" fontId="4" fillId="0" borderId="12" xfId="1" applyNumberFormat="1" applyFont="1" applyFill="1" applyBorder="1" applyAlignment="1" applyProtection="1">
      <alignment vertical="center" wrapText="1"/>
    </xf>
    <xf numFmtId="4" fontId="4" fillId="0" borderId="12" xfId="1" applyNumberFormat="1" applyFont="1" applyFill="1" applyBorder="1" applyAlignment="1" applyProtection="1">
      <alignment horizontal="center" vertical="center" wrapText="1"/>
    </xf>
    <xf numFmtId="49" fontId="4" fillId="0" borderId="42" xfId="1" applyNumberFormat="1" applyFont="1" applyFill="1" applyBorder="1" applyAlignment="1" applyProtection="1">
      <alignment horizontal="center" vertical="center"/>
    </xf>
    <xf numFmtId="0" fontId="4" fillId="0" borderId="43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/>
    </xf>
    <xf numFmtId="3" fontId="4" fillId="0" borderId="21" xfId="1" applyNumberFormat="1" applyFont="1" applyFill="1" applyBorder="1" applyAlignment="1" applyProtection="1">
      <alignment horizontal="center" vertical="center"/>
    </xf>
    <xf numFmtId="4" fontId="4" fillId="0" borderId="21" xfId="1" applyNumberFormat="1" applyFont="1" applyFill="1" applyBorder="1" applyAlignment="1" applyProtection="1">
      <alignment horizontal="center" vertical="center"/>
    </xf>
    <xf numFmtId="164" fontId="4" fillId="0" borderId="44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/>
    </xf>
    <xf numFmtId="3" fontId="5" fillId="0" borderId="2" xfId="1" applyNumberFormat="1" applyFont="1" applyFill="1" applyBorder="1" applyAlignment="1" applyProtection="1">
      <alignment horizontal="center" vertical="center"/>
    </xf>
    <xf numFmtId="4" fontId="5" fillId="0" borderId="15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center" vertical="center"/>
    </xf>
    <xf numFmtId="4" fontId="5" fillId="0" borderId="45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3" fontId="7" fillId="2" borderId="4" xfId="1" applyNumberFormat="1" applyFont="1" applyFill="1" applyBorder="1" applyAlignment="1" applyProtection="1">
      <alignment horizontal="center" vertical="center"/>
    </xf>
    <xf numFmtId="4" fontId="7" fillId="2" borderId="4" xfId="1" applyNumberFormat="1" applyFont="1" applyFill="1" applyBorder="1" applyAlignment="1" applyProtection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4" fontId="4" fillId="0" borderId="24" xfId="1" applyNumberFormat="1" applyFont="1" applyFill="1" applyBorder="1" applyAlignment="1" applyProtection="1">
      <alignment vertical="center" wrapText="1"/>
    </xf>
    <xf numFmtId="164" fontId="4" fillId="2" borderId="20" xfId="1" applyNumberFormat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horizontal="center" vertical="center"/>
    </xf>
    <xf numFmtId="3" fontId="5" fillId="0" borderId="23" xfId="1" applyNumberFormat="1" applyFont="1" applyFill="1" applyBorder="1" applyAlignment="1" applyProtection="1">
      <alignment horizontal="center" vertical="center"/>
    </xf>
    <xf numFmtId="4" fontId="4" fillId="0" borderId="23" xfId="1" applyNumberFormat="1" applyFont="1" applyFill="1" applyBorder="1" applyAlignment="1" applyProtection="1">
      <alignment horizontal="center" vertical="center"/>
    </xf>
    <xf numFmtId="4" fontId="5" fillId="0" borderId="48" xfId="1" applyNumberFormat="1" applyFont="1" applyFill="1" applyBorder="1" applyAlignment="1" applyProtection="1">
      <alignment horizontal="center" vertical="center"/>
    </xf>
    <xf numFmtId="49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31" xfId="1" applyFont="1" applyFill="1" applyBorder="1" applyAlignment="1" applyProtection="1">
      <alignment vertical="center" wrapText="1"/>
    </xf>
    <xf numFmtId="3" fontId="4" fillId="0" borderId="31" xfId="1" applyNumberFormat="1" applyFont="1" applyFill="1" applyBorder="1" applyAlignment="1" applyProtection="1">
      <alignment vertical="center" wrapText="1"/>
    </xf>
    <xf numFmtId="4" fontId="4" fillId="0" borderId="34" xfId="1" applyNumberFormat="1" applyFont="1" applyFill="1" applyBorder="1" applyAlignment="1" applyProtection="1">
      <alignment vertical="center" wrapText="1"/>
    </xf>
    <xf numFmtId="0" fontId="4" fillId="0" borderId="16" xfId="1" applyFont="1" applyFill="1" applyBorder="1" applyAlignment="1" applyProtection="1">
      <alignment vertical="center"/>
    </xf>
    <xf numFmtId="3" fontId="4" fillId="0" borderId="16" xfId="1" applyNumberFormat="1" applyFont="1" applyFill="1" applyBorder="1" applyAlignment="1" applyProtection="1">
      <alignment vertical="center"/>
    </xf>
    <xf numFmtId="4" fontId="4" fillId="0" borderId="16" xfId="1" applyNumberFormat="1" applyFont="1" applyFill="1" applyBorder="1" applyAlignment="1" applyProtection="1">
      <alignment vertical="center"/>
    </xf>
    <xf numFmtId="0" fontId="4" fillId="0" borderId="25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/>
    </xf>
    <xf numFmtId="3" fontId="5" fillId="0" borderId="1" xfId="1" applyNumberFormat="1" applyFont="1" applyFill="1" applyBorder="1" applyAlignment="1" applyProtection="1">
      <alignment vertical="center"/>
    </xf>
    <xf numFmtId="6" fontId="5" fillId="2" borderId="28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vertical="center"/>
    </xf>
    <xf numFmtId="3" fontId="4" fillId="0" borderId="1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center" vertical="center"/>
    </xf>
    <xf numFmtId="4" fontId="4" fillId="0" borderId="3" xfId="1" applyNumberFormat="1" applyFont="1" applyFill="1" applyBorder="1" applyAlignment="1" applyProtection="1">
      <alignment horizontal="center" vertical="center"/>
    </xf>
    <xf numFmtId="14" fontId="4" fillId="0" borderId="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31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 wrapText="1"/>
    </xf>
    <xf numFmtId="0" fontId="4" fillId="0" borderId="31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7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</xf>
    <xf numFmtId="4" fontId="5" fillId="0" borderId="9" xfId="1" applyNumberFormat="1" applyFont="1" applyFill="1" applyBorder="1" applyAlignment="1" applyProtection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topLeftCell="A23" zoomScale="85" zoomScaleNormal="85" workbookViewId="0">
      <selection activeCell="P32" sqref="P32"/>
    </sheetView>
  </sheetViews>
  <sheetFormatPr defaultColWidth="9.140625" defaultRowHeight="21" customHeight="1" x14ac:dyDescent="0.2"/>
  <cols>
    <col min="1" max="1" width="10.7109375" style="1" customWidth="1"/>
    <col min="2" max="2" width="46.140625" style="1" customWidth="1"/>
    <col min="3" max="3" width="9.5703125" style="1" customWidth="1"/>
    <col min="4" max="4" width="9.7109375" style="18" customWidth="1"/>
    <col min="5" max="5" width="18.5703125" style="15" customWidth="1"/>
    <col min="6" max="7" width="18" style="15" customWidth="1"/>
    <col min="8" max="8" width="19.85546875" style="1" customWidth="1"/>
    <col min="9" max="9" width="9.7109375" style="1" customWidth="1"/>
    <col min="10" max="16384" width="9.140625" style="1"/>
  </cols>
  <sheetData>
    <row r="1" spans="1:12" s="3" customFormat="1" ht="42" customHeight="1" thickBot="1" x14ac:dyDescent="0.3">
      <c r="A1" s="112" t="s">
        <v>82</v>
      </c>
      <c r="B1" s="112"/>
      <c r="C1" s="112"/>
      <c r="D1" s="112"/>
      <c r="E1" s="112"/>
      <c r="F1" s="112"/>
      <c r="G1" s="112"/>
      <c r="H1" s="112"/>
      <c r="I1" s="5"/>
    </row>
    <row r="2" spans="1:12" ht="51" customHeight="1" thickBot="1" x14ac:dyDescent="0.25">
      <c r="A2" s="25"/>
      <c r="B2" s="26" t="s">
        <v>83</v>
      </c>
      <c r="C2" s="27" t="s">
        <v>0</v>
      </c>
      <c r="D2" s="28" t="s">
        <v>1</v>
      </c>
      <c r="E2" s="29" t="s">
        <v>2</v>
      </c>
      <c r="F2" s="29" t="s">
        <v>65</v>
      </c>
      <c r="G2" s="30" t="s">
        <v>64</v>
      </c>
      <c r="H2" s="31" t="s">
        <v>3</v>
      </c>
      <c r="I2" s="9"/>
    </row>
    <row r="3" spans="1:12" ht="31.15" customHeight="1" thickBot="1" x14ac:dyDescent="0.25">
      <c r="A3" s="32" t="s">
        <v>4</v>
      </c>
      <c r="B3" s="33" t="s">
        <v>5</v>
      </c>
      <c r="C3" s="34"/>
      <c r="D3" s="35"/>
      <c r="E3" s="36"/>
      <c r="F3" s="36"/>
      <c r="G3" s="36"/>
      <c r="H3" s="37"/>
      <c r="I3" s="2"/>
    </row>
    <row r="4" spans="1:12" ht="31.15" customHeight="1" x14ac:dyDescent="0.2">
      <c r="A4" s="38" t="s">
        <v>6</v>
      </c>
      <c r="B4" s="39" t="s">
        <v>77</v>
      </c>
      <c r="C4" s="40" t="s">
        <v>7</v>
      </c>
      <c r="D4" s="41">
        <v>36</v>
      </c>
      <c r="E4" s="42"/>
      <c r="F4" s="42">
        <f>E4*D4</f>
        <v>0</v>
      </c>
      <c r="G4" s="42">
        <f>F4*1.21</f>
        <v>0</v>
      </c>
      <c r="H4" s="43" t="s">
        <v>8</v>
      </c>
    </row>
    <row r="5" spans="1:12" ht="34.9" customHeight="1" x14ac:dyDescent="0.2">
      <c r="A5" s="120" t="s">
        <v>9</v>
      </c>
      <c r="B5" s="44" t="s">
        <v>78</v>
      </c>
      <c r="C5" s="45" t="s">
        <v>10</v>
      </c>
      <c r="D5" s="47">
        <v>571</v>
      </c>
      <c r="E5" s="46"/>
      <c r="F5" s="46">
        <f t="shared" ref="F5:F11" si="0">E5*D5</f>
        <v>0</v>
      </c>
      <c r="G5" s="46">
        <f t="shared" ref="G5:G11" si="1">F5*1.21</f>
        <v>0</v>
      </c>
      <c r="H5" s="128" t="s">
        <v>8</v>
      </c>
      <c r="I5" s="4"/>
      <c r="J5" s="4"/>
      <c r="K5" s="4"/>
      <c r="L5" s="4"/>
    </row>
    <row r="6" spans="1:12" ht="36" customHeight="1" x14ac:dyDescent="0.2">
      <c r="A6" s="121"/>
      <c r="B6" s="44" t="s">
        <v>79</v>
      </c>
      <c r="C6" s="45" t="s">
        <v>10</v>
      </c>
      <c r="D6" s="48">
        <v>186</v>
      </c>
      <c r="E6" s="46"/>
      <c r="F6" s="46">
        <f t="shared" si="0"/>
        <v>0</v>
      </c>
      <c r="G6" s="46">
        <f t="shared" si="1"/>
        <v>0</v>
      </c>
      <c r="H6" s="129"/>
      <c r="I6" s="4"/>
      <c r="J6" s="4"/>
      <c r="K6" s="4"/>
      <c r="L6" s="4"/>
    </row>
    <row r="7" spans="1:12" ht="52.15" customHeight="1" x14ac:dyDescent="0.2">
      <c r="A7" s="49" t="s">
        <v>11</v>
      </c>
      <c r="B7" s="51" t="s">
        <v>12</v>
      </c>
      <c r="C7" s="52" t="s">
        <v>13</v>
      </c>
      <c r="D7" s="48">
        <v>229</v>
      </c>
      <c r="E7" s="53"/>
      <c r="F7" s="53">
        <f t="shared" si="0"/>
        <v>0</v>
      </c>
      <c r="G7" s="53">
        <f t="shared" si="1"/>
        <v>0</v>
      </c>
      <c r="H7" s="50" t="s">
        <v>8</v>
      </c>
      <c r="I7" s="4"/>
      <c r="J7" s="4"/>
      <c r="K7" s="4"/>
      <c r="L7" s="4"/>
    </row>
    <row r="8" spans="1:12" ht="35.450000000000003" customHeight="1" x14ac:dyDescent="0.2">
      <c r="A8" s="54" t="s">
        <v>14</v>
      </c>
      <c r="B8" s="44" t="s">
        <v>80</v>
      </c>
      <c r="C8" s="52" t="s">
        <v>13</v>
      </c>
      <c r="D8" s="48">
        <v>5</v>
      </c>
      <c r="E8" s="53"/>
      <c r="F8" s="53">
        <f t="shared" si="0"/>
        <v>0</v>
      </c>
      <c r="G8" s="53">
        <f t="shared" si="1"/>
        <v>0</v>
      </c>
      <c r="H8" s="50" t="s">
        <v>8</v>
      </c>
      <c r="I8" s="4"/>
      <c r="J8" s="4"/>
      <c r="K8" s="4"/>
      <c r="L8" s="4"/>
    </row>
    <row r="9" spans="1:12" ht="51" customHeight="1" x14ac:dyDescent="0.2">
      <c r="A9" s="49" t="s">
        <v>15</v>
      </c>
      <c r="B9" s="44" t="s">
        <v>16</v>
      </c>
      <c r="C9" s="52" t="s">
        <v>13</v>
      </c>
      <c r="D9" s="48">
        <v>178</v>
      </c>
      <c r="E9" s="53"/>
      <c r="F9" s="53">
        <f t="shared" si="0"/>
        <v>0</v>
      </c>
      <c r="G9" s="53">
        <f t="shared" si="1"/>
        <v>0</v>
      </c>
      <c r="H9" s="50" t="s">
        <v>8</v>
      </c>
      <c r="I9" s="4"/>
      <c r="J9" s="4"/>
      <c r="K9" s="4"/>
      <c r="L9" s="4"/>
    </row>
    <row r="10" spans="1:12" ht="31.15" customHeight="1" x14ac:dyDescent="0.2">
      <c r="A10" s="49" t="s">
        <v>17</v>
      </c>
      <c r="B10" s="55" t="s">
        <v>18</v>
      </c>
      <c r="C10" s="52" t="s">
        <v>10</v>
      </c>
      <c r="D10" s="48">
        <v>757</v>
      </c>
      <c r="E10" s="53"/>
      <c r="F10" s="53">
        <f t="shared" si="0"/>
        <v>0</v>
      </c>
      <c r="G10" s="53">
        <f t="shared" si="1"/>
        <v>0</v>
      </c>
      <c r="H10" s="50" t="s">
        <v>8</v>
      </c>
      <c r="I10" s="4"/>
      <c r="J10" s="4"/>
      <c r="K10" s="4"/>
      <c r="L10" s="4"/>
    </row>
    <row r="11" spans="1:12" ht="36.6" customHeight="1" thickBot="1" x14ac:dyDescent="0.25">
      <c r="A11" s="56" t="s">
        <v>19</v>
      </c>
      <c r="B11" s="57" t="s">
        <v>20</v>
      </c>
      <c r="C11" s="58" t="s">
        <v>10</v>
      </c>
      <c r="D11" s="59">
        <v>757</v>
      </c>
      <c r="E11" s="60"/>
      <c r="F11" s="60">
        <f t="shared" si="0"/>
        <v>0</v>
      </c>
      <c r="G11" s="60">
        <f t="shared" si="1"/>
        <v>0</v>
      </c>
      <c r="H11" s="61" t="s">
        <v>8</v>
      </c>
      <c r="I11" s="2"/>
      <c r="J11" s="2"/>
    </row>
    <row r="12" spans="1:12" ht="42" customHeight="1" thickBot="1" x14ac:dyDescent="0.25">
      <c r="A12" s="124" t="s">
        <v>66</v>
      </c>
      <c r="B12" s="125"/>
      <c r="C12" s="62"/>
      <c r="D12" s="63"/>
      <c r="E12" s="64"/>
      <c r="F12" s="64">
        <f>SUM(F4:F11)</f>
        <v>0</v>
      </c>
      <c r="G12" s="64">
        <f>SUM(G4:G11)</f>
        <v>0</v>
      </c>
      <c r="H12" s="24">
        <v>46416</v>
      </c>
      <c r="I12" s="2"/>
      <c r="J12" s="2"/>
    </row>
    <row r="13" spans="1:12" ht="31.15" customHeight="1" x14ac:dyDescent="0.2">
      <c r="A13" s="65" t="s">
        <v>21</v>
      </c>
      <c r="B13" s="66" t="s">
        <v>22</v>
      </c>
      <c r="C13" s="67"/>
      <c r="D13" s="68"/>
      <c r="E13" s="69"/>
      <c r="F13" s="69"/>
      <c r="G13" s="69"/>
      <c r="H13" s="70"/>
    </row>
    <row r="14" spans="1:12" ht="31.15" customHeight="1" x14ac:dyDescent="0.2">
      <c r="A14" s="71" t="s">
        <v>23</v>
      </c>
      <c r="B14" s="72" t="s">
        <v>24</v>
      </c>
      <c r="C14" s="73" t="s">
        <v>10</v>
      </c>
      <c r="D14" s="74">
        <v>756</v>
      </c>
      <c r="E14" s="75"/>
      <c r="F14" s="75">
        <f>D14*E14</f>
        <v>0</v>
      </c>
      <c r="G14" s="75">
        <f>F14*1.21</f>
        <v>0</v>
      </c>
      <c r="H14" s="126" t="s">
        <v>25</v>
      </c>
    </row>
    <row r="15" spans="1:12" ht="58.9" customHeight="1" x14ac:dyDescent="0.2">
      <c r="A15" s="76" t="s">
        <v>26</v>
      </c>
      <c r="B15" s="51" t="s">
        <v>27</v>
      </c>
      <c r="C15" s="45" t="s">
        <v>10</v>
      </c>
      <c r="D15" s="47">
        <v>15</v>
      </c>
      <c r="E15" s="77"/>
      <c r="F15" s="77">
        <f t="shared" ref="F15:F18" si="2">D15*E15</f>
        <v>0</v>
      </c>
      <c r="G15" s="77">
        <f t="shared" ref="G15:G29" si="3">F15*1.21</f>
        <v>0</v>
      </c>
      <c r="H15" s="127"/>
    </row>
    <row r="16" spans="1:12" ht="49.9" customHeight="1" x14ac:dyDescent="0.2">
      <c r="A16" s="130" t="s">
        <v>28</v>
      </c>
      <c r="B16" s="44" t="s">
        <v>29</v>
      </c>
      <c r="C16" s="45" t="s">
        <v>30</v>
      </c>
      <c r="D16" s="47">
        <v>27</v>
      </c>
      <c r="E16" s="77"/>
      <c r="F16" s="77">
        <f t="shared" si="2"/>
        <v>0</v>
      </c>
      <c r="G16" s="77">
        <f t="shared" si="3"/>
        <v>0</v>
      </c>
      <c r="H16" s="127"/>
    </row>
    <row r="17" spans="1:17" ht="48.6" customHeight="1" x14ac:dyDescent="0.2">
      <c r="A17" s="131"/>
      <c r="B17" s="44" t="s">
        <v>31</v>
      </c>
      <c r="C17" s="45" t="s">
        <v>30</v>
      </c>
      <c r="D17" s="47">
        <v>6</v>
      </c>
      <c r="E17" s="77"/>
      <c r="F17" s="77">
        <f t="shared" si="2"/>
        <v>0</v>
      </c>
      <c r="G17" s="77">
        <f t="shared" si="3"/>
        <v>0</v>
      </c>
      <c r="H17" s="127"/>
    </row>
    <row r="18" spans="1:17" ht="49.9" customHeight="1" x14ac:dyDescent="0.2">
      <c r="A18" s="78" t="s">
        <v>32</v>
      </c>
      <c r="B18" s="44" t="s">
        <v>33</v>
      </c>
      <c r="C18" s="45" t="s">
        <v>34</v>
      </c>
      <c r="D18" s="47">
        <v>2</v>
      </c>
      <c r="E18" s="77"/>
      <c r="F18" s="77">
        <f t="shared" si="2"/>
        <v>0</v>
      </c>
      <c r="G18" s="77">
        <f t="shared" si="3"/>
        <v>0</v>
      </c>
      <c r="H18" s="127"/>
    </row>
    <row r="19" spans="1:17" ht="42" customHeight="1" x14ac:dyDescent="0.2">
      <c r="A19" s="79" t="s">
        <v>35</v>
      </c>
      <c r="B19" s="51" t="s">
        <v>36</v>
      </c>
      <c r="C19" s="80" t="s">
        <v>10</v>
      </c>
      <c r="D19" s="81"/>
      <c r="E19" s="82"/>
      <c r="F19" s="82"/>
      <c r="G19" s="82"/>
      <c r="H19" s="83"/>
      <c r="I19" s="2"/>
    </row>
    <row r="20" spans="1:17" ht="42" customHeight="1" x14ac:dyDescent="0.2">
      <c r="A20" s="79" t="s">
        <v>57</v>
      </c>
      <c r="B20" s="51" t="s">
        <v>51</v>
      </c>
      <c r="C20" s="80" t="s">
        <v>10</v>
      </c>
      <c r="D20" s="48">
        <v>1</v>
      </c>
      <c r="E20" s="77"/>
      <c r="F20" s="77">
        <f>D20*E20</f>
        <v>0</v>
      </c>
      <c r="G20" s="77">
        <f t="shared" si="3"/>
        <v>0</v>
      </c>
      <c r="H20" s="84" t="s">
        <v>63</v>
      </c>
      <c r="I20" s="2"/>
    </row>
    <row r="21" spans="1:17" ht="42" customHeight="1" x14ac:dyDescent="0.2">
      <c r="A21" s="79" t="s">
        <v>58</v>
      </c>
      <c r="B21" s="51" t="s">
        <v>52</v>
      </c>
      <c r="C21" s="80" t="s">
        <v>10</v>
      </c>
      <c r="D21" s="48">
        <v>1</v>
      </c>
      <c r="E21" s="77"/>
      <c r="F21" s="77">
        <f t="shared" ref="F21:F25" si="4">D21*E21</f>
        <v>0</v>
      </c>
      <c r="G21" s="77">
        <f t="shared" si="3"/>
        <v>0</v>
      </c>
      <c r="H21" s="84" t="s">
        <v>63</v>
      </c>
      <c r="I21" s="2"/>
    </row>
    <row r="22" spans="1:17" ht="42" customHeight="1" x14ac:dyDescent="0.2">
      <c r="A22" s="79" t="s">
        <v>59</v>
      </c>
      <c r="B22" s="51" t="s">
        <v>53</v>
      </c>
      <c r="C22" s="80" t="s">
        <v>10</v>
      </c>
      <c r="D22" s="48">
        <v>1</v>
      </c>
      <c r="E22" s="77"/>
      <c r="F22" s="77">
        <f t="shared" si="4"/>
        <v>0</v>
      </c>
      <c r="G22" s="77">
        <f t="shared" si="3"/>
        <v>0</v>
      </c>
      <c r="H22" s="84" t="s">
        <v>63</v>
      </c>
      <c r="I22" s="2"/>
    </row>
    <row r="23" spans="1:17" ht="36.6" customHeight="1" x14ac:dyDescent="0.2">
      <c r="A23" s="79" t="s">
        <v>37</v>
      </c>
      <c r="B23" s="44" t="s">
        <v>38</v>
      </c>
      <c r="C23" s="45" t="s">
        <v>10</v>
      </c>
      <c r="D23" s="47">
        <v>756</v>
      </c>
      <c r="E23" s="77"/>
      <c r="F23" s="77">
        <f t="shared" si="4"/>
        <v>0</v>
      </c>
      <c r="G23" s="77">
        <f t="shared" si="3"/>
        <v>0</v>
      </c>
      <c r="H23" s="109" t="s">
        <v>76</v>
      </c>
    </row>
    <row r="24" spans="1:17" ht="31.15" customHeight="1" x14ac:dyDescent="0.2">
      <c r="A24" s="49" t="s">
        <v>39</v>
      </c>
      <c r="B24" s="51" t="s">
        <v>40</v>
      </c>
      <c r="C24" s="45" t="s">
        <v>34</v>
      </c>
      <c r="D24" s="47">
        <v>2</v>
      </c>
      <c r="E24" s="77"/>
      <c r="F24" s="77">
        <f t="shared" si="4"/>
        <v>0</v>
      </c>
      <c r="G24" s="77">
        <f t="shared" si="3"/>
        <v>0</v>
      </c>
      <c r="H24" s="84" t="s">
        <v>41</v>
      </c>
    </row>
    <row r="25" spans="1:17" ht="38.450000000000003" customHeight="1" x14ac:dyDescent="0.2">
      <c r="A25" s="49" t="s">
        <v>42</v>
      </c>
      <c r="B25" s="51" t="s">
        <v>81</v>
      </c>
      <c r="C25" s="45" t="s">
        <v>30</v>
      </c>
      <c r="D25" s="85">
        <v>26</v>
      </c>
      <c r="E25" s="77"/>
      <c r="F25" s="77">
        <f t="shared" si="4"/>
        <v>0</v>
      </c>
      <c r="G25" s="77">
        <f t="shared" si="3"/>
        <v>0</v>
      </c>
      <c r="H25" s="84" t="s">
        <v>43</v>
      </c>
    </row>
    <row r="26" spans="1:17" ht="38.450000000000003" customHeight="1" x14ac:dyDescent="0.2">
      <c r="A26" s="49" t="s">
        <v>44</v>
      </c>
      <c r="B26" s="51" t="s">
        <v>45</v>
      </c>
      <c r="C26" s="80" t="s">
        <v>10</v>
      </c>
      <c r="D26" s="81"/>
      <c r="E26" s="82"/>
      <c r="F26" s="82"/>
      <c r="G26" s="82"/>
      <c r="H26" s="83"/>
    </row>
    <row r="27" spans="1:17" ht="38.450000000000003" customHeight="1" x14ac:dyDescent="0.2">
      <c r="A27" s="49" t="s">
        <v>54</v>
      </c>
      <c r="B27" s="51" t="s">
        <v>60</v>
      </c>
      <c r="C27" s="80" t="s">
        <v>10</v>
      </c>
      <c r="D27" s="48">
        <v>1</v>
      </c>
      <c r="E27" s="77"/>
      <c r="F27" s="77">
        <f>D27*E27</f>
        <v>0</v>
      </c>
      <c r="G27" s="77">
        <f t="shared" si="3"/>
        <v>0</v>
      </c>
      <c r="H27" s="84" t="s">
        <v>43</v>
      </c>
    </row>
    <row r="28" spans="1:17" ht="38.450000000000003" customHeight="1" x14ac:dyDescent="0.2">
      <c r="A28" s="49" t="s">
        <v>55</v>
      </c>
      <c r="B28" s="51" t="s">
        <v>61</v>
      </c>
      <c r="C28" s="80" t="s">
        <v>10</v>
      </c>
      <c r="D28" s="48">
        <v>1</v>
      </c>
      <c r="E28" s="77"/>
      <c r="F28" s="77">
        <f t="shared" ref="F28:F29" si="5">D28*E28</f>
        <v>0</v>
      </c>
      <c r="G28" s="77">
        <f t="shared" si="3"/>
        <v>0</v>
      </c>
      <c r="H28" s="84" t="s">
        <v>43</v>
      </c>
    </row>
    <row r="29" spans="1:17" ht="37.9" customHeight="1" thickBot="1" x14ac:dyDescent="0.25">
      <c r="A29" s="56" t="s">
        <v>56</v>
      </c>
      <c r="B29" s="57" t="s">
        <v>62</v>
      </c>
      <c r="C29" s="58" t="s">
        <v>10</v>
      </c>
      <c r="D29" s="48">
        <v>1</v>
      </c>
      <c r="E29" s="77"/>
      <c r="F29" s="77">
        <f t="shared" si="5"/>
        <v>0</v>
      </c>
      <c r="G29" s="77">
        <f t="shared" si="3"/>
        <v>0</v>
      </c>
      <c r="H29" s="84" t="s">
        <v>43</v>
      </c>
    </row>
    <row r="30" spans="1:17" ht="42" customHeight="1" thickBot="1" x14ac:dyDescent="0.25">
      <c r="A30" s="124" t="s">
        <v>67</v>
      </c>
      <c r="B30" s="125"/>
      <c r="C30" s="62"/>
      <c r="D30" s="63"/>
      <c r="E30" s="86"/>
      <c r="F30" s="64">
        <f>SUM(F14:F29)</f>
        <v>0</v>
      </c>
      <c r="G30" s="64">
        <f>SUM(G14:G29)</f>
        <v>0</v>
      </c>
      <c r="H30" s="87"/>
      <c r="Q30" s="12"/>
    </row>
    <row r="31" spans="1:17" ht="31.15" customHeight="1" thickBot="1" x14ac:dyDescent="0.25">
      <c r="A31" s="88"/>
      <c r="B31" s="89" t="s">
        <v>46</v>
      </c>
      <c r="C31" s="90" t="s">
        <v>10</v>
      </c>
      <c r="D31" s="91">
        <v>757</v>
      </c>
      <c r="E31" s="92"/>
      <c r="F31" s="77">
        <f>D31*E31</f>
        <v>0</v>
      </c>
      <c r="G31" s="93">
        <f>F31*1.21</f>
        <v>0</v>
      </c>
      <c r="H31" s="94" t="s">
        <v>43</v>
      </c>
      <c r="I31" s="2"/>
      <c r="J31" s="2"/>
    </row>
    <row r="32" spans="1:17" ht="42" customHeight="1" thickBot="1" x14ac:dyDescent="0.25">
      <c r="A32" s="114" t="s">
        <v>68</v>
      </c>
      <c r="B32" s="115"/>
      <c r="C32" s="95"/>
      <c r="D32" s="96"/>
      <c r="E32" s="97"/>
      <c r="F32" s="64">
        <f>F31</f>
        <v>0</v>
      </c>
      <c r="G32" s="64">
        <f>G31</f>
        <v>0</v>
      </c>
      <c r="H32" s="87"/>
    </row>
    <row r="33" spans="1:9" ht="31.15" customHeight="1" x14ac:dyDescent="0.2">
      <c r="A33" s="122" t="s">
        <v>47</v>
      </c>
      <c r="B33" s="123"/>
      <c r="C33" s="98"/>
      <c r="D33" s="99"/>
      <c r="E33" s="100"/>
      <c r="F33" s="100"/>
      <c r="G33" s="100"/>
      <c r="H33" s="101"/>
    </row>
    <row r="34" spans="1:9" ht="31.15" customHeight="1" x14ac:dyDescent="0.2">
      <c r="A34" s="116" t="s">
        <v>69</v>
      </c>
      <c r="B34" s="117"/>
      <c r="C34" s="102"/>
      <c r="D34" s="103"/>
      <c r="E34" s="46"/>
      <c r="F34" s="77">
        <f>F12</f>
        <v>0</v>
      </c>
      <c r="G34" s="77">
        <f>G12</f>
        <v>0</v>
      </c>
      <c r="H34" s="104"/>
    </row>
    <row r="35" spans="1:9" ht="31.15" customHeight="1" x14ac:dyDescent="0.2">
      <c r="A35" s="116" t="s">
        <v>70</v>
      </c>
      <c r="B35" s="117"/>
      <c r="C35" s="102"/>
      <c r="D35" s="103"/>
      <c r="E35" s="46"/>
      <c r="F35" s="77">
        <f>F30</f>
        <v>0</v>
      </c>
      <c r="G35" s="77">
        <f>G30</f>
        <v>0</v>
      </c>
      <c r="H35" s="104"/>
    </row>
    <row r="36" spans="1:9" ht="31.15" customHeight="1" x14ac:dyDescent="0.2">
      <c r="A36" s="116" t="s">
        <v>71</v>
      </c>
      <c r="B36" s="117"/>
      <c r="C36" s="102"/>
      <c r="D36" s="103"/>
      <c r="E36" s="46"/>
      <c r="F36" s="77">
        <f>F32</f>
        <v>0</v>
      </c>
      <c r="G36" s="77">
        <f>G32</f>
        <v>0</v>
      </c>
      <c r="H36" s="104"/>
    </row>
    <row r="37" spans="1:9" ht="31.15" customHeight="1" thickBot="1" x14ac:dyDescent="0.25">
      <c r="A37" s="118" t="s">
        <v>72</v>
      </c>
      <c r="B37" s="119"/>
      <c r="C37" s="105"/>
      <c r="D37" s="106"/>
      <c r="E37" s="107"/>
      <c r="F37" s="108">
        <f>SUM(F34:F36)</f>
        <v>0</v>
      </c>
      <c r="G37" s="108">
        <f>SUM(G34:G36)</f>
        <v>0</v>
      </c>
      <c r="H37" s="104"/>
    </row>
    <row r="38" spans="1:9" ht="21" customHeight="1" x14ac:dyDescent="0.2">
      <c r="A38" s="113"/>
      <c r="B38" s="113"/>
      <c r="C38" s="113"/>
      <c r="D38" s="113"/>
      <c r="E38" s="113"/>
      <c r="F38" s="113"/>
      <c r="G38" s="113"/>
      <c r="H38" s="113"/>
    </row>
    <row r="39" spans="1:9" s="6" customFormat="1" ht="31.15" customHeight="1" x14ac:dyDescent="0.25">
      <c r="A39" s="110" t="s">
        <v>48</v>
      </c>
      <c r="B39" s="110"/>
      <c r="C39" s="110"/>
      <c r="D39" s="110"/>
      <c r="E39" s="110"/>
      <c r="F39" s="110"/>
      <c r="G39" s="110"/>
      <c r="H39" s="110"/>
    </row>
    <row r="40" spans="1:9" s="6" customFormat="1" ht="46.15" customHeight="1" x14ac:dyDescent="0.25">
      <c r="A40" s="110" t="s">
        <v>49</v>
      </c>
      <c r="B40" s="110"/>
      <c r="C40" s="110"/>
      <c r="D40" s="110"/>
      <c r="E40" s="110"/>
      <c r="F40" s="110"/>
      <c r="G40" s="110"/>
      <c r="H40" s="110"/>
    </row>
    <row r="41" spans="1:9" s="6" customFormat="1" ht="31.15" customHeight="1" x14ac:dyDescent="0.25">
      <c r="A41" s="110" t="s">
        <v>50</v>
      </c>
      <c r="B41" s="110"/>
      <c r="C41" s="110"/>
      <c r="D41" s="110"/>
      <c r="E41" s="110"/>
      <c r="F41" s="110"/>
      <c r="G41" s="110"/>
      <c r="H41" s="110"/>
    </row>
    <row r="42" spans="1:9" s="23" customFormat="1" ht="30.6" customHeight="1" x14ac:dyDescent="0.25">
      <c r="A42" s="111" t="s">
        <v>73</v>
      </c>
      <c r="B42" s="111"/>
      <c r="C42" s="111"/>
      <c r="D42" s="111"/>
      <c r="E42" s="111"/>
      <c r="F42" s="111"/>
      <c r="G42" s="111"/>
      <c r="H42" s="111"/>
    </row>
    <row r="43" spans="1:9" s="23" customFormat="1" ht="72.599999999999994" customHeight="1" x14ac:dyDescent="0.25">
      <c r="A43" s="110" t="s">
        <v>74</v>
      </c>
      <c r="B43" s="110"/>
      <c r="C43" s="110"/>
      <c r="D43" s="110"/>
      <c r="E43" s="110"/>
      <c r="F43" s="110"/>
      <c r="G43" s="110"/>
      <c r="H43" s="110"/>
      <c r="I43" s="13"/>
    </row>
    <row r="44" spans="1:9" s="23" customFormat="1" ht="60.6" customHeight="1" x14ac:dyDescent="0.25">
      <c r="A44" s="110" t="s">
        <v>75</v>
      </c>
      <c r="B44" s="110"/>
      <c r="C44" s="110"/>
      <c r="D44" s="110"/>
      <c r="E44" s="110"/>
      <c r="F44" s="110"/>
      <c r="G44" s="110"/>
      <c r="H44" s="110"/>
    </row>
    <row r="45" spans="1:9" s="10" customFormat="1" ht="24.6" customHeight="1" x14ac:dyDescent="0.25">
      <c r="A45" s="11"/>
      <c r="B45" s="11"/>
      <c r="C45" s="11"/>
      <c r="D45" s="17"/>
      <c r="E45" s="14"/>
      <c r="F45" s="14"/>
      <c r="G45" s="14"/>
      <c r="H45" s="11"/>
    </row>
    <row r="46" spans="1:9" ht="21" customHeight="1" x14ac:dyDescent="0.2">
      <c r="B46" s="18"/>
      <c r="C46" s="15"/>
      <c r="D46" s="15"/>
      <c r="F46" s="1"/>
      <c r="G46" s="1"/>
    </row>
    <row r="47" spans="1:9" ht="21" customHeight="1" x14ac:dyDescent="0.2">
      <c r="B47" s="18"/>
      <c r="C47" s="15"/>
      <c r="D47" s="15"/>
      <c r="F47" s="1"/>
      <c r="G47" s="1"/>
    </row>
    <row r="48" spans="1:9" ht="21" customHeight="1" x14ac:dyDescent="0.2">
      <c r="B48" s="18"/>
      <c r="C48" s="15"/>
      <c r="D48" s="15"/>
      <c r="F48" s="1"/>
      <c r="G48" s="1"/>
    </row>
    <row r="49" spans="2:7" ht="21" customHeight="1" x14ac:dyDescent="0.2">
      <c r="B49" s="18"/>
      <c r="C49" s="15"/>
      <c r="D49" s="15"/>
      <c r="F49" s="1"/>
      <c r="G49" s="1"/>
    </row>
    <row r="50" spans="2:7" ht="21" customHeight="1" x14ac:dyDescent="0.2">
      <c r="B50" s="18"/>
      <c r="C50" s="15"/>
      <c r="D50" s="15"/>
      <c r="F50" s="1"/>
      <c r="G50" s="8"/>
    </row>
    <row r="51" spans="2:7" ht="21" customHeight="1" x14ac:dyDescent="0.2">
      <c r="B51" s="18"/>
      <c r="C51" s="15"/>
      <c r="D51" s="15"/>
      <c r="F51" s="1"/>
      <c r="G51" s="1"/>
    </row>
    <row r="52" spans="2:7" s="2" customFormat="1" ht="21" customHeight="1" x14ac:dyDescent="0.25">
      <c r="B52" s="19"/>
      <c r="C52" s="16"/>
      <c r="D52" s="16"/>
      <c r="E52" s="16"/>
      <c r="G52" s="7"/>
    </row>
    <row r="53" spans="2:7" ht="21" customHeight="1" x14ac:dyDescent="0.2">
      <c r="B53" s="18"/>
      <c r="C53" s="15"/>
      <c r="D53" s="15"/>
      <c r="F53" s="1"/>
      <c r="G53" s="1"/>
    </row>
    <row r="54" spans="2:7" s="20" customFormat="1" ht="21" customHeight="1" x14ac:dyDescent="0.25">
      <c r="B54" s="21"/>
      <c r="C54" s="22"/>
      <c r="D54" s="22"/>
      <c r="E54" s="22"/>
    </row>
  </sheetData>
  <sheetProtection algorithmName="SHA-512" hashValue="SW8hSCydYyqExKSazKEYibkPa3BF13R3LqXJx8kpDXXeirpmZ6+QHdvq1sf+jcG9xGV0jVF5LzaRoShrwj/ZtA==" saltValue="l7sEXu1R+t6VNofUk0Lddg==" spinCount="100000" sheet="1" objects="1" scenarios="1"/>
  <protectedRanges>
    <protectedRange sqref="E14:E18 E20:E25 E27:E29 E31 H14 H7:H11 H4 E4:E11 H5:H6" name="dodavatel"/>
  </protectedRanges>
  <mergeCells count="20">
    <mergeCell ref="A1:H1"/>
    <mergeCell ref="A38:H38"/>
    <mergeCell ref="A32:B32"/>
    <mergeCell ref="A35:B35"/>
    <mergeCell ref="A37:B37"/>
    <mergeCell ref="A36:B36"/>
    <mergeCell ref="A5:A6"/>
    <mergeCell ref="A34:B34"/>
    <mergeCell ref="A33:B33"/>
    <mergeCell ref="A30:B30"/>
    <mergeCell ref="H14:H18"/>
    <mergeCell ref="H5:H6"/>
    <mergeCell ref="A12:B12"/>
    <mergeCell ref="A16:A17"/>
    <mergeCell ref="A39:H39"/>
    <mergeCell ref="A42:H42"/>
    <mergeCell ref="A41:H41"/>
    <mergeCell ref="A43:H43"/>
    <mergeCell ref="A44:H44"/>
    <mergeCell ref="A40:H40"/>
  </mergeCells>
  <phoneticPr fontId="3" type="noConversion"/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Vokatá Dana Ing.</cp:lastModifiedBy>
  <cp:revision/>
  <cp:lastPrinted>2025-02-18T12:27:09Z</cp:lastPrinted>
  <dcterms:created xsi:type="dcterms:W3CDTF">2013-07-10T06:31:46Z</dcterms:created>
  <dcterms:modified xsi:type="dcterms:W3CDTF">2025-07-14T07:56:30Z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