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U_All\Vymena\SPU\2025_KoPU\KoPU_Lazne_Kynzvart\02_Zadavaci dokumentace\"/>
    </mc:Choice>
  </mc:AlternateContent>
  <xr:revisionPtr revIDLastSave="0" documentId="13_ncr:1_{0573AD43-DA9B-408A-BBA7-D76AFF2A9DF1}" xr6:coauthVersionLast="47" xr6:coauthVersionMax="47" xr10:uidLastSave="{00000000-0000-0000-0000-000000000000}"/>
  <bookViews>
    <workbookView xWindow="7230" yWindow="585" windowWidth="16170" windowHeight="1731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H28" i="1" s="1"/>
  <c r="F29" i="1"/>
  <c r="H29" i="1" s="1"/>
  <c r="F27" i="1"/>
  <c r="H27" i="1" s="1"/>
  <c r="F21" i="1"/>
  <c r="H21" i="1" s="1"/>
  <c r="F22" i="1"/>
  <c r="H22" i="1" s="1"/>
  <c r="F23" i="1"/>
  <c r="H23" i="1" s="1"/>
  <c r="F24" i="1"/>
  <c r="H24" i="1" s="1"/>
  <c r="F25" i="1"/>
  <c r="H25" i="1" s="1"/>
  <c r="F20" i="1"/>
  <c r="H20" i="1" s="1"/>
  <c r="F15" i="1"/>
  <c r="H15" i="1" s="1"/>
  <c r="F16" i="1"/>
  <c r="H16" i="1" s="1"/>
  <c r="F17" i="1"/>
  <c r="H17" i="1" s="1"/>
  <c r="F18" i="1"/>
  <c r="H18" i="1" s="1"/>
  <c r="F14" i="1"/>
  <c r="H14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5" i="1"/>
  <c r="H5" i="1" s="1"/>
  <c r="F31" i="1"/>
  <c r="H31" i="1" s="1"/>
  <c r="H32" i="1" s="1"/>
  <c r="H36" i="1" s="1"/>
  <c r="F30" i="1" l="1"/>
  <c r="F35" i="1" s="1"/>
  <c r="F12" i="1"/>
  <c r="F34" i="1" s="1"/>
  <c r="F32" i="1"/>
  <c r="F36" i="1" s="1"/>
  <c r="H30" i="1"/>
  <c r="H35" i="1" s="1"/>
  <c r="H12" i="1"/>
  <c r="H34" i="1" s="1"/>
  <c r="F37" i="1" l="1"/>
  <c r="H37" i="1"/>
</calcChain>
</file>

<file path=xl/sharedStrings.xml><?xml version="1.0" encoding="utf-8"?>
<sst xmlns="http://schemas.openxmlformats.org/spreadsheetml/2006/main" count="135" uniqueCount="107">
  <si>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</si>
  <si>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</si>
  <si>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</si>
  <si>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</si>
  <si>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</si>
  <si>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</si>
  <si>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</si>
  <si>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</si>
  <si>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</si>
  <si>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</si>
  <si>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</si>
  <si>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</si>
  <si>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</si>
  <si>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</si>
  <si>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</si>
  <si>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</si>
  <si>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</si>
  <si>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</si>
  <si>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</si>
  <si>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</si>
  <si>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</si>
  <si>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</si>
  <si>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</si>
  <si>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</si>
  <si>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</si>
  <si>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</si>
  <si>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</si>
  <si>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</si>
  <si>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</si>
  <si>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</si>
  <si>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</si>
  <si>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</si>
  <si>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</si>
  <si>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</si>
  <si>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</si>
  <si>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</si>
  <si>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</si>
  <si>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</si>
  <si>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</si>
  <si>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</si>
  <si>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</si>
  <si>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</si>
  <si>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</si>
  <si>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</si>
  <si>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</si>
  <si>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</si>
  <si>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</si>
  <si>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</si>
  <si>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</si>
  <si>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</si>
  <si>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</si>
  <si>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</si>
  <si>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</si>
  <si>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</si>
  <si>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</si>
  <si>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</si>
  <si>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</si>
  <si>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</si>
  <si>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</si>
  <si>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</si>
  <si>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</si>
  <si>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</si>
  <si>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</si>
  <si>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</si>
  <si>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</si>
  <si>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</si>
  <si>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</si>
  <si>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</si>
  <si>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</si>
  <si>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</si>
  <si>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</si>
  <si>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</si>
  <si>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</si>
  <si>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</si>
  <si>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</si>
  <si>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</si>
  <si>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</si>
  <si>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</si>
  <si>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</si>
  <si>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</si>
  <si>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</si>
  <si>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 xml:space="preserve"> </t>
  </si>
  <si>
    <t>Cena vč. DPH 10)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</si>
  <si>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</si>
  <si>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</si>
  <si>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Cena bez DPH
v Kč 10)</t>
  </si>
  <si>
    <t>„Přípravné práce“ celkem</t>
  </si>
  <si>
    <t>Zjišťování hranic pozemků neřešených dle § 2 Zákona 14)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</si>
  <si>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</si>
  <si>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</si>
  <si>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</si>
  <si>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</si>
  <si>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</si>
  <si>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</si>
  <si>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</si>
  <si>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</si>
  <si>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</si>
  <si>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</si>
  <si>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</si>
  <si>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</si>
  <si>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</si>
  <si>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</si>
  <si>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</si>
  <si>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</si>
  <si>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>Položkový výkaz činností –  Příloha ke Smlouvě –  KoPÚ Lázně Kynžvart</t>
  </si>
  <si>
    <t>31.5.2029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</si>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</sst>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64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34" xfId="1" applyFont="1" applyFill="1" applyBorder="1" applyAlignment="1" applyProtection="1">
      <alignment horizontal="center" vertical="center" wrapText="1"/>
      <protection locked="0"/>
    </xf>
    <xf numFmtId="0" fontId="4" fillId="0" borderId="35" xfId="1" applyFont="1" applyFill="1" applyBorder="1" applyAlignment="1" applyProtection="1">
      <alignment horizontal="center" vertical="center" wrapText="1"/>
      <protection locked="0"/>
    </xf>
    <xf numFmtId="0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42" xfId="3" applyFont="1" applyFill="1" applyBorder="1" applyAlignment="1" applyProtection="1">
      <alignment horizontal="center" vertical="center" wrapText="1"/>
      <protection locked="0"/>
    </xf>
    <xf numFmtId="4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left" vertical="center" wrapText="1"/>
      <protection locked="0"/>
    </xf>
    <xf numFmtId="49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left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0" fontId="4" fillId="0" borderId="13" xfId="1" applyNumberFormat="1" applyFont="1" applyFill="1" applyBorder="1" applyAlignment="1" applyProtection="1">
      <alignment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37" xfId="1" applyNumberFormat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2" xfId="1" applyNumberFormat="1" applyFont="1" applyFill="1" applyBorder="1" applyAlignment="1" applyProtection="1">
      <alignment horizontal="center" vertical="center"/>
      <protection locked="0"/>
    </xf>
    <xf numFmtId="4" fontId="4" fillId="0" borderId="22" xfId="1" applyNumberFormat="1" applyFont="1" applyFill="1" applyBorder="1" applyAlignment="1" applyProtection="1">
      <alignment horizontal="center" vertical="center"/>
      <protection locked="0"/>
    </xf>
    <xf numFmtId="9" fontId="4" fillId="0" borderId="22" xfId="3" applyFont="1" applyFill="1" applyBorder="1" applyAlignment="1" applyProtection="1">
      <alignment horizontal="center" vertical="center"/>
      <protection locked="0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4" fontId="5" fillId="3" borderId="16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0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5" xfId="1" applyNumberFormat="1" applyFont="1" applyFill="1" applyBorder="1" applyAlignment="1" applyProtection="1">
      <alignment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vertical="center" wrapText="1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4" fontId="4" fillId="3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vertical="center" wrapText="1"/>
      <protection locked="0"/>
    </xf>
    <xf numFmtId="0" fontId="4" fillId="0" borderId="32" xfId="1" applyNumberFormat="1" applyFont="1" applyFill="1" applyBorder="1" applyAlignment="1" applyProtection="1">
      <alignment vertical="center" wrapText="1"/>
      <protection locked="0"/>
    </xf>
    <xf numFmtId="4" fontId="4" fillId="0" borderId="33" xfId="1" applyNumberFormat="1" applyFont="1" applyFill="1" applyBorder="1" applyAlignment="1" applyProtection="1">
      <alignment vertical="center" wrapText="1"/>
      <protection locked="0"/>
    </xf>
    <xf numFmtId="0" fontId="4" fillId="0" borderId="17" xfId="1" applyFont="1" applyFill="1" applyBorder="1" applyAlignment="1" applyProtection="1">
      <alignment vertical="center"/>
      <protection locked="0"/>
    </xf>
    <xf numFmtId="0" fontId="4" fillId="0" borderId="17" xfId="1" applyNumberFormat="1" applyFont="1" applyFill="1" applyBorder="1" applyAlignment="1" applyProtection="1">
      <alignment vertical="center"/>
      <protection locked="0"/>
    </xf>
    <xf numFmtId="4" fontId="4" fillId="0" borderId="17" xfId="1" applyNumberFormat="1" applyFont="1" applyFill="1" applyBorder="1" applyAlignment="1" applyProtection="1">
      <alignment vertical="center"/>
      <protection locked="0"/>
    </xf>
    <xf numFmtId="9" fontId="4" fillId="0" borderId="17" xfId="3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6" fontId="5" fillId="2" borderId="29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8" xfId="1" applyNumberFormat="1" applyFont="1" applyFill="1" applyBorder="1" applyAlignment="1" applyProtection="1">
      <alignment horizontal="center" vertical="center"/>
      <protection hidden="1"/>
    </xf>
    <xf numFmtId="9" fontId="5" fillId="0" borderId="28" xfId="3" applyFont="1" applyFill="1" applyBorder="1" applyAlignment="1" applyProtection="1">
      <alignment horizontal="center" vertical="center"/>
      <protection hidden="1"/>
    </xf>
    <xf numFmtId="4" fontId="5" fillId="0" borderId="16" xfId="1" applyNumberFormat="1" applyFont="1" applyFill="1" applyBorder="1" applyAlignment="1" applyProtection="1">
      <alignment horizontal="center" vertical="center"/>
      <protection hidden="1"/>
    </xf>
    <xf numFmtId="9" fontId="5" fillId="0" borderId="16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3" xfId="3" applyFont="1" applyFill="1" applyBorder="1" applyAlignment="1" applyProtection="1">
      <alignment horizontal="center" vertical="center"/>
      <protection hidden="1"/>
    </xf>
    <xf numFmtId="4" fontId="5" fillId="0" borderId="43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4" fontId="4" fillId="0" borderId="41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46" xfId="1" applyFont="1" applyFill="1" applyBorder="1" applyAlignment="1" applyProtection="1">
      <alignment horizontal="center" vertical="center"/>
      <protection locked="0"/>
    </xf>
    <xf numFmtId="4" fontId="5" fillId="0" borderId="4" xfId="1" applyNumberFormat="1" applyFont="1" applyFill="1" applyBorder="1" applyAlignment="1" applyProtection="1">
      <alignment horizontal="center" vertical="center"/>
      <protection hidden="1"/>
    </xf>
    <xf numFmtId="9" fontId="5" fillId="0" borderId="4" xfId="3" applyFont="1" applyFill="1" applyBorder="1" applyAlignment="1" applyProtection="1">
      <alignment horizontal="center" vertical="center"/>
      <protection hidden="1"/>
    </xf>
    <xf numFmtId="49" fontId="4" fillId="0" borderId="47" xfId="1" applyNumberFormat="1" applyFont="1" applyFill="1" applyBorder="1" applyAlignment="1" applyProtection="1">
      <alignment horizontal="center" vertical="center"/>
      <protection locked="0"/>
    </xf>
    <xf numFmtId="0" fontId="4" fillId="0" borderId="4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3" xfId="1" applyNumberFormat="1" applyFont="1" applyFill="1" applyBorder="1" applyAlignment="1" applyProtection="1">
      <alignment horizontal="center" vertical="center"/>
      <protection locked="0"/>
    </xf>
    <xf numFmtId="4" fontId="4" fillId="0" borderId="13" xfId="1" applyNumberFormat="1" applyFont="1" applyFill="1" applyBorder="1" applyAlignment="1" applyProtection="1">
      <alignment horizontal="center" vertical="center"/>
      <protection locked="0"/>
    </xf>
    <xf numFmtId="9" fontId="4" fillId="0" borderId="13" xfId="3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28" xfId="1" applyNumberFormat="1" applyFont="1" applyFill="1" applyBorder="1" applyAlignment="1" applyProtection="1">
      <alignment horizontal="center" vertical="center"/>
      <protection locked="0"/>
    </xf>
    <xf numFmtId="3" fontId="5" fillId="0" borderId="2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45" xfId="1" applyFont="1" applyFill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8"/>
  <sheetViews>
    <sheetView tabSelected="1" zoomScaleNormal="100" workbookViewId="0"/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40" customWidth="1"/>
    <col min="5" max="5" width="18.5703125" style="25" customWidth="1"/>
    <col min="6" max="6" width="18" style="25" customWidth="1"/>
    <col min="7" max="7" width="6.85546875" style="34" hidden="1" customWidth="1"/>
    <col min="8" max="8" width="18" style="25" customWidth="1"/>
    <col min="9" max="9" width="19.85546875" style="1" customWidth="1"/>
    <col min="10" max="10" width="32.28515625" style="1" customWidth="1"/>
    <col min="11" max="16384" width="9.140625" style="1"/>
  </cols>
  <sheetData>
    <row r="1" spans="1:13" ht="21" customHeight="1" x14ac:dyDescent="0.25">
      <c r="A1" s="4" t="s">
        <v>106</v>
      </c>
    </row>
    <row r="2" spans="1:13" s="4" customFormat="1" ht="42" customHeight="1" thickBot="1" x14ac:dyDescent="0.3">
      <c r="A2" s="45" t="s">
        <v>104</v>
      </c>
      <c r="B2" s="45"/>
      <c r="C2" s="46"/>
      <c r="D2" s="47"/>
      <c r="E2" s="48"/>
      <c r="F2" s="48"/>
      <c r="G2" s="49"/>
      <c r="H2" s="48"/>
      <c r="I2" s="45"/>
      <c r="J2" s="50"/>
    </row>
    <row r="3" spans="1:13" ht="42" customHeight="1" thickBot="1" x14ac:dyDescent="0.25">
      <c r="A3" s="51"/>
      <c r="B3" s="52" t="s">
        <v>0</v>
      </c>
      <c r="C3" s="53" t="s">
        <v>1</v>
      </c>
      <c r="D3" s="54" t="s">
        <v>2</v>
      </c>
      <c r="E3" s="55" t="s">
        <v>3</v>
      </c>
      <c r="F3" s="55" t="s">
        <v>85</v>
      </c>
      <c r="G3" s="56" t="s">
        <v>96</v>
      </c>
      <c r="H3" s="57" t="s">
        <v>82</v>
      </c>
      <c r="I3" s="58" t="s">
        <v>4</v>
      </c>
      <c r="J3" s="59"/>
    </row>
    <row r="4" spans="1:13" ht="31.15" customHeight="1" thickBot="1" x14ac:dyDescent="0.25">
      <c r="A4" s="139" t="s">
        <v>5</v>
      </c>
      <c r="B4" s="140" t="s">
        <v>6</v>
      </c>
      <c r="C4" s="141"/>
      <c r="D4" s="142"/>
      <c r="E4" s="142"/>
      <c r="F4" s="143"/>
      <c r="G4" s="144"/>
      <c r="H4" s="143"/>
      <c r="I4" s="145"/>
      <c r="J4" s="60"/>
    </row>
    <row r="5" spans="1:13" ht="31.15" customHeight="1" x14ac:dyDescent="0.2">
      <c r="A5" s="134" t="s">
        <v>7</v>
      </c>
      <c r="B5" s="135" t="s">
        <v>8</v>
      </c>
      <c r="C5" s="136" t="s">
        <v>9</v>
      </c>
      <c r="D5" s="64">
        <v>27</v>
      </c>
      <c r="E5" s="67"/>
      <c r="F5" s="137" t="str">
        <f>IF(AND(D5&gt;0,E5&gt;0),E5*D5,"nevyplňovat")</f>
        <v>nevyplňovat</v>
      </c>
      <c r="G5" s="138">
        <v>0.21</v>
      </c>
      <c r="H5" s="137" t="str">
        <f>IF(ISNUMBER(F5),F5*(1+G5),"nevyplňovat")</f>
        <v>nevyplňovat</v>
      </c>
      <c r="I5" s="133" t="s">
        <v>10</v>
      </c>
      <c r="J5" s="61"/>
    </row>
    <row r="6" spans="1:13" ht="34.9" customHeight="1" x14ac:dyDescent="0.2">
      <c r="A6" s="161" t="s">
        <v>11</v>
      </c>
      <c r="B6" s="62" t="s">
        <v>12</v>
      </c>
      <c r="C6" s="63" t="s">
        <v>13</v>
      </c>
      <c r="D6" s="66">
        <v>779</v>
      </c>
      <c r="E6" s="67"/>
      <c r="F6" s="110" t="str">
        <f t="shared" ref="F6:F11" si="0">IF(AND(D6&gt;0,E6&gt;0),E6*D6,"nevyplňovat")</f>
        <v>nevyplňovat</v>
      </c>
      <c r="G6" s="111">
        <v>0.21</v>
      </c>
      <c r="H6" s="110" t="str">
        <f t="shared" ref="H6:H11" si="1">IF(ISNUMBER(F6),F6*(1+G6),"nevyplňovat")</f>
        <v>nevyplňovat</v>
      </c>
      <c r="I6" s="169" t="s">
        <v>10</v>
      </c>
      <c r="J6" s="68"/>
      <c r="K6" s="9"/>
      <c r="L6" s="9"/>
      <c r="M6" s="9"/>
    </row>
    <row r="7" spans="1:13" ht="36" customHeight="1" x14ac:dyDescent="0.2">
      <c r="A7" s="162"/>
      <c r="B7" s="62" t="s">
        <v>14</v>
      </c>
      <c r="C7" s="63" t="s">
        <v>13</v>
      </c>
      <c r="D7" s="69">
        <v>554</v>
      </c>
      <c r="E7" s="67"/>
      <c r="F7" s="110" t="str">
        <f t="shared" si="0"/>
        <v>nevyplňovat</v>
      </c>
      <c r="G7" s="111">
        <v>0.21</v>
      </c>
      <c r="H7" s="110" t="str">
        <f t="shared" si="1"/>
        <v>nevyplňovat</v>
      </c>
      <c r="I7" s="170"/>
      <c r="J7" s="68"/>
      <c r="K7" s="9"/>
      <c r="L7" s="9"/>
      <c r="M7" s="9"/>
    </row>
    <row r="8" spans="1:13" ht="52.15" customHeight="1" x14ac:dyDescent="0.2">
      <c r="A8" s="10" t="s">
        <v>15</v>
      </c>
      <c r="B8" s="70" t="s">
        <v>16</v>
      </c>
      <c r="C8" s="71" t="s">
        <v>17</v>
      </c>
      <c r="D8" s="69">
        <v>425</v>
      </c>
      <c r="E8" s="65"/>
      <c r="F8" s="112" t="str">
        <f t="shared" si="0"/>
        <v>nevyplňovat</v>
      </c>
      <c r="G8" s="113">
        <v>0.21</v>
      </c>
      <c r="H8" s="112" t="str">
        <f t="shared" si="1"/>
        <v>nevyplňovat</v>
      </c>
      <c r="I8" s="44" t="s">
        <v>10</v>
      </c>
      <c r="J8" s="68"/>
      <c r="K8" s="9"/>
      <c r="L8" s="9"/>
      <c r="M8" s="9"/>
    </row>
    <row r="9" spans="1:13" ht="35.450000000000003" customHeight="1" x14ac:dyDescent="0.2">
      <c r="A9" s="7" t="s">
        <v>18</v>
      </c>
      <c r="B9" s="62" t="s">
        <v>87</v>
      </c>
      <c r="C9" s="71" t="s">
        <v>17</v>
      </c>
      <c r="D9" s="69">
        <v>18</v>
      </c>
      <c r="E9" s="65"/>
      <c r="F9" s="112" t="str">
        <f t="shared" si="0"/>
        <v>nevyplňovat</v>
      </c>
      <c r="G9" s="113">
        <v>0.21</v>
      </c>
      <c r="H9" s="112" t="str">
        <f t="shared" si="1"/>
        <v>nevyplňovat</v>
      </c>
      <c r="I9" s="44" t="s">
        <v>10</v>
      </c>
      <c r="J9" s="68"/>
      <c r="K9" s="9"/>
      <c r="L9" s="9"/>
      <c r="M9" s="9"/>
    </row>
    <row r="10" spans="1:13" ht="31.15" customHeight="1" x14ac:dyDescent="0.2">
      <c r="A10" s="10" t="s">
        <v>19</v>
      </c>
      <c r="B10" s="72" t="s">
        <v>20</v>
      </c>
      <c r="C10" s="71" t="s">
        <v>13</v>
      </c>
      <c r="D10" s="146">
        <v>1333</v>
      </c>
      <c r="E10" s="65"/>
      <c r="F10" s="112" t="str">
        <f t="shared" si="0"/>
        <v>nevyplňovat</v>
      </c>
      <c r="G10" s="113">
        <v>0.21</v>
      </c>
      <c r="H10" s="112" t="str">
        <f t="shared" si="1"/>
        <v>nevyplňovat</v>
      </c>
      <c r="I10" s="44" t="s">
        <v>10</v>
      </c>
      <c r="J10" s="68"/>
      <c r="K10" s="9"/>
      <c r="L10" s="9"/>
      <c r="M10" s="9"/>
    </row>
    <row r="11" spans="1:13" ht="36.6" customHeight="1" thickBot="1" x14ac:dyDescent="0.25">
      <c r="A11" s="73" t="s">
        <v>21</v>
      </c>
      <c r="B11" s="74" t="s">
        <v>22</v>
      </c>
      <c r="C11" s="75" t="s">
        <v>13</v>
      </c>
      <c r="D11" s="147">
        <v>1333</v>
      </c>
      <c r="E11" s="67"/>
      <c r="F11" s="114" t="str">
        <f t="shared" si="0"/>
        <v>nevyplňovat</v>
      </c>
      <c r="G11" s="115">
        <v>0.21</v>
      </c>
      <c r="H11" s="114" t="str">
        <f t="shared" si="1"/>
        <v>nevyplňovat</v>
      </c>
      <c r="I11" s="8" t="s">
        <v>10</v>
      </c>
      <c r="J11" s="60"/>
      <c r="K11" s="2"/>
    </row>
    <row r="12" spans="1:13" ht="42" customHeight="1" thickBot="1" x14ac:dyDescent="0.25">
      <c r="A12" s="165" t="s">
        <v>86</v>
      </c>
      <c r="B12" s="166"/>
      <c r="C12" s="76"/>
      <c r="D12" s="77"/>
      <c r="E12" s="78"/>
      <c r="F12" s="78">
        <f>SUM(F5:F11)</f>
        <v>0</v>
      </c>
      <c r="G12" s="79"/>
      <c r="H12" s="78">
        <f>SUM(H5:H11)</f>
        <v>0</v>
      </c>
      <c r="I12" s="132">
        <v>46477</v>
      </c>
      <c r="J12" s="60"/>
      <c r="K12" s="2"/>
    </row>
    <row r="13" spans="1:13" ht="31.15" customHeight="1" x14ac:dyDescent="0.2">
      <c r="A13" s="80" t="s">
        <v>23</v>
      </c>
      <c r="B13" s="81" t="s">
        <v>24</v>
      </c>
      <c r="C13" s="82"/>
      <c r="D13" s="83"/>
      <c r="E13" s="84"/>
      <c r="F13" s="84"/>
      <c r="G13" s="85"/>
      <c r="H13" s="84"/>
      <c r="I13" s="86"/>
      <c r="J13" s="61"/>
    </row>
    <row r="14" spans="1:13" ht="31.15" customHeight="1" x14ac:dyDescent="0.2">
      <c r="A14" s="87" t="s">
        <v>25</v>
      </c>
      <c r="B14" s="88" t="s">
        <v>26</v>
      </c>
      <c r="C14" s="89" t="s">
        <v>13</v>
      </c>
      <c r="D14" s="148">
        <v>1331</v>
      </c>
      <c r="E14" s="90"/>
      <c r="F14" s="116" t="str">
        <f>IF(AND(D14&gt;0,E14&gt;0),E14*D14,"nevyplňovat")</f>
        <v>nevyplňovat</v>
      </c>
      <c r="G14" s="117">
        <v>0.21</v>
      </c>
      <c r="H14" s="116" t="str">
        <f>IF(ISNUMBER(F14),F14*(1+G14),"nevyplňovat")</f>
        <v>nevyplňovat</v>
      </c>
      <c r="I14" s="167" t="s">
        <v>27</v>
      </c>
      <c r="J14" s="61"/>
    </row>
    <row r="15" spans="1:13" ht="58.9" customHeight="1" x14ac:dyDescent="0.2">
      <c r="A15" s="5" t="s">
        <v>28</v>
      </c>
      <c r="B15" s="70" t="s">
        <v>29</v>
      </c>
      <c r="C15" s="63" t="s">
        <v>13</v>
      </c>
      <c r="D15" s="66">
        <v>255</v>
      </c>
      <c r="E15" s="91"/>
      <c r="F15" s="118" t="str">
        <f t="shared" ref="F15:F18" si="2">IF(AND(D15&gt;0,E15&gt;0),E15*D15,"nevyplňovat")</f>
        <v>nevyplňovat</v>
      </c>
      <c r="G15" s="119">
        <v>0.21</v>
      </c>
      <c r="H15" s="118" t="str">
        <f t="shared" ref="H15:H18" si="3">IF(ISNUMBER(F15),F15*(1+G15),"nevyplňovat")</f>
        <v>nevyplňovat</v>
      </c>
      <c r="I15" s="168"/>
      <c r="J15" s="61"/>
    </row>
    <row r="16" spans="1:13" ht="49.9" customHeight="1" x14ac:dyDescent="0.2">
      <c r="A16" s="171" t="s">
        <v>30</v>
      </c>
      <c r="B16" s="62" t="s">
        <v>31</v>
      </c>
      <c r="C16" s="63" t="s">
        <v>32</v>
      </c>
      <c r="D16" s="66">
        <v>140</v>
      </c>
      <c r="E16" s="91"/>
      <c r="F16" s="118" t="str">
        <f t="shared" si="2"/>
        <v>nevyplňovat</v>
      </c>
      <c r="G16" s="119">
        <v>0.21</v>
      </c>
      <c r="H16" s="118" t="str">
        <f t="shared" si="3"/>
        <v>nevyplňovat</v>
      </c>
      <c r="I16" s="168"/>
      <c r="J16" s="61"/>
    </row>
    <row r="17" spans="1:18" ht="60" customHeight="1" x14ac:dyDescent="0.2">
      <c r="A17" s="172"/>
      <c r="B17" s="62" t="s">
        <v>33</v>
      </c>
      <c r="C17" s="63" t="s">
        <v>32</v>
      </c>
      <c r="D17" s="66">
        <v>10</v>
      </c>
      <c r="E17" s="91"/>
      <c r="F17" s="118" t="str">
        <f t="shared" si="2"/>
        <v>nevyplňovat</v>
      </c>
      <c r="G17" s="119">
        <v>0.21</v>
      </c>
      <c r="H17" s="118" t="str">
        <f t="shared" si="3"/>
        <v>nevyplňovat</v>
      </c>
      <c r="I17" s="168"/>
      <c r="J17" s="61"/>
    </row>
    <row r="18" spans="1:18" ht="49.9" customHeight="1" x14ac:dyDescent="0.2">
      <c r="A18" s="92" t="s">
        <v>34</v>
      </c>
      <c r="B18" s="62" t="s">
        <v>35</v>
      </c>
      <c r="C18" s="63" t="s">
        <v>36</v>
      </c>
      <c r="D18" s="66">
        <v>5</v>
      </c>
      <c r="E18" s="91"/>
      <c r="F18" s="118" t="str">
        <f t="shared" si="2"/>
        <v>nevyplňovat</v>
      </c>
      <c r="G18" s="119">
        <v>0.21</v>
      </c>
      <c r="H18" s="118" t="str">
        <f t="shared" si="3"/>
        <v>nevyplňovat</v>
      </c>
      <c r="I18" s="168"/>
      <c r="J18" s="61"/>
    </row>
    <row r="19" spans="1:18" ht="42" customHeight="1" x14ac:dyDescent="0.2">
      <c r="A19" s="93" t="s">
        <v>37</v>
      </c>
      <c r="B19" s="70" t="s">
        <v>38</v>
      </c>
      <c r="C19" s="174"/>
      <c r="D19" s="175"/>
      <c r="E19" s="175"/>
      <c r="F19" s="175"/>
      <c r="G19" s="175"/>
      <c r="H19" s="175"/>
      <c r="I19" s="176"/>
      <c r="J19" s="60"/>
    </row>
    <row r="20" spans="1:18" ht="42" customHeight="1" x14ac:dyDescent="0.2">
      <c r="A20" s="93" t="s">
        <v>72</v>
      </c>
      <c r="B20" s="70" t="s">
        <v>66</v>
      </c>
      <c r="C20" s="94" t="s">
        <v>13</v>
      </c>
      <c r="D20" s="69">
        <v>1</v>
      </c>
      <c r="E20" s="91"/>
      <c r="F20" s="118" t="str">
        <f>IF(AND(D20&gt;0,E20&gt;0),E20*D20,"nevyplňovat")</f>
        <v>nevyplňovat</v>
      </c>
      <c r="G20" s="119">
        <v>0.21</v>
      </c>
      <c r="H20" s="118" t="str">
        <f t="shared" ref="H20" si="4">IF(ISNUMBER(F20),F20*(1+G20),"nevyplňovat")</f>
        <v>nevyplňovat</v>
      </c>
      <c r="I20" s="13" t="s">
        <v>78</v>
      </c>
      <c r="J20" s="60"/>
    </row>
    <row r="21" spans="1:18" ht="42" customHeight="1" x14ac:dyDescent="0.2">
      <c r="A21" s="93" t="s">
        <v>73</v>
      </c>
      <c r="B21" s="70" t="s">
        <v>67</v>
      </c>
      <c r="C21" s="94" t="s">
        <v>13</v>
      </c>
      <c r="D21" s="69">
        <v>1</v>
      </c>
      <c r="E21" s="91"/>
      <c r="F21" s="118" t="str">
        <f t="shared" ref="F21:F25" si="5">IF(AND(D21&gt;0,E21&gt;0),E21*D21,"nevyplňovat")</f>
        <v>nevyplňovat</v>
      </c>
      <c r="G21" s="119">
        <v>0.21</v>
      </c>
      <c r="H21" s="118" t="str">
        <f t="shared" ref="H21:H25" si="6">IF(ISNUMBER(F21),F21*(1+G21),"nevyplňovat")</f>
        <v>nevyplňovat</v>
      </c>
      <c r="I21" s="13" t="s">
        <v>78</v>
      </c>
      <c r="J21" s="60"/>
    </row>
    <row r="22" spans="1:18" ht="42" customHeight="1" x14ac:dyDescent="0.2">
      <c r="A22" s="93" t="s">
        <v>74</v>
      </c>
      <c r="B22" s="70" t="s">
        <v>68</v>
      </c>
      <c r="C22" s="94" t="s">
        <v>13</v>
      </c>
      <c r="D22" s="69">
        <v>1</v>
      </c>
      <c r="E22" s="91"/>
      <c r="F22" s="118" t="str">
        <f t="shared" si="5"/>
        <v>nevyplňovat</v>
      </c>
      <c r="G22" s="119">
        <v>0.21</v>
      </c>
      <c r="H22" s="118" t="str">
        <f t="shared" si="6"/>
        <v>nevyplňovat</v>
      </c>
      <c r="I22" s="13" t="s">
        <v>78</v>
      </c>
      <c r="J22" s="60"/>
    </row>
    <row r="23" spans="1:18" ht="45" customHeight="1" x14ac:dyDescent="0.2">
      <c r="A23" s="93" t="s">
        <v>39</v>
      </c>
      <c r="B23" s="62" t="s">
        <v>40</v>
      </c>
      <c r="C23" s="63" t="s">
        <v>13</v>
      </c>
      <c r="D23" s="149">
        <v>1331</v>
      </c>
      <c r="E23" s="91"/>
      <c r="F23" s="118" t="str">
        <f t="shared" si="5"/>
        <v>nevyplňovat</v>
      </c>
      <c r="G23" s="119">
        <v>0.21</v>
      </c>
      <c r="H23" s="118" t="str">
        <f t="shared" si="6"/>
        <v>nevyplňovat</v>
      </c>
      <c r="I23" s="13" t="s">
        <v>105</v>
      </c>
      <c r="J23" s="61"/>
    </row>
    <row r="24" spans="1:18" ht="31.15" customHeight="1" x14ac:dyDescent="0.2">
      <c r="A24" s="10" t="s">
        <v>41</v>
      </c>
      <c r="B24" s="70" t="s">
        <v>42</v>
      </c>
      <c r="C24" s="63" t="s">
        <v>36</v>
      </c>
      <c r="D24" s="66">
        <v>2</v>
      </c>
      <c r="E24" s="91"/>
      <c r="F24" s="118" t="str">
        <f t="shared" si="5"/>
        <v>nevyplňovat</v>
      </c>
      <c r="G24" s="119">
        <v>0.21</v>
      </c>
      <c r="H24" s="118" t="str">
        <f t="shared" si="6"/>
        <v>nevyplňovat</v>
      </c>
      <c r="I24" s="13" t="s">
        <v>43</v>
      </c>
      <c r="J24" s="61"/>
    </row>
    <row r="25" spans="1:18" ht="38.450000000000003" customHeight="1" x14ac:dyDescent="0.2">
      <c r="A25" s="10" t="s">
        <v>44</v>
      </c>
      <c r="B25" s="70" t="s">
        <v>45</v>
      </c>
      <c r="C25" s="63" t="s">
        <v>32</v>
      </c>
      <c r="D25" s="95">
        <v>1</v>
      </c>
      <c r="E25" s="91"/>
      <c r="F25" s="118" t="str">
        <f t="shared" si="5"/>
        <v>nevyplňovat</v>
      </c>
      <c r="G25" s="119">
        <v>0.21</v>
      </c>
      <c r="H25" s="118" t="str">
        <f t="shared" si="6"/>
        <v>nevyplňovat</v>
      </c>
      <c r="I25" s="13" t="s">
        <v>46</v>
      </c>
      <c r="J25" s="61"/>
    </row>
    <row r="26" spans="1:18" ht="38.450000000000003" customHeight="1" x14ac:dyDescent="0.2">
      <c r="A26" s="10" t="s">
        <v>47</v>
      </c>
      <c r="B26" s="70" t="s">
        <v>48</v>
      </c>
      <c r="C26" s="174"/>
      <c r="D26" s="175"/>
      <c r="E26" s="175"/>
      <c r="F26" s="175"/>
      <c r="G26" s="175"/>
      <c r="H26" s="175"/>
      <c r="I26" s="176"/>
      <c r="J26" s="61"/>
    </row>
    <row r="27" spans="1:18" ht="38.450000000000003" customHeight="1" x14ac:dyDescent="0.2">
      <c r="A27" s="10" t="s">
        <v>69</v>
      </c>
      <c r="B27" s="70" t="s">
        <v>75</v>
      </c>
      <c r="C27" s="94" t="s">
        <v>13</v>
      </c>
      <c r="D27" s="69">
        <v>1</v>
      </c>
      <c r="E27" s="91"/>
      <c r="F27" s="118" t="str">
        <f>IF(AND(D27&gt;0,E27&gt;0),E27*D27,"nevyplňovat")</f>
        <v>nevyplňovat</v>
      </c>
      <c r="G27" s="119">
        <v>0.21</v>
      </c>
      <c r="H27" s="118" t="str">
        <f t="shared" ref="H27:H29" si="7">IF(ISNUMBER(F27),F27*(1+G27),"nevyplňovat")</f>
        <v>nevyplňovat</v>
      </c>
      <c r="I27" s="13" t="s">
        <v>46</v>
      </c>
      <c r="J27" s="61"/>
    </row>
    <row r="28" spans="1:18" ht="38.450000000000003" customHeight="1" x14ac:dyDescent="0.2">
      <c r="A28" s="10" t="s">
        <v>70</v>
      </c>
      <c r="B28" s="70" t="s">
        <v>76</v>
      </c>
      <c r="C28" s="94" t="s">
        <v>13</v>
      </c>
      <c r="D28" s="69">
        <v>1</v>
      </c>
      <c r="E28" s="91"/>
      <c r="F28" s="118" t="str">
        <f t="shared" ref="F28:F29" si="8">IF(AND(D28&gt;0,E28&gt;0),E28*D28,"nevyplňovat")</f>
        <v>nevyplňovat</v>
      </c>
      <c r="G28" s="119">
        <v>0.21</v>
      </c>
      <c r="H28" s="118" t="str">
        <f t="shared" si="7"/>
        <v>nevyplňovat</v>
      </c>
      <c r="I28" s="13" t="s">
        <v>46</v>
      </c>
      <c r="J28" s="61"/>
    </row>
    <row r="29" spans="1:18" ht="37.9" customHeight="1" thickBot="1" x14ac:dyDescent="0.25">
      <c r="A29" s="73" t="s">
        <v>71</v>
      </c>
      <c r="B29" s="74" t="s">
        <v>77</v>
      </c>
      <c r="C29" s="75" t="s">
        <v>13</v>
      </c>
      <c r="D29" s="69">
        <v>1</v>
      </c>
      <c r="E29" s="91"/>
      <c r="F29" s="118" t="str">
        <f t="shared" si="8"/>
        <v>nevyplňovat</v>
      </c>
      <c r="G29" s="119">
        <v>0.21</v>
      </c>
      <c r="H29" s="118" t="str">
        <f t="shared" si="7"/>
        <v>nevyplňovat</v>
      </c>
      <c r="I29" s="13" t="s">
        <v>46</v>
      </c>
      <c r="J29" s="61"/>
    </row>
    <row r="30" spans="1:18" ht="42" customHeight="1" thickBot="1" x14ac:dyDescent="0.25">
      <c r="A30" s="165" t="s">
        <v>88</v>
      </c>
      <c r="B30" s="166"/>
      <c r="C30" s="76"/>
      <c r="D30" s="77"/>
      <c r="E30" s="96"/>
      <c r="F30" s="120">
        <f>SUM(F14:F29)</f>
        <v>0</v>
      </c>
      <c r="G30" s="121"/>
      <c r="H30" s="120">
        <f>SUM(H14:H29)</f>
        <v>0</v>
      </c>
      <c r="I30" s="21"/>
      <c r="J30" s="61"/>
      <c r="R30" s="124"/>
    </row>
    <row r="31" spans="1:18" ht="31.15" customHeight="1" thickBot="1" x14ac:dyDescent="0.25">
      <c r="A31" s="97"/>
      <c r="B31" s="98" t="s">
        <v>49</v>
      </c>
      <c r="C31" s="99" t="s">
        <v>13</v>
      </c>
      <c r="D31" s="150">
        <v>1333</v>
      </c>
      <c r="E31" s="100"/>
      <c r="F31" s="118" t="str">
        <f>IF(AND(D31&gt;0,E31&gt;0),CEILING(E31,1)*D31,"nevyplňovat")</f>
        <v>nevyplňovat</v>
      </c>
      <c r="G31" s="122">
        <v>0.21</v>
      </c>
      <c r="H31" s="123" t="str">
        <f t="shared" ref="H31" si="9">IF(ISNUMBER(F31),F31*(1+G31),"nevyplňovat")</f>
        <v>nevyplňovat</v>
      </c>
      <c r="I31" s="43" t="s">
        <v>46</v>
      </c>
      <c r="J31" s="60"/>
      <c r="K31" s="2"/>
    </row>
    <row r="32" spans="1:18" ht="42" customHeight="1" thickBot="1" x14ac:dyDescent="0.25">
      <c r="A32" s="153" t="s">
        <v>89</v>
      </c>
      <c r="B32" s="154"/>
      <c r="C32" s="101"/>
      <c r="D32" s="102"/>
      <c r="E32" s="103"/>
      <c r="F32" s="120">
        <f>SUM(F31)</f>
        <v>0</v>
      </c>
      <c r="G32" s="121"/>
      <c r="H32" s="120">
        <f>SUM(H31)</f>
        <v>0</v>
      </c>
      <c r="I32" s="21"/>
      <c r="J32" s="61"/>
    </row>
    <row r="33" spans="1:11" ht="31.15" customHeight="1" x14ac:dyDescent="0.2">
      <c r="A33" s="163" t="s">
        <v>50</v>
      </c>
      <c r="B33" s="164"/>
      <c r="C33" s="104"/>
      <c r="D33" s="105"/>
      <c r="E33" s="106"/>
      <c r="F33" s="106"/>
      <c r="G33" s="107"/>
      <c r="H33" s="106"/>
      <c r="I33" s="108"/>
      <c r="J33" s="61"/>
    </row>
    <row r="34" spans="1:11" ht="31.15" customHeight="1" x14ac:dyDescent="0.2">
      <c r="A34" s="155" t="s">
        <v>90</v>
      </c>
      <c r="B34" s="156"/>
      <c r="C34" s="6"/>
      <c r="D34" s="37"/>
      <c r="E34" s="29"/>
      <c r="F34" s="118">
        <f>F12</f>
        <v>0</v>
      </c>
      <c r="G34" s="119"/>
      <c r="H34" s="118">
        <f>H12</f>
        <v>0</v>
      </c>
      <c r="I34" s="109"/>
      <c r="J34" s="61"/>
    </row>
    <row r="35" spans="1:11" ht="31.15" customHeight="1" x14ac:dyDescent="0.2">
      <c r="A35" s="155" t="s">
        <v>91</v>
      </c>
      <c r="B35" s="156"/>
      <c r="C35" s="6"/>
      <c r="D35" s="37"/>
      <c r="E35" s="29"/>
      <c r="F35" s="118">
        <f>F30</f>
        <v>0</v>
      </c>
      <c r="G35" s="119"/>
      <c r="H35" s="118">
        <f>H30</f>
        <v>0</v>
      </c>
      <c r="I35" s="109"/>
      <c r="J35" s="61"/>
    </row>
    <row r="36" spans="1:11" ht="31.15" customHeight="1" x14ac:dyDescent="0.2">
      <c r="A36" s="155" t="s">
        <v>92</v>
      </c>
      <c r="B36" s="156"/>
      <c r="C36" s="6"/>
      <c r="D36" s="37"/>
      <c r="E36" s="29"/>
      <c r="F36" s="118">
        <f>F32</f>
        <v>0</v>
      </c>
      <c r="G36" s="119"/>
      <c r="H36" s="118">
        <f>H32</f>
        <v>0</v>
      </c>
      <c r="I36" s="109"/>
      <c r="J36" s="61"/>
    </row>
    <row r="37" spans="1:11" s="4" customFormat="1" ht="31.15" customHeight="1" thickBot="1" x14ac:dyDescent="0.3">
      <c r="A37" s="157" t="s">
        <v>93</v>
      </c>
      <c r="B37" s="158"/>
      <c r="C37" s="17"/>
      <c r="D37" s="38"/>
      <c r="E37" s="30"/>
      <c r="F37" s="128">
        <f>SUM(F34:F36)</f>
        <v>0</v>
      </c>
      <c r="G37" s="129"/>
      <c r="H37" s="128">
        <f>SUM(H34:H36)</f>
        <v>0</v>
      </c>
      <c r="I37" s="130"/>
      <c r="J37" s="131"/>
    </row>
    <row r="38" spans="1:11" ht="21" customHeight="1" x14ac:dyDescent="0.2">
      <c r="A38" s="152"/>
      <c r="B38" s="152"/>
      <c r="C38" s="152"/>
      <c r="D38" s="152"/>
      <c r="E38" s="152"/>
      <c r="F38" s="152"/>
      <c r="G38" s="152"/>
      <c r="H38" s="152"/>
      <c r="I38" s="152"/>
    </row>
    <row r="39" spans="1:11" s="12" customFormat="1" ht="64.150000000000006" customHeight="1" x14ac:dyDescent="0.25">
      <c r="A39" s="159" t="s">
        <v>51</v>
      </c>
      <c r="B39" s="159"/>
      <c r="C39" s="159"/>
      <c r="D39" s="159"/>
      <c r="E39" s="159"/>
      <c r="F39" s="159"/>
      <c r="G39" s="159"/>
      <c r="H39" s="159"/>
      <c r="I39" s="159"/>
      <c r="J39" s="14"/>
      <c r="K39" s="14"/>
    </row>
    <row r="40" spans="1:11" s="12" customFormat="1" ht="31.15" customHeight="1" x14ac:dyDescent="0.25">
      <c r="A40" s="159" t="s">
        <v>52</v>
      </c>
      <c r="B40" s="159"/>
      <c r="C40" s="159"/>
      <c r="D40" s="159"/>
      <c r="E40" s="159"/>
      <c r="F40" s="159"/>
      <c r="G40" s="159"/>
      <c r="H40" s="159"/>
      <c r="I40" s="159"/>
    </row>
    <row r="41" spans="1:11" s="12" customFormat="1" ht="33" customHeight="1" x14ac:dyDescent="0.25">
      <c r="A41" s="159" t="s">
        <v>53</v>
      </c>
      <c r="B41" s="159"/>
      <c r="C41" s="159"/>
      <c r="D41" s="159"/>
      <c r="E41" s="159"/>
      <c r="F41" s="159"/>
      <c r="G41" s="159"/>
      <c r="H41" s="159"/>
      <c r="I41" s="159"/>
    </row>
    <row r="42" spans="1:11" s="12" customFormat="1" ht="46.15" customHeight="1" x14ac:dyDescent="0.25">
      <c r="A42" s="159" t="s">
        <v>54</v>
      </c>
      <c r="B42" s="159"/>
      <c r="C42" s="159"/>
      <c r="D42" s="159"/>
      <c r="E42" s="159"/>
      <c r="F42" s="159"/>
      <c r="G42" s="159"/>
      <c r="H42" s="159"/>
      <c r="I42" s="159"/>
    </row>
    <row r="43" spans="1:11" s="12" customFormat="1" ht="31.15" customHeight="1" x14ac:dyDescent="0.25">
      <c r="A43" s="173" t="s">
        <v>55</v>
      </c>
      <c r="B43" s="173"/>
      <c r="C43" s="173"/>
      <c r="D43" s="173"/>
      <c r="E43" s="173"/>
      <c r="F43" s="173"/>
      <c r="G43" s="173"/>
      <c r="H43" s="173"/>
      <c r="I43" s="173"/>
    </row>
    <row r="44" spans="1:11" s="12" customFormat="1" ht="30" customHeight="1" x14ac:dyDescent="0.25">
      <c r="A44" s="159" t="s">
        <v>56</v>
      </c>
      <c r="B44" s="159"/>
      <c r="C44" s="159"/>
      <c r="D44" s="159"/>
      <c r="E44" s="159"/>
      <c r="F44" s="159"/>
      <c r="G44" s="159"/>
      <c r="H44" s="159"/>
      <c r="I44" s="159"/>
    </row>
    <row r="45" spans="1:11" s="12" customFormat="1" ht="31.15" customHeight="1" x14ac:dyDescent="0.25">
      <c r="A45" s="159" t="s">
        <v>57</v>
      </c>
      <c r="B45" s="159"/>
      <c r="C45" s="159"/>
      <c r="D45" s="159"/>
      <c r="E45" s="159"/>
      <c r="F45" s="159"/>
      <c r="G45" s="159"/>
      <c r="H45" s="159"/>
      <c r="I45" s="159"/>
    </row>
    <row r="46" spans="1:11" s="11" customFormat="1" ht="52.9" customHeight="1" x14ac:dyDescent="0.25">
      <c r="A46" s="159" t="s">
        <v>58</v>
      </c>
      <c r="B46" s="159"/>
      <c r="C46" s="159"/>
      <c r="D46" s="159"/>
      <c r="E46" s="159"/>
      <c r="F46" s="159"/>
      <c r="G46" s="159"/>
      <c r="H46" s="159"/>
      <c r="I46" s="159"/>
      <c r="K46" s="11" t="s">
        <v>81</v>
      </c>
    </row>
    <row r="47" spans="1:11" s="31" customFormat="1" ht="52.9" customHeight="1" x14ac:dyDescent="0.25">
      <c r="A47" s="159" t="s">
        <v>80</v>
      </c>
      <c r="B47" s="159"/>
      <c r="C47" s="159"/>
      <c r="D47" s="159"/>
      <c r="E47" s="159"/>
      <c r="F47" s="159"/>
      <c r="G47" s="159"/>
      <c r="H47" s="159"/>
      <c r="I47" s="159"/>
    </row>
    <row r="48" spans="1:11" s="32" customFormat="1" ht="30.6" customHeight="1" x14ac:dyDescent="0.25">
      <c r="A48" s="159" t="s">
        <v>97</v>
      </c>
      <c r="B48" s="159"/>
      <c r="C48" s="159"/>
      <c r="D48" s="159"/>
      <c r="E48" s="159"/>
      <c r="F48" s="159"/>
      <c r="G48" s="159"/>
      <c r="H48" s="159"/>
      <c r="I48" s="159"/>
    </row>
    <row r="49" spans="1:10" s="32" customFormat="1" ht="72.599999999999994" customHeight="1" x14ac:dyDescent="0.25">
      <c r="A49" s="159" t="s">
        <v>94</v>
      </c>
      <c r="B49" s="159"/>
      <c r="C49" s="159"/>
      <c r="D49" s="159"/>
      <c r="E49" s="159"/>
      <c r="F49" s="159"/>
      <c r="G49" s="159"/>
      <c r="H49" s="159"/>
      <c r="I49" s="159"/>
      <c r="J49" s="23"/>
    </row>
    <row r="50" spans="1:10" s="32" customFormat="1" ht="60.6" customHeight="1" x14ac:dyDescent="0.25">
      <c r="A50" s="159" t="s">
        <v>95</v>
      </c>
      <c r="B50" s="159"/>
      <c r="C50" s="159"/>
      <c r="D50" s="159"/>
      <c r="E50" s="159"/>
      <c r="F50" s="159"/>
      <c r="G50" s="159"/>
      <c r="H50" s="159"/>
      <c r="I50" s="159"/>
    </row>
    <row r="51" spans="1:10" s="32" customFormat="1" ht="23.45" customHeight="1" x14ac:dyDescent="0.25">
      <c r="A51" s="159" t="s">
        <v>83</v>
      </c>
      <c r="B51" s="159"/>
      <c r="C51" s="159"/>
      <c r="D51" s="159"/>
      <c r="E51" s="159"/>
      <c r="F51" s="159"/>
      <c r="G51" s="159"/>
      <c r="H51" s="159"/>
      <c r="I51" s="159"/>
    </row>
    <row r="52" spans="1:10" s="32" customFormat="1" ht="39" customHeight="1" x14ac:dyDescent="0.25">
      <c r="A52" s="159" t="s">
        <v>84</v>
      </c>
      <c r="B52" s="159"/>
      <c r="C52" s="159"/>
      <c r="D52" s="159"/>
      <c r="E52" s="159"/>
      <c r="F52" s="159"/>
      <c r="G52" s="159"/>
      <c r="H52" s="159"/>
      <c r="I52" s="159"/>
    </row>
    <row r="53" spans="1:10" s="19" customFormat="1" ht="24.6" customHeight="1" x14ac:dyDescent="0.25">
      <c r="A53" s="20"/>
      <c r="B53" s="20"/>
      <c r="C53" s="20"/>
      <c r="D53" s="39"/>
      <c r="E53" s="24"/>
      <c r="F53" s="24"/>
      <c r="G53" s="33"/>
      <c r="H53" s="24"/>
      <c r="I53" s="20"/>
    </row>
    <row r="54" spans="1:10" ht="21" customHeight="1" x14ac:dyDescent="0.2">
      <c r="A54" s="160" t="s">
        <v>59</v>
      </c>
      <c r="B54" s="160"/>
    </row>
    <row r="55" spans="1:10" ht="21" customHeight="1" x14ac:dyDescent="0.2">
      <c r="B55" s="15" t="s">
        <v>60</v>
      </c>
    </row>
    <row r="56" spans="1:10" ht="21" customHeight="1" x14ac:dyDescent="0.2">
      <c r="B56" s="15" t="s">
        <v>61</v>
      </c>
    </row>
    <row r="57" spans="1:10" ht="21" customHeight="1" x14ac:dyDescent="0.2">
      <c r="B57" s="15" t="s">
        <v>62</v>
      </c>
    </row>
    <row r="58" spans="1:10" ht="21" customHeight="1" x14ac:dyDescent="0.2">
      <c r="B58" s="15" t="s">
        <v>63</v>
      </c>
      <c r="J58" s="18"/>
    </row>
    <row r="59" spans="1:10" ht="21" customHeight="1" x14ac:dyDescent="0.2">
      <c r="B59" s="3" t="s">
        <v>64</v>
      </c>
    </row>
    <row r="60" spans="1:10" s="2" customFormat="1" ht="21" customHeight="1" x14ac:dyDescent="0.25">
      <c r="A60" s="22"/>
      <c r="B60" s="2" t="s">
        <v>79</v>
      </c>
      <c r="D60" s="41"/>
      <c r="E60" s="26"/>
      <c r="F60" s="26"/>
      <c r="G60" s="35"/>
      <c r="H60" s="26"/>
      <c r="J60" s="16"/>
    </row>
    <row r="61" spans="1:10" ht="21" customHeight="1" x14ac:dyDescent="0.2">
      <c r="B61" s="3" t="s">
        <v>65</v>
      </c>
    </row>
    <row r="62" spans="1:10" s="27" customFormat="1" ht="21" customHeight="1" x14ac:dyDescent="0.25">
      <c r="D62" s="42"/>
      <c r="E62" s="28"/>
      <c r="F62" s="28"/>
      <c r="G62" s="36"/>
      <c r="H62" s="28"/>
    </row>
    <row r="63" spans="1:10" ht="21" customHeight="1" x14ac:dyDescent="0.2">
      <c r="B63" s="125" t="s">
        <v>98</v>
      </c>
    </row>
    <row r="64" spans="1:10" ht="21" customHeight="1" x14ac:dyDescent="0.2">
      <c r="B64" s="126" t="s">
        <v>99</v>
      </c>
    </row>
    <row r="65" spans="2:9" s="127" customFormat="1" ht="33.6" customHeight="1" x14ac:dyDescent="0.2">
      <c r="B65" s="151" t="s">
        <v>100</v>
      </c>
      <c r="C65" s="151"/>
      <c r="D65" s="151"/>
      <c r="E65" s="151"/>
      <c r="F65" s="151"/>
      <c r="G65" s="151"/>
      <c r="H65" s="151"/>
      <c r="I65" s="151"/>
    </row>
    <row r="66" spans="2:9" ht="21" customHeight="1" x14ac:dyDescent="0.2">
      <c r="B66" s="126" t="s">
        <v>101</v>
      </c>
    </row>
    <row r="67" spans="2:9" ht="21" customHeight="1" x14ac:dyDescent="0.2">
      <c r="B67" s="126" t="s">
        <v>103</v>
      </c>
    </row>
    <row r="68" spans="2:9" ht="21" customHeight="1" x14ac:dyDescent="0.2">
      <c r="B68" s="126" t="s">
        <v>102</v>
      </c>
    </row>
  </sheetData>
  <sheetProtection formatRows="0" deleteRows="0"/>
  <mergeCells count="31">
    <mergeCell ref="A46:I46"/>
    <mergeCell ref="A43:I43"/>
    <mergeCell ref="A51:I51"/>
    <mergeCell ref="A52:I52"/>
    <mergeCell ref="C19:I19"/>
    <mergeCell ref="C26:I26"/>
    <mergeCell ref="A39:I39"/>
    <mergeCell ref="A6:A7"/>
    <mergeCell ref="A34:B34"/>
    <mergeCell ref="A33:B33"/>
    <mergeCell ref="A30:B30"/>
    <mergeCell ref="I14:I18"/>
    <mergeCell ref="I6:I7"/>
    <mergeCell ref="A12:B12"/>
    <mergeCell ref="A16:A17"/>
    <mergeCell ref="B65:I65"/>
    <mergeCell ref="A38:I38"/>
    <mergeCell ref="A32:B32"/>
    <mergeCell ref="A35:B35"/>
    <mergeCell ref="A37:B37"/>
    <mergeCell ref="A36:B36"/>
    <mergeCell ref="A42:I42"/>
    <mergeCell ref="A54:B54"/>
    <mergeCell ref="A40:I40"/>
    <mergeCell ref="A47:I47"/>
    <mergeCell ref="A44:I44"/>
    <mergeCell ref="A41:I41"/>
    <mergeCell ref="A48:I48"/>
    <mergeCell ref="A45:I45"/>
    <mergeCell ref="A49:I49"/>
    <mergeCell ref="A50:I50"/>
  </mergeCells>
  <phoneticPr fontId="3" type="noConversion"/>
  <conditionalFormatting sqref="E5:E11">
    <cfRule type="cellIs" dxfId="1" priority="2" operator="greaterThan">
      <formula>0</formula>
    </cfRule>
  </conditionalFormatting>
  <conditionalFormatting sqref="E14:E18 E20:E25 E27:E29 E31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Bešťáková Eliška</cp:lastModifiedBy>
  <cp:revision/>
  <cp:lastPrinted>2025-06-19T11:13:15Z</cp:lastPrinted>
  <dcterms:created xsi:type="dcterms:W3CDTF">2013-07-10T06:31:46Z</dcterms:created>
  <dcterms:modified xsi:type="dcterms:W3CDTF">2025-07-11T08:44:50Z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