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05 Údržba HOZ Sokoleč II A1\Výzva\"/>
    </mc:Choice>
  </mc:AlternateContent>
  <xr:revisionPtr revIDLastSave="0" documentId="13_ncr:1_{3A174252-2E84-4805-AA0A-762A6C9334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025-2 - Údržba HOZ Sokol..." sheetId="2" r:id="rId2"/>
    <sheet name="Pokyny pro vyplnění" sheetId="3" r:id="rId3"/>
  </sheets>
  <definedNames>
    <definedName name="_xlnm._FilterDatabase" localSheetId="1" hidden="1">'2025-2 - Údržba HOZ Sokol...'!$C$74:$K$107</definedName>
    <definedName name="_xlnm.Print_Titles" localSheetId="1">'2025-2 - Údržba HOZ Sokol...'!$74:$74</definedName>
    <definedName name="_xlnm.Print_Titles" localSheetId="0">'Rekapitulace stavby'!$52:$52</definedName>
    <definedName name="_xlnm.Print_Area" localSheetId="1">'2025-2 - Údržba HOZ Sokol...'!$C$4:$J$37,'2025-2 - Údržba HOZ Sokol...'!$C$43:$J$58,'2025-2 - Údržba HOZ Sokol...'!$C$64:$K$107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05" i="2"/>
  <c r="BH105" i="2"/>
  <c r="F34" i="2" s="1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R96" i="2"/>
  <c r="P96" i="2"/>
  <c r="BI90" i="2"/>
  <c r="BH90" i="2"/>
  <c r="BG90" i="2"/>
  <c r="BF90" i="2"/>
  <c r="T90" i="2"/>
  <c r="R90" i="2"/>
  <c r="P90" i="2"/>
  <c r="BI84" i="2"/>
  <c r="BH84" i="2"/>
  <c r="BG84" i="2"/>
  <c r="BF84" i="2"/>
  <c r="F32" i="2" s="1"/>
  <c r="T84" i="2"/>
  <c r="R84" i="2"/>
  <c r="P84" i="2"/>
  <c r="BI78" i="2"/>
  <c r="F35" i="2" s="1"/>
  <c r="BH78" i="2"/>
  <c r="BG78" i="2"/>
  <c r="F33" i="2" s="1"/>
  <c r="BF78" i="2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71" i="2" s="1"/>
  <c r="J18" i="2"/>
  <c r="J16" i="2"/>
  <c r="E16" i="2"/>
  <c r="F72" i="2" s="1"/>
  <c r="J15" i="2"/>
  <c r="J10" i="2"/>
  <c r="J69" i="2" s="1"/>
  <c r="L50" i="1"/>
  <c r="AM50" i="1"/>
  <c r="AM49" i="1"/>
  <c r="L49" i="1"/>
  <c r="AM47" i="1"/>
  <c r="L47" i="1"/>
  <c r="L45" i="1"/>
  <c r="L44" i="1"/>
  <c r="J105" i="2"/>
  <c r="BK78" i="2"/>
  <c r="BK90" i="2"/>
  <c r="J32" i="2"/>
  <c r="BK105" i="2"/>
  <c r="BK102" i="2"/>
  <c r="BK96" i="2"/>
  <c r="J84" i="2"/>
  <c r="J78" i="2"/>
  <c r="AS54" i="1"/>
  <c r="J102" i="2"/>
  <c r="J96" i="2"/>
  <c r="J90" i="2"/>
  <c r="BK84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 s="1"/>
  <c r="T75" i="2" s="1"/>
  <c r="BE90" i="2"/>
  <c r="BE96" i="2"/>
  <c r="J48" i="2"/>
  <c r="J50" i="2"/>
  <c r="F51" i="2"/>
  <c r="BE78" i="2"/>
  <c r="BE102" i="2"/>
  <c r="AW55" i="1"/>
  <c r="BA55" i="1"/>
  <c r="BA54" i="1" s="1"/>
  <c r="W30" i="1" s="1"/>
  <c r="BE84" i="2"/>
  <c r="BC55" i="1"/>
  <c r="BC54" i="1" s="1"/>
  <c r="W32" i="1" s="1"/>
  <c r="BB55" i="1"/>
  <c r="BE105" i="2"/>
  <c r="BD55" i="1"/>
  <c r="BD54" i="1"/>
  <c r="W33" i="1" s="1"/>
  <c r="BB54" i="1"/>
  <c r="W31" i="1"/>
  <c r="BK76" i="2" l="1"/>
  <c r="BK75" i="2"/>
  <c r="J75" i="2"/>
  <c r="J55" i="2" s="1"/>
  <c r="J31" i="2"/>
  <c r="AV55" i="1" s="1"/>
  <c r="AT55" i="1" s="1"/>
  <c r="AW54" i="1"/>
  <c r="AK30" i="1"/>
  <c r="AY54" i="1"/>
  <c r="F31" i="2"/>
  <c r="AZ55" i="1" s="1"/>
  <c r="AZ54" i="1" s="1"/>
  <c r="W29" i="1" s="1"/>
  <c r="AX54" i="1"/>
  <c r="J76" i="2" l="1"/>
  <c r="J56" i="2"/>
  <c r="J28" i="2"/>
  <c r="AG55" i="1"/>
  <c r="AG54" i="1"/>
  <c r="AK26" i="1" s="1"/>
  <c r="AV54" i="1"/>
  <c r="AK29" i="1" s="1"/>
  <c r="J37" i="2" l="1"/>
  <c r="AK35" i="1"/>
  <c r="AN55" i="1"/>
  <c r="AT54" i="1"/>
  <c r="AN54" i="1" l="1"/>
</calcChain>
</file>

<file path=xl/sharedStrings.xml><?xml version="1.0" encoding="utf-8"?>
<sst xmlns="http://schemas.openxmlformats.org/spreadsheetml/2006/main" count="970" uniqueCount="336">
  <si>
    <t>Export Komplet</t>
  </si>
  <si>
    <t>VZ</t>
  </si>
  <si>
    <t>2.0</t>
  </si>
  <si>
    <t>ZAMOK</t>
  </si>
  <si>
    <t>False</t>
  </si>
  <si>
    <t>{cb9d26e9-244b-4dd8-b573-e99a4c99053c}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</si>
  <si>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</si>
  <si>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</si>
  <si>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</si>
  <si>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</si>
  <si>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</si>
  <si>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</si>
  <si>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</si>
  <si>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</si>
  <si>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</si>
  <si>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</si>
  <si>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</si>
  <si>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Sokoleč II</t>
  </si>
  <si>
    <t>KSO:</t>
  </si>
  <si>
    <t/>
  </si>
  <si>
    <t>CC-CZ:</t>
  </si>
  <si>
    <t>Místo:</t>
  </si>
  <si>
    <t>Sokoleč</t>
  </si>
  <si>
    <t>Datum:</t>
  </si>
  <si>
    <t>Zadavatel:</t>
  </si>
  <si>
    <t>IČ:</t>
  </si>
  <si>
    <t>SPU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</si>
  <si>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</si>
  <si>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</si>
  <si>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</si>
  <si>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</si>
  <si>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</si>
  <si>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</si>
  <si>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</si>
  <si>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</si>
  <si>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</si>
  <si>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</si>
  <si>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</si>
  <si>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</si>
  <si>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</si>
  <si>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</si>
  <si>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</si>
  <si>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</si>
  <si>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</si>
  <si>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</si>
  <si>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</si>
  <si>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</si>
  <si>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</si>
  <si>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</si>
  <si>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</si>
  <si>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</si>
  <si>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</si>
  <si>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</si>
  <si>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</si>
  <si>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</si>
  <si>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</si>
  <si>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</si>
  <si>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</si>
  <si>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</si>
  <si>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</si>
  <si>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</si>
  <si>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</si>
  <si>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</si>
  <si>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</si>
  <si>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</si>
  <si>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</si>
  <si>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</si>
  <si>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</si>
  <si>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</si>
  <si>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</si>
  <si>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</si>
  <si>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</si>
  <si>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</si>
  <si>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</si>
  <si>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</si>
  <si>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</si>
  <si>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</si>
  <si>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</si>
  <si>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</si>
  <si>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</si>
  <si>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</si>
  <si>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</si>
  <si>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</si>
  <si>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</si>
  <si>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</si>
  <si>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</si>
  <si>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</si>
  <si>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</si>
  <si>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</si>
  <si>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</si>
  <si>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</si>
  <si>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</si>
  <si>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</si>
  <si>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</si>
  <si>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</si>
  <si>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</si>
  <si>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</si>
  <si>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</si>
  <si>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</si>
  <si>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</si>
  <si>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</si>
  <si>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</si>
  <si>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</si>
  <si>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</si>
  <si>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</si>
  <si>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ve svahu přes 1:5 ručně</t>
  </si>
  <si>
    <t>m2</t>
  </si>
  <si>
    <t>CS ÚRS 2025 01</t>
  </si>
  <si>
    <t>4</t>
  </si>
  <si>
    <t>-1480854784</t>
  </si>
  <si>
    <t>PP</t>
  </si>
  <si>
    <t>Odstranění travin a rákosu ručně travin pro jakoukoli plochu ve svahu sklonu přes 1:5</t>
  </si>
  <si>
    <t>Online PSC</t>
  </si>
  <si>
    <t>https://podminky.urs.cz/item/CS_URS_2025_01/111111102</t>
  </si>
  <si>
    <t>VV</t>
  </si>
  <si>
    <t>7*120- (10+50) -60*1</t>
  </si>
  <si>
    <t>7*120-(10+50)-60*1</t>
  </si>
  <si>
    <t>Součet</t>
  </si>
  <si>
    <t>111111104</t>
  </si>
  <si>
    <t>Odstranění rákosu ručně</t>
  </si>
  <si>
    <t>958514315</t>
  </si>
  <si>
    <t>Odstranění travin a rákosu ručně rákosu pro jakoukoliv plochu</t>
  </si>
  <si>
    <t>https://podminky.urs.cz/item/CS_URS_2025_01/111111104</t>
  </si>
  <si>
    <t>60*1</t>
  </si>
  <si>
    <t>3</t>
  </si>
  <si>
    <t>185803106</t>
  </si>
  <si>
    <t>Shrabání pokoseného divokého porostu s odvozem do 20 km</t>
  </si>
  <si>
    <t>ha</t>
  </si>
  <si>
    <t>-2062383264</t>
  </si>
  <si>
    <t>Shrabání pokoseného porostu a organických naplavenin s odvozem do 20 km divokého porostu</t>
  </si>
  <si>
    <t>https://podminky.urs.cz/item/CS_URS_2025_01/185803106</t>
  </si>
  <si>
    <t>(7*120-(62+60))/10000</t>
  </si>
  <si>
    <t>185803107</t>
  </si>
  <si>
    <t>Shrabání pokoseného vodního rostlinstva z břehu i z vody s odvozem do 20 km</t>
  </si>
  <si>
    <t>1266589686</t>
  </si>
  <si>
    <t>Shrabání pokoseného porostu a organických naplavenin s odvozem do 20 km vodního rostlinstva z břehu i z vody</t>
  </si>
  <si>
    <t>https://podminky.urs.cz/item/CS_URS_2025_01/185803107</t>
  </si>
  <si>
    <t>60*1/10000</t>
  </si>
  <si>
    <t>5</t>
  </si>
  <si>
    <t>R-032</t>
  </si>
  <si>
    <t>Ekologická likvidace divokého porostu - v souladu se zákonem o odpadech č. 541/2020 Sb. v platném znění</t>
  </si>
  <si>
    <t>-1996120045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</si>
  <si>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</si>
  <si>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</si>
  <si>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6</t>
  </si>
  <si>
    <t>R-033</t>
  </si>
  <si>
    <t>Ekologická likvidace vodního porostu - v souladu se zákonem o odpadech č. 541/2020 Sb. v platném znění</t>
  </si>
  <si>
    <t>755096746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</si>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</sst>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11104" TargetMode="External"/><Relationship Id="rId1" Type="http://schemas.openxmlformats.org/officeDocument/2006/relationships/hyperlink" Target="https://podminky.urs.cz/item/CS_URS_2025_01/111111102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1858031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AQ10" sqref="AQ10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36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38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39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40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18" t="s">
        <v>49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2025/2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Sokoleč II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Sokoleč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SPU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 xml:space="preserve"> </v>
      </c>
      <c r="AN49" s="326"/>
      <c r="AO49" s="326"/>
      <c r="AP49" s="326"/>
      <c r="AQ49" s="37"/>
      <c r="AR49" s="40"/>
      <c r="AS49" s="327" t="s">
        <v>51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5" t="str">
        <f>IF(E20="","",E20)</f>
        <v>Ing. Holcová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52</v>
      </c>
      <c r="D52" s="334"/>
      <c r="E52" s="334"/>
      <c r="F52" s="334"/>
      <c r="G52" s="334"/>
      <c r="H52" s="67"/>
      <c r="I52" s="335" t="s">
        <v>53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54</v>
      </c>
      <c r="AH52" s="334"/>
      <c r="AI52" s="334"/>
      <c r="AJ52" s="334"/>
      <c r="AK52" s="334"/>
      <c r="AL52" s="334"/>
      <c r="AM52" s="334"/>
      <c r="AN52" s="335" t="s">
        <v>55</v>
      </c>
      <c r="AO52" s="334"/>
      <c r="AP52" s="334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14.45" customHeight="1">
      <c r="A55" s="86" t="s">
        <v>74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'2025-2 - Údržba HOZ Sokol...'!J28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'2025-2 - Údržba HOZ Sokol...'!P75</f>
        <v>0</v>
      </c>
      <c r="AV55" s="93">
        <f>'2025-2 - Údržba HOZ Sokol...'!J31</f>
        <v>0</v>
      </c>
      <c r="AW55" s="93">
        <f>'2025-2 - Údržba HOZ Sokol...'!J32</f>
        <v>0</v>
      </c>
      <c r="AX55" s="93">
        <f>'2025-2 - Údržba HOZ Sokol...'!J33</f>
        <v>0</v>
      </c>
      <c r="AY55" s="93">
        <f>'2025-2 - Údržba HOZ Sokol...'!J34</f>
        <v>0</v>
      </c>
      <c r="AZ55" s="93">
        <f>'2025-2 - Údržba HOZ Sokol...'!F31</f>
        <v>0</v>
      </c>
      <c r="BA55" s="93">
        <f>'2025-2 - Údržba HOZ Sokol...'!F32</f>
        <v>0</v>
      </c>
      <c r="BB55" s="93">
        <f>'2025-2 - Údržba HOZ Sokol...'!F33</f>
        <v>0</v>
      </c>
      <c r="BC55" s="93">
        <f>'2025-2 - Údržba HOZ Sokol...'!F34</f>
        <v>0</v>
      </c>
      <c r="BD55" s="95">
        <f>'2025-2 - Údržba HOZ Sokol...'!F35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SIol2NJ5KmV7zIcSOyW2sLWffPcWdD5MnpAR58EMfFQMQTkWoxU5cFmcIW8uBbvlCTeo8IYsB09TV1cyRJt7tA==" saltValue="O+CfFRSXZxiFeTereelfJRosXa5GqzihMUXhHo7hkeOCRQpfKdj7bCGYXEfBNiON98VqGgiPk2id3SQNCcIe1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2 - Údržba HOZ Soko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8"/>
  <sheetViews>
    <sheetView showGridLines="0" tabSelected="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7" t="s">
        <v>36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ROUND((SUM(BE75:BE107)),  2)</f>
        <v>0</v>
      </c>
      <c r="G31" s="35"/>
      <c r="H31" s="35"/>
      <c r="I31" s="114">
        <v>0.21</v>
      </c>
      <c r="J31" s="113">
        <f>ROUND(((SUM(BE75:BE107))*I31),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ROUND((SUM(BF75:BF107)),  2)</f>
        <v>0</v>
      </c>
      <c r="G32" s="35"/>
      <c r="H32" s="35"/>
      <c r="I32" s="114">
        <v>0.12</v>
      </c>
      <c r="J32" s="113">
        <f>ROUND(((SUM(BF75:BF107))*I32),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ROUND((SUM(BG75:BG107)),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ROUND((SUM(BH75:BH107)),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ROUND((SUM(BI75:BI107)),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Sokoleč II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Sokoleč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SPU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>Ing. Holcová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86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5.6" customHeight="1">
      <c r="A67" s="35"/>
      <c r="B67" s="36"/>
      <c r="C67" s="37"/>
      <c r="D67" s="37"/>
      <c r="E67" s="322" t="str">
        <f>E7</f>
        <v>Údržba HOZ Sokoleč II</v>
      </c>
      <c r="F67" s="348"/>
      <c r="G67" s="348"/>
      <c r="H67" s="348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Sokoleč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6" customHeight="1">
      <c r="A71" s="35"/>
      <c r="B71" s="36"/>
      <c r="C71" s="30" t="s">
        <v>24</v>
      </c>
      <c r="D71" s="37"/>
      <c r="E71" s="37"/>
      <c r="F71" s="28" t="str">
        <f>E13</f>
        <v>SPU</v>
      </c>
      <c r="G71" s="37"/>
      <c r="H71" s="37"/>
      <c r="I71" s="30" t="s">
        <v>30</v>
      </c>
      <c r="J71" s="33" t="str">
        <f>E19</f>
        <v xml:space="preserve"> 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28</v>
      </c>
      <c r="D72" s="37"/>
      <c r="E72" s="37"/>
      <c r="F72" s="28" t="str">
        <f>IF(E16="","",E16)</f>
        <v>Vyplň údaj</v>
      </c>
      <c r="G72" s="37"/>
      <c r="H72" s="37"/>
      <c r="I72" s="30" t="s">
        <v>33</v>
      </c>
      <c r="J72" s="33" t="str">
        <f>E22</f>
        <v>Ing. Holcová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87</v>
      </c>
      <c r="D74" s="145" t="s">
        <v>56</v>
      </c>
      <c r="E74" s="145" t="s">
        <v>52</v>
      </c>
      <c r="F74" s="145" t="s">
        <v>53</v>
      </c>
      <c r="G74" s="145" t="s">
        <v>88</v>
      </c>
      <c r="H74" s="145" t="s">
        <v>89</v>
      </c>
      <c r="I74" s="145" t="s">
        <v>90</v>
      </c>
      <c r="J74" s="145" t="s">
        <v>82</v>
      </c>
      <c r="K74" s="146" t="s">
        <v>91</v>
      </c>
      <c r="L74" s="147"/>
      <c r="M74" s="69" t="s">
        <v>19</v>
      </c>
      <c r="N74" s="70" t="s">
        <v>41</v>
      </c>
      <c r="O74" s="70" t="s">
        <v>92</v>
      </c>
      <c r="P74" s="70" t="s">
        <v>93</v>
      </c>
      <c r="Q74" s="70" t="s">
        <v>94</v>
      </c>
      <c r="R74" s="70" t="s">
        <v>95</v>
      </c>
      <c r="S74" s="70" t="s">
        <v>96</v>
      </c>
      <c r="T74" s="71" t="s">
        <v>97</v>
      </c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1">
        <f>T76</f>
        <v>0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70</v>
      </c>
      <c r="AU75" s="18" t="s">
        <v>83</v>
      </c>
      <c r="BK75" s="152">
        <f>BK76</f>
        <v>0</v>
      </c>
    </row>
    <row r="76" spans="1:65" s="12" customFormat="1" ht="25.9" customHeight="1">
      <c r="B76" s="153"/>
      <c r="C76" s="154"/>
      <c r="D76" s="155" t="s">
        <v>70</v>
      </c>
      <c r="E76" s="156" t="s">
        <v>99</v>
      </c>
      <c r="F76" s="156" t="s">
        <v>100</v>
      </c>
      <c r="G76" s="154"/>
      <c r="H76" s="154"/>
      <c r="I76" s="157"/>
      <c r="J76" s="158">
        <f>BK76</f>
        <v>0</v>
      </c>
      <c r="K76" s="154"/>
      <c r="L76" s="159"/>
      <c r="M76" s="160"/>
      <c r="N76" s="161"/>
      <c r="O76" s="161"/>
      <c r="P76" s="162">
        <f>P77</f>
        <v>0</v>
      </c>
      <c r="Q76" s="161"/>
      <c r="R76" s="162">
        <f>R77</f>
        <v>0</v>
      </c>
      <c r="S76" s="161"/>
      <c r="T76" s="163">
        <f>T77</f>
        <v>0</v>
      </c>
      <c r="AR76" s="164" t="s">
        <v>76</v>
      </c>
      <c r="AT76" s="165" t="s">
        <v>70</v>
      </c>
      <c r="AU76" s="165" t="s">
        <v>71</v>
      </c>
      <c r="AY76" s="164" t="s">
        <v>101</v>
      </c>
      <c r="BK76" s="166">
        <f>BK77</f>
        <v>0</v>
      </c>
    </row>
    <row r="77" spans="1:65" s="12" customFormat="1" ht="22.9" customHeight="1">
      <c r="B77" s="153"/>
      <c r="C77" s="154"/>
      <c r="D77" s="155" t="s">
        <v>70</v>
      </c>
      <c r="E77" s="167" t="s">
        <v>76</v>
      </c>
      <c r="F77" s="167" t="s">
        <v>102</v>
      </c>
      <c r="G77" s="154"/>
      <c r="H77" s="154"/>
      <c r="I77" s="157"/>
      <c r="J77" s="168">
        <f>BK77</f>
        <v>0</v>
      </c>
      <c r="K77" s="154"/>
      <c r="L77" s="159"/>
      <c r="M77" s="160"/>
      <c r="N77" s="161"/>
      <c r="O77" s="161"/>
      <c r="P77" s="162">
        <f>SUM(P78:P107)</f>
        <v>0</v>
      </c>
      <c r="Q77" s="161"/>
      <c r="R77" s="162">
        <f>SUM(R78:R107)</f>
        <v>0</v>
      </c>
      <c r="S77" s="161"/>
      <c r="T77" s="163">
        <f>SUM(T78:T107)</f>
        <v>0</v>
      </c>
      <c r="AR77" s="164" t="s">
        <v>76</v>
      </c>
      <c r="AT77" s="165" t="s">
        <v>70</v>
      </c>
      <c r="AU77" s="165" t="s">
        <v>76</v>
      </c>
      <c r="AY77" s="164" t="s">
        <v>101</v>
      </c>
      <c r="BK77" s="166">
        <f>SUM(BK78:BK107)</f>
        <v>0</v>
      </c>
    </row>
    <row r="78" spans="1:65" s="2" customFormat="1" ht="14.45" customHeight="1">
      <c r="A78" s="35"/>
      <c r="B78" s="36"/>
      <c r="C78" s="169" t="s">
        <v>76</v>
      </c>
      <c r="D78" s="169" t="s">
        <v>103</v>
      </c>
      <c r="E78" s="170" t="s">
        <v>104</v>
      </c>
      <c r="F78" s="171" t="s">
        <v>105</v>
      </c>
      <c r="G78" s="172" t="s">
        <v>106</v>
      </c>
      <c r="H78" s="173">
        <v>1440</v>
      </c>
      <c r="I78" s="174"/>
      <c r="J78" s="175">
        <f>ROUND(I78*H78,2)</f>
        <v>0</v>
      </c>
      <c r="K78" s="171" t="s">
        <v>107</v>
      </c>
      <c r="L78" s="40"/>
      <c r="M78" s="176" t="s">
        <v>19</v>
      </c>
      <c r="N78" s="177" t="s">
        <v>42</v>
      </c>
      <c r="O78" s="65"/>
      <c r="P78" s="178">
        <f>O78*H78</f>
        <v>0</v>
      </c>
      <c r="Q78" s="178">
        <v>0</v>
      </c>
      <c r="R78" s="178">
        <f>Q78*H78</f>
        <v>0</v>
      </c>
      <c r="S78" s="178">
        <v>0</v>
      </c>
      <c r="T78" s="179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80" t="s">
        <v>108</v>
      </c>
      <c r="AT78" s="180" t="s">
        <v>103</v>
      </c>
      <c r="AU78" s="180" t="s">
        <v>78</v>
      </c>
      <c r="AY78" s="18" t="s">
        <v>101</v>
      </c>
      <c r="BE78" s="181">
        <f>IF(N78="základní",J78,0)</f>
        <v>0</v>
      </c>
      <c r="BF78" s="181">
        <f>IF(N78="snížená",J78,0)</f>
        <v>0</v>
      </c>
      <c r="BG78" s="181">
        <f>IF(N78="zákl. přenesená",J78,0)</f>
        <v>0</v>
      </c>
      <c r="BH78" s="181">
        <f>IF(N78="sníž. přenesená",J78,0)</f>
        <v>0</v>
      </c>
      <c r="BI78" s="181">
        <f>IF(N78="nulová",J78,0)</f>
        <v>0</v>
      </c>
      <c r="BJ78" s="18" t="s">
        <v>76</v>
      </c>
      <c r="BK78" s="181">
        <f>ROUND(I78*H78,2)</f>
        <v>0</v>
      </c>
      <c r="BL78" s="18" t="s">
        <v>108</v>
      </c>
      <c r="BM78" s="180" t="s">
        <v>109</v>
      </c>
    </row>
    <row r="79" spans="1:65" s="2" customFormat="1" ht="11.25">
      <c r="A79" s="35"/>
      <c r="B79" s="36"/>
      <c r="C79" s="37"/>
      <c r="D79" s="182" t="s">
        <v>110</v>
      </c>
      <c r="E79" s="37"/>
      <c r="F79" s="183" t="s">
        <v>111</v>
      </c>
      <c r="G79" s="37"/>
      <c r="H79" s="37"/>
      <c r="I79" s="184"/>
      <c r="J79" s="37"/>
      <c r="K79" s="37"/>
      <c r="L79" s="40"/>
      <c r="M79" s="185"/>
      <c r="N79" s="186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110</v>
      </c>
      <c r="AU79" s="18" t="s">
        <v>78</v>
      </c>
    </row>
    <row r="80" spans="1:65" s="2" customFormat="1" ht="11.25">
      <c r="A80" s="35"/>
      <c r="B80" s="36"/>
      <c r="C80" s="37"/>
      <c r="D80" s="187" t="s">
        <v>112</v>
      </c>
      <c r="E80" s="37"/>
      <c r="F80" s="188" t="s">
        <v>113</v>
      </c>
      <c r="G80" s="37"/>
      <c r="H80" s="37"/>
      <c r="I80" s="184"/>
      <c r="J80" s="37"/>
      <c r="K80" s="37"/>
      <c r="L80" s="40"/>
      <c r="M80" s="185"/>
      <c r="N80" s="186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112</v>
      </c>
      <c r="AU80" s="18" t="s">
        <v>78</v>
      </c>
    </row>
    <row r="81" spans="1:65" s="13" customFormat="1" ht="11.25">
      <c r="B81" s="189"/>
      <c r="C81" s="190"/>
      <c r="D81" s="182" t="s">
        <v>114</v>
      </c>
      <c r="E81" s="191" t="s">
        <v>19</v>
      </c>
      <c r="F81" s="192" t="s">
        <v>115</v>
      </c>
      <c r="G81" s="190"/>
      <c r="H81" s="193">
        <v>720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AT81" s="199" t="s">
        <v>114</v>
      </c>
      <c r="AU81" s="199" t="s">
        <v>78</v>
      </c>
      <c r="AV81" s="13" t="s">
        <v>78</v>
      </c>
      <c r="AW81" s="13" t="s">
        <v>32</v>
      </c>
      <c r="AX81" s="13" t="s">
        <v>71</v>
      </c>
      <c r="AY81" s="199" t="s">
        <v>101</v>
      </c>
    </row>
    <row r="82" spans="1:65" s="13" customFormat="1" ht="11.25">
      <c r="B82" s="189"/>
      <c r="C82" s="190"/>
      <c r="D82" s="182" t="s">
        <v>114</v>
      </c>
      <c r="E82" s="191" t="s">
        <v>19</v>
      </c>
      <c r="F82" s="192" t="s">
        <v>116</v>
      </c>
      <c r="G82" s="190"/>
      <c r="H82" s="193">
        <v>720</v>
      </c>
      <c r="I82" s="194"/>
      <c r="J82" s="190"/>
      <c r="K82" s="190"/>
      <c r="L82" s="195"/>
      <c r="M82" s="196"/>
      <c r="N82" s="197"/>
      <c r="O82" s="197"/>
      <c r="P82" s="197"/>
      <c r="Q82" s="197"/>
      <c r="R82" s="197"/>
      <c r="S82" s="197"/>
      <c r="T82" s="198"/>
      <c r="AT82" s="199" t="s">
        <v>114</v>
      </c>
      <c r="AU82" s="199" t="s">
        <v>78</v>
      </c>
      <c r="AV82" s="13" t="s">
        <v>78</v>
      </c>
      <c r="AW82" s="13" t="s">
        <v>32</v>
      </c>
      <c r="AX82" s="13" t="s">
        <v>71</v>
      </c>
      <c r="AY82" s="199" t="s">
        <v>101</v>
      </c>
    </row>
    <row r="83" spans="1:65" s="14" customFormat="1" ht="11.25">
      <c r="B83" s="200"/>
      <c r="C83" s="201"/>
      <c r="D83" s="182" t="s">
        <v>114</v>
      </c>
      <c r="E83" s="202" t="s">
        <v>19</v>
      </c>
      <c r="F83" s="203" t="s">
        <v>117</v>
      </c>
      <c r="G83" s="201"/>
      <c r="H83" s="204">
        <v>1440</v>
      </c>
      <c r="I83" s="205"/>
      <c r="J83" s="201"/>
      <c r="K83" s="201"/>
      <c r="L83" s="206"/>
      <c r="M83" s="207"/>
      <c r="N83" s="208"/>
      <c r="O83" s="208"/>
      <c r="P83" s="208"/>
      <c r="Q83" s="208"/>
      <c r="R83" s="208"/>
      <c r="S83" s="208"/>
      <c r="T83" s="209"/>
      <c r="AT83" s="210" t="s">
        <v>114</v>
      </c>
      <c r="AU83" s="210" t="s">
        <v>78</v>
      </c>
      <c r="AV83" s="14" t="s">
        <v>108</v>
      </c>
      <c r="AW83" s="14" t="s">
        <v>32</v>
      </c>
      <c r="AX83" s="14" t="s">
        <v>76</v>
      </c>
      <c r="AY83" s="210" t="s">
        <v>101</v>
      </c>
    </row>
    <row r="84" spans="1:65" s="2" customFormat="1" ht="14.45" customHeight="1">
      <c r="A84" s="35"/>
      <c r="B84" s="36"/>
      <c r="C84" s="169" t="s">
        <v>78</v>
      </c>
      <c r="D84" s="169" t="s">
        <v>103</v>
      </c>
      <c r="E84" s="170" t="s">
        <v>118</v>
      </c>
      <c r="F84" s="171" t="s">
        <v>119</v>
      </c>
      <c r="G84" s="172" t="s">
        <v>106</v>
      </c>
      <c r="H84" s="173">
        <v>120</v>
      </c>
      <c r="I84" s="174"/>
      <c r="J84" s="175">
        <f>ROUND(I84*H84,2)</f>
        <v>0</v>
      </c>
      <c r="K84" s="171" t="s">
        <v>107</v>
      </c>
      <c r="L84" s="40"/>
      <c r="M84" s="176" t="s">
        <v>19</v>
      </c>
      <c r="N84" s="177" t="s">
        <v>42</v>
      </c>
      <c r="O84" s="65"/>
      <c r="P84" s="178">
        <f>O84*H84</f>
        <v>0</v>
      </c>
      <c r="Q84" s="178">
        <v>0</v>
      </c>
      <c r="R84" s="178">
        <f>Q84*H84</f>
        <v>0</v>
      </c>
      <c r="S84" s="178">
        <v>0</v>
      </c>
      <c r="T84" s="17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0" t="s">
        <v>108</v>
      </c>
      <c r="AT84" s="180" t="s">
        <v>103</v>
      </c>
      <c r="AU84" s="180" t="s">
        <v>78</v>
      </c>
      <c r="AY84" s="18" t="s">
        <v>101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8" t="s">
        <v>76</v>
      </c>
      <c r="BK84" s="181">
        <f>ROUND(I84*H84,2)</f>
        <v>0</v>
      </c>
      <c r="BL84" s="18" t="s">
        <v>108</v>
      </c>
      <c r="BM84" s="180" t="s">
        <v>120</v>
      </c>
    </row>
    <row r="85" spans="1:65" s="2" customFormat="1" ht="11.25">
      <c r="A85" s="35"/>
      <c r="B85" s="36"/>
      <c r="C85" s="37"/>
      <c r="D85" s="182" t="s">
        <v>110</v>
      </c>
      <c r="E85" s="37"/>
      <c r="F85" s="183" t="s">
        <v>121</v>
      </c>
      <c r="G85" s="37"/>
      <c r="H85" s="37"/>
      <c r="I85" s="184"/>
      <c r="J85" s="37"/>
      <c r="K85" s="37"/>
      <c r="L85" s="40"/>
      <c r="M85" s="185"/>
      <c r="N85" s="18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110</v>
      </c>
      <c r="AU85" s="18" t="s">
        <v>78</v>
      </c>
    </row>
    <row r="86" spans="1:65" s="2" customFormat="1" ht="11.25">
      <c r="A86" s="35"/>
      <c r="B86" s="36"/>
      <c r="C86" s="37"/>
      <c r="D86" s="187" t="s">
        <v>112</v>
      </c>
      <c r="E86" s="37"/>
      <c r="F86" s="188" t="s">
        <v>122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112</v>
      </c>
      <c r="AU86" s="18" t="s">
        <v>78</v>
      </c>
    </row>
    <row r="87" spans="1:65" s="13" customFormat="1" ht="11.25">
      <c r="B87" s="189"/>
      <c r="C87" s="190"/>
      <c r="D87" s="182" t="s">
        <v>114</v>
      </c>
      <c r="E87" s="191" t="s">
        <v>19</v>
      </c>
      <c r="F87" s="192" t="s">
        <v>123</v>
      </c>
      <c r="G87" s="190"/>
      <c r="H87" s="193">
        <v>60</v>
      </c>
      <c r="I87" s="194"/>
      <c r="J87" s="190"/>
      <c r="K87" s="190"/>
      <c r="L87" s="195"/>
      <c r="M87" s="196"/>
      <c r="N87" s="197"/>
      <c r="O87" s="197"/>
      <c r="P87" s="197"/>
      <c r="Q87" s="197"/>
      <c r="R87" s="197"/>
      <c r="S87" s="197"/>
      <c r="T87" s="198"/>
      <c r="AT87" s="199" t="s">
        <v>114</v>
      </c>
      <c r="AU87" s="199" t="s">
        <v>78</v>
      </c>
      <c r="AV87" s="13" t="s">
        <v>78</v>
      </c>
      <c r="AW87" s="13" t="s">
        <v>32</v>
      </c>
      <c r="AX87" s="13" t="s">
        <v>71</v>
      </c>
      <c r="AY87" s="199" t="s">
        <v>101</v>
      </c>
    </row>
    <row r="88" spans="1:65" s="13" customFormat="1" ht="11.25">
      <c r="B88" s="189"/>
      <c r="C88" s="190"/>
      <c r="D88" s="182" t="s">
        <v>114</v>
      </c>
      <c r="E88" s="191" t="s">
        <v>19</v>
      </c>
      <c r="F88" s="192" t="s">
        <v>123</v>
      </c>
      <c r="G88" s="190"/>
      <c r="H88" s="193">
        <v>60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114</v>
      </c>
      <c r="AU88" s="199" t="s">
        <v>78</v>
      </c>
      <c r="AV88" s="13" t="s">
        <v>78</v>
      </c>
      <c r="AW88" s="13" t="s">
        <v>32</v>
      </c>
      <c r="AX88" s="13" t="s">
        <v>71</v>
      </c>
      <c r="AY88" s="199" t="s">
        <v>101</v>
      </c>
    </row>
    <row r="89" spans="1:65" s="14" customFormat="1" ht="11.25">
      <c r="B89" s="200"/>
      <c r="C89" s="201"/>
      <c r="D89" s="182" t="s">
        <v>114</v>
      </c>
      <c r="E89" s="202" t="s">
        <v>19</v>
      </c>
      <c r="F89" s="203" t="s">
        <v>117</v>
      </c>
      <c r="G89" s="201"/>
      <c r="H89" s="204">
        <v>120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114</v>
      </c>
      <c r="AU89" s="210" t="s">
        <v>78</v>
      </c>
      <c r="AV89" s="14" t="s">
        <v>108</v>
      </c>
      <c r="AW89" s="14" t="s">
        <v>32</v>
      </c>
      <c r="AX89" s="14" t="s">
        <v>76</v>
      </c>
      <c r="AY89" s="210" t="s">
        <v>101</v>
      </c>
    </row>
    <row r="90" spans="1:65" s="2" customFormat="1" ht="14.45" customHeight="1">
      <c r="A90" s="35"/>
      <c r="B90" s="36"/>
      <c r="C90" s="169" t="s">
        <v>124</v>
      </c>
      <c r="D90" s="169" t="s">
        <v>103</v>
      </c>
      <c r="E90" s="170" t="s">
        <v>125</v>
      </c>
      <c r="F90" s="171" t="s">
        <v>126</v>
      </c>
      <c r="G90" s="172" t="s">
        <v>127</v>
      </c>
      <c r="H90" s="173">
        <v>0.14399999999999999</v>
      </c>
      <c r="I90" s="174"/>
      <c r="J90" s="175">
        <f>ROUND(I90*H90,2)</f>
        <v>0</v>
      </c>
      <c r="K90" s="171" t="s">
        <v>107</v>
      </c>
      <c r="L90" s="40"/>
      <c r="M90" s="176" t="s">
        <v>19</v>
      </c>
      <c r="N90" s="177" t="s">
        <v>42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108</v>
      </c>
      <c r="AT90" s="180" t="s">
        <v>103</v>
      </c>
      <c r="AU90" s="180" t="s">
        <v>78</v>
      </c>
      <c r="AY90" s="18" t="s">
        <v>101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76</v>
      </c>
      <c r="BK90" s="181">
        <f>ROUND(I90*H90,2)</f>
        <v>0</v>
      </c>
      <c r="BL90" s="18" t="s">
        <v>108</v>
      </c>
      <c r="BM90" s="180" t="s">
        <v>128</v>
      </c>
    </row>
    <row r="91" spans="1:65" s="2" customFormat="1" ht="11.25">
      <c r="A91" s="35"/>
      <c r="B91" s="36"/>
      <c r="C91" s="37"/>
      <c r="D91" s="182" t="s">
        <v>110</v>
      </c>
      <c r="E91" s="37"/>
      <c r="F91" s="183" t="s">
        <v>129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110</v>
      </c>
      <c r="AU91" s="18" t="s">
        <v>78</v>
      </c>
    </row>
    <row r="92" spans="1:65" s="2" customFormat="1" ht="11.25">
      <c r="A92" s="35"/>
      <c r="B92" s="36"/>
      <c r="C92" s="37"/>
      <c r="D92" s="187" t="s">
        <v>112</v>
      </c>
      <c r="E92" s="37"/>
      <c r="F92" s="188" t="s">
        <v>130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112</v>
      </c>
      <c r="AU92" s="18" t="s">
        <v>78</v>
      </c>
    </row>
    <row r="93" spans="1:65" s="13" customFormat="1" ht="11.25">
      <c r="B93" s="189"/>
      <c r="C93" s="190"/>
      <c r="D93" s="182" t="s">
        <v>114</v>
      </c>
      <c r="E93" s="191" t="s">
        <v>19</v>
      </c>
      <c r="F93" s="192" t="s">
        <v>131</v>
      </c>
      <c r="G93" s="190"/>
      <c r="H93" s="193">
        <v>7.1999999999999995E-2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AT93" s="199" t="s">
        <v>114</v>
      </c>
      <c r="AU93" s="199" t="s">
        <v>78</v>
      </c>
      <c r="AV93" s="13" t="s">
        <v>78</v>
      </c>
      <c r="AW93" s="13" t="s">
        <v>32</v>
      </c>
      <c r="AX93" s="13" t="s">
        <v>71</v>
      </c>
      <c r="AY93" s="199" t="s">
        <v>101</v>
      </c>
    </row>
    <row r="94" spans="1:65" s="13" customFormat="1" ht="11.25">
      <c r="B94" s="189"/>
      <c r="C94" s="190"/>
      <c r="D94" s="182" t="s">
        <v>114</v>
      </c>
      <c r="E94" s="191" t="s">
        <v>19</v>
      </c>
      <c r="F94" s="192" t="s">
        <v>131</v>
      </c>
      <c r="G94" s="190"/>
      <c r="H94" s="193">
        <v>7.1999999999999995E-2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114</v>
      </c>
      <c r="AU94" s="199" t="s">
        <v>78</v>
      </c>
      <c r="AV94" s="13" t="s">
        <v>78</v>
      </c>
      <c r="AW94" s="13" t="s">
        <v>32</v>
      </c>
      <c r="AX94" s="13" t="s">
        <v>71</v>
      </c>
      <c r="AY94" s="199" t="s">
        <v>101</v>
      </c>
    </row>
    <row r="95" spans="1:65" s="14" customFormat="1" ht="11.25">
      <c r="B95" s="200"/>
      <c r="C95" s="201"/>
      <c r="D95" s="182" t="s">
        <v>114</v>
      </c>
      <c r="E95" s="202" t="s">
        <v>19</v>
      </c>
      <c r="F95" s="203" t="s">
        <v>117</v>
      </c>
      <c r="G95" s="201"/>
      <c r="H95" s="204">
        <v>0.14399999999999999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114</v>
      </c>
      <c r="AU95" s="210" t="s">
        <v>78</v>
      </c>
      <c r="AV95" s="14" t="s">
        <v>108</v>
      </c>
      <c r="AW95" s="14" t="s">
        <v>32</v>
      </c>
      <c r="AX95" s="14" t="s">
        <v>76</v>
      </c>
      <c r="AY95" s="210" t="s">
        <v>101</v>
      </c>
    </row>
    <row r="96" spans="1:65" s="2" customFormat="1" ht="14.45" customHeight="1">
      <c r="A96" s="35"/>
      <c r="B96" s="36"/>
      <c r="C96" s="169" t="s">
        <v>108</v>
      </c>
      <c r="D96" s="169" t="s">
        <v>103</v>
      </c>
      <c r="E96" s="170" t="s">
        <v>132</v>
      </c>
      <c r="F96" s="171" t="s">
        <v>133</v>
      </c>
      <c r="G96" s="172" t="s">
        <v>127</v>
      </c>
      <c r="H96" s="173">
        <v>1.2E-2</v>
      </c>
      <c r="I96" s="174"/>
      <c r="J96" s="175">
        <f>ROUND(I96*H96,2)</f>
        <v>0</v>
      </c>
      <c r="K96" s="171" t="s">
        <v>107</v>
      </c>
      <c r="L96" s="40"/>
      <c r="M96" s="176" t="s">
        <v>19</v>
      </c>
      <c r="N96" s="177" t="s">
        <v>42</v>
      </c>
      <c r="O96" s="6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0" t="s">
        <v>108</v>
      </c>
      <c r="AT96" s="180" t="s">
        <v>103</v>
      </c>
      <c r="AU96" s="180" t="s">
        <v>78</v>
      </c>
      <c r="AY96" s="18" t="s">
        <v>101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8" t="s">
        <v>76</v>
      </c>
      <c r="BK96" s="181">
        <f>ROUND(I96*H96,2)</f>
        <v>0</v>
      </c>
      <c r="BL96" s="18" t="s">
        <v>108</v>
      </c>
      <c r="BM96" s="180" t="s">
        <v>134</v>
      </c>
    </row>
    <row r="97" spans="1:65" s="2" customFormat="1" ht="11.25">
      <c r="A97" s="35"/>
      <c r="B97" s="36"/>
      <c r="C97" s="37"/>
      <c r="D97" s="182" t="s">
        <v>110</v>
      </c>
      <c r="E97" s="37"/>
      <c r="F97" s="183" t="s">
        <v>135</v>
      </c>
      <c r="G97" s="37"/>
      <c r="H97" s="37"/>
      <c r="I97" s="184"/>
      <c r="J97" s="37"/>
      <c r="K97" s="37"/>
      <c r="L97" s="40"/>
      <c r="M97" s="185"/>
      <c r="N97" s="18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110</v>
      </c>
      <c r="AU97" s="18" t="s">
        <v>78</v>
      </c>
    </row>
    <row r="98" spans="1:65" s="2" customFormat="1" ht="11.25">
      <c r="A98" s="35"/>
      <c r="B98" s="36"/>
      <c r="C98" s="37"/>
      <c r="D98" s="187" t="s">
        <v>112</v>
      </c>
      <c r="E98" s="37"/>
      <c r="F98" s="188" t="s">
        <v>136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112</v>
      </c>
      <c r="AU98" s="18" t="s">
        <v>78</v>
      </c>
    </row>
    <row r="99" spans="1:65" s="13" customFormat="1" ht="11.25">
      <c r="B99" s="189"/>
      <c r="C99" s="190"/>
      <c r="D99" s="182" t="s">
        <v>114</v>
      </c>
      <c r="E99" s="191" t="s">
        <v>19</v>
      </c>
      <c r="F99" s="192" t="s">
        <v>137</v>
      </c>
      <c r="G99" s="190"/>
      <c r="H99" s="193">
        <v>6.0000000000000001E-3</v>
      </c>
      <c r="I99" s="194"/>
      <c r="J99" s="190"/>
      <c r="K99" s="190"/>
      <c r="L99" s="195"/>
      <c r="M99" s="196"/>
      <c r="N99" s="197"/>
      <c r="O99" s="197"/>
      <c r="P99" s="197"/>
      <c r="Q99" s="197"/>
      <c r="R99" s="197"/>
      <c r="S99" s="197"/>
      <c r="T99" s="198"/>
      <c r="AT99" s="199" t="s">
        <v>114</v>
      </c>
      <c r="AU99" s="199" t="s">
        <v>78</v>
      </c>
      <c r="AV99" s="13" t="s">
        <v>78</v>
      </c>
      <c r="AW99" s="13" t="s">
        <v>32</v>
      </c>
      <c r="AX99" s="13" t="s">
        <v>71</v>
      </c>
      <c r="AY99" s="199" t="s">
        <v>101</v>
      </c>
    </row>
    <row r="100" spans="1:65" s="13" customFormat="1" ht="11.25">
      <c r="B100" s="189"/>
      <c r="C100" s="190"/>
      <c r="D100" s="182" t="s">
        <v>114</v>
      </c>
      <c r="E100" s="191" t="s">
        <v>19</v>
      </c>
      <c r="F100" s="192" t="s">
        <v>137</v>
      </c>
      <c r="G100" s="190"/>
      <c r="H100" s="193">
        <v>6.0000000000000001E-3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114</v>
      </c>
      <c r="AU100" s="199" t="s">
        <v>78</v>
      </c>
      <c r="AV100" s="13" t="s">
        <v>78</v>
      </c>
      <c r="AW100" s="13" t="s">
        <v>32</v>
      </c>
      <c r="AX100" s="13" t="s">
        <v>71</v>
      </c>
      <c r="AY100" s="199" t="s">
        <v>101</v>
      </c>
    </row>
    <row r="101" spans="1:65" s="14" customFormat="1" ht="11.25">
      <c r="B101" s="200"/>
      <c r="C101" s="201"/>
      <c r="D101" s="182" t="s">
        <v>114</v>
      </c>
      <c r="E101" s="202" t="s">
        <v>19</v>
      </c>
      <c r="F101" s="203" t="s">
        <v>117</v>
      </c>
      <c r="G101" s="201"/>
      <c r="H101" s="204">
        <v>1.2E-2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114</v>
      </c>
      <c r="AU101" s="210" t="s">
        <v>78</v>
      </c>
      <c r="AV101" s="14" t="s">
        <v>108</v>
      </c>
      <c r="AW101" s="14" t="s">
        <v>32</v>
      </c>
      <c r="AX101" s="14" t="s">
        <v>76</v>
      </c>
      <c r="AY101" s="210" t="s">
        <v>101</v>
      </c>
    </row>
    <row r="102" spans="1:65" s="2" customFormat="1" ht="19.899999999999999" customHeight="1">
      <c r="A102" s="35"/>
      <c r="B102" s="36"/>
      <c r="C102" s="169" t="s">
        <v>138</v>
      </c>
      <c r="D102" s="169" t="s">
        <v>103</v>
      </c>
      <c r="E102" s="170" t="s">
        <v>139</v>
      </c>
      <c r="F102" s="171" t="s">
        <v>140</v>
      </c>
      <c r="G102" s="172" t="s">
        <v>127</v>
      </c>
      <c r="H102" s="173">
        <v>0.14399999999999999</v>
      </c>
      <c r="I102" s="174"/>
      <c r="J102" s="175">
        <f>ROUND(I102*H102,2)</f>
        <v>0</v>
      </c>
      <c r="K102" s="171" t="s">
        <v>19</v>
      </c>
      <c r="L102" s="40"/>
      <c r="M102" s="176" t="s">
        <v>19</v>
      </c>
      <c r="N102" s="177" t="s">
        <v>42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108</v>
      </c>
      <c r="AT102" s="180" t="s">
        <v>103</v>
      </c>
      <c r="AU102" s="180" t="s">
        <v>78</v>
      </c>
      <c r="AY102" s="18" t="s">
        <v>101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76</v>
      </c>
      <c r="BK102" s="181">
        <f>ROUND(I102*H102,2)</f>
        <v>0</v>
      </c>
      <c r="BL102" s="18" t="s">
        <v>108</v>
      </c>
      <c r="BM102" s="180" t="s">
        <v>141</v>
      </c>
    </row>
    <row r="103" spans="1:65" s="2" customFormat="1" ht="11.25">
      <c r="A103" s="35"/>
      <c r="B103" s="36"/>
      <c r="C103" s="37"/>
      <c r="D103" s="182" t="s">
        <v>110</v>
      </c>
      <c r="E103" s="37"/>
      <c r="F103" s="183" t="s">
        <v>140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110</v>
      </c>
      <c r="AU103" s="18" t="s">
        <v>78</v>
      </c>
    </row>
    <row r="104" spans="1:65" s="2" customFormat="1" ht="29.25">
      <c r="A104" s="35"/>
      <c r="B104" s="36"/>
      <c r="C104" s="37"/>
      <c r="D104" s="182" t="s">
        <v>142</v>
      </c>
      <c r="E104" s="37"/>
      <c r="F104" s="211" t="s">
        <v>143</v>
      </c>
      <c r="G104" s="37"/>
      <c r="H104" s="37"/>
      <c r="I104" s="184"/>
      <c r="J104" s="37"/>
      <c r="K104" s="37"/>
      <c r="L104" s="40"/>
      <c r="M104" s="185"/>
      <c r="N104" s="18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142</v>
      </c>
      <c r="AU104" s="18" t="s">
        <v>78</v>
      </c>
    </row>
    <row r="105" spans="1:65" s="2" customFormat="1" ht="19.899999999999999" customHeight="1">
      <c r="A105" s="35"/>
      <c r="B105" s="36"/>
      <c r="C105" s="169" t="s">
        <v>144</v>
      </c>
      <c r="D105" s="169" t="s">
        <v>103</v>
      </c>
      <c r="E105" s="170" t="s">
        <v>145</v>
      </c>
      <c r="F105" s="171" t="s">
        <v>146</v>
      </c>
      <c r="G105" s="172" t="s">
        <v>127</v>
      </c>
      <c r="H105" s="173">
        <v>1.2E-2</v>
      </c>
      <c r="I105" s="174"/>
      <c r="J105" s="175">
        <f>ROUND(I105*H105,2)</f>
        <v>0</v>
      </c>
      <c r="K105" s="171" t="s">
        <v>19</v>
      </c>
      <c r="L105" s="40"/>
      <c r="M105" s="176" t="s">
        <v>19</v>
      </c>
      <c r="N105" s="177" t="s">
        <v>42</v>
      </c>
      <c r="O105" s="65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108</v>
      </c>
      <c r="AT105" s="180" t="s">
        <v>103</v>
      </c>
      <c r="AU105" s="180" t="s">
        <v>78</v>
      </c>
      <c r="AY105" s="18" t="s">
        <v>101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76</v>
      </c>
      <c r="BK105" s="181">
        <f>ROUND(I105*H105,2)</f>
        <v>0</v>
      </c>
      <c r="BL105" s="18" t="s">
        <v>108</v>
      </c>
      <c r="BM105" s="180" t="s">
        <v>147</v>
      </c>
    </row>
    <row r="106" spans="1:65" s="2" customFormat="1" ht="11.25">
      <c r="A106" s="35"/>
      <c r="B106" s="36"/>
      <c r="C106" s="37"/>
      <c r="D106" s="182" t="s">
        <v>110</v>
      </c>
      <c r="E106" s="37"/>
      <c r="F106" s="183" t="s">
        <v>146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110</v>
      </c>
      <c r="AU106" s="18" t="s">
        <v>78</v>
      </c>
    </row>
    <row r="107" spans="1:65" s="2" customFormat="1" ht="29.25">
      <c r="A107" s="35"/>
      <c r="B107" s="36"/>
      <c r="C107" s="37"/>
      <c r="D107" s="182" t="s">
        <v>142</v>
      </c>
      <c r="E107" s="37"/>
      <c r="F107" s="211" t="s">
        <v>143</v>
      </c>
      <c r="G107" s="37"/>
      <c r="H107" s="37"/>
      <c r="I107" s="184"/>
      <c r="J107" s="37"/>
      <c r="K107" s="37"/>
      <c r="L107" s="40"/>
      <c r="M107" s="212"/>
      <c r="N107" s="213"/>
      <c r="O107" s="214"/>
      <c r="P107" s="214"/>
      <c r="Q107" s="214"/>
      <c r="R107" s="214"/>
      <c r="S107" s="214"/>
      <c r="T107" s="21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142</v>
      </c>
      <c r="AU107" s="18" t="s">
        <v>78</v>
      </c>
    </row>
    <row r="108" spans="1:65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0"/>
      <c r="M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</sheetData>
  <sheetProtection algorithmName="SHA-512" hashValue="mSG48IEXux5t4dYwHOZQh4rCGeKoqtJzwh9ziGF79EbOlsT6l5+We6J5cC9ZbiJCNZIUoYdkJYtsnkNrmvjUCA==" saltValue="/DQT/1RTNbxkaKH38FAeoq/A72PIGDWUntuOHyD+m5UOvr24f69YPBYzykGN9+euCSS6uNsfKzoR03FKKyyPAw==" spinCount="100000" sheet="1" objects="1" scenarios="1" formatColumns="0" formatRows="0" autoFilter="0"/>
  <autoFilter ref="C74:K107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6" r:id="rId2" xr:uid="{00000000-0004-0000-0100-000001000000}"/>
    <hyperlink ref="F92" r:id="rId3" xr:uid="{00000000-0004-0000-0100-000002000000}"/>
    <hyperlink ref="F98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148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149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150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151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152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153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154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155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156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157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158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75</v>
      </c>
      <c r="F18" s="349" t="s">
        <v>159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160</v>
      </c>
      <c r="F19" s="349" t="s">
        <v>161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162</v>
      </c>
      <c r="F20" s="349" t="s">
        <v>163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164</v>
      </c>
      <c r="F21" s="349" t="s">
        <v>165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166</v>
      </c>
      <c r="F22" s="349" t="s">
        <v>167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168</v>
      </c>
      <c r="F23" s="349" t="s">
        <v>169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170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171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172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173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174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175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176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177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178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87</v>
      </c>
      <c r="F36" s="225"/>
      <c r="G36" s="349" t="s">
        <v>179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180</v>
      </c>
      <c r="F37" s="225"/>
      <c r="G37" s="349" t="s">
        <v>181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52</v>
      </c>
      <c r="F38" s="225"/>
      <c r="G38" s="349" t="s">
        <v>182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53</v>
      </c>
      <c r="F39" s="225"/>
      <c r="G39" s="349" t="s">
        <v>183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88</v>
      </c>
      <c r="F40" s="225"/>
      <c r="G40" s="349" t="s">
        <v>184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89</v>
      </c>
      <c r="F41" s="225"/>
      <c r="G41" s="349" t="s">
        <v>185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186</v>
      </c>
      <c r="F42" s="225"/>
      <c r="G42" s="349" t="s">
        <v>187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188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189</v>
      </c>
      <c r="F44" s="225"/>
      <c r="G44" s="349" t="s">
        <v>190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91</v>
      </c>
      <c r="F45" s="225"/>
      <c r="G45" s="349" t="s">
        <v>191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192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193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194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195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196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197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198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199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200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201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202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203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204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205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206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207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208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209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210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211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212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213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214</v>
      </c>
      <c r="D76" s="241"/>
      <c r="E76" s="241"/>
      <c r="F76" s="241" t="s">
        <v>215</v>
      </c>
      <c r="G76" s="242"/>
      <c r="H76" s="241" t="s">
        <v>53</v>
      </c>
      <c r="I76" s="241" t="s">
        <v>56</v>
      </c>
      <c r="J76" s="241" t="s">
        <v>216</v>
      </c>
      <c r="K76" s="240"/>
    </row>
    <row r="77" spans="2:11" s="1" customFormat="1" ht="17.25" customHeight="1">
      <c r="B77" s="239"/>
      <c r="C77" s="243" t="s">
        <v>217</v>
      </c>
      <c r="D77" s="243"/>
      <c r="E77" s="243"/>
      <c r="F77" s="244" t="s">
        <v>218</v>
      </c>
      <c r="G77" s="245"/>
      <c r="H77" s="243"/>
      <c r="I77" s="243"/>
      <c r="J77" s="243" t="s">
        <v>219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52</v>
      </c>
      <c r="D79" s="248"/>
      <c r="E79" s="248"/>
      <c r="F79" s="249" t="s">
        <v>220</v>
      </c>
      <c r="G79" s="250"/>
      <c r="H79" s="228" t="s">
        <v>221</v>
      </c>
      <c r="I79" s="228" t="s">
        <v>222</v>
      </c>
      <c r="J79" s="228">
        <v>20</v>
      </c>
      <c r="K79" s="240"/>
    </row>
    <row r="80" spans="2:11" s="1" customFormat="1" ht="15" customHeight="1">
      <c r="B80" s="239"/>
      <c r="C80" s="228" t="s">
        <v>223</v>
      </c>
      <c r="D80" s="228"/>
      <c r="E80" s="228"/>
      <c r="F80" s="249" t="s">
        <v>220</v>
      </c>
      <c r="G80" s="250"/>
      <c r="H80" s="228" t="s">
        <v>224</v>
      </c>
      <c r="I80" s="228" t="s">
        <v>222</v>
      </c>
      <c r="J80" s="228">
        <v>120</v>
      </c>
      <c r="K80" s="240"/>
    </row>
    <row r="81" spans="2:11" s="1" customFormat="1" ht="15" customHeight="1">
      <c r="B81" s="251"/>
      <c r="C81" s="228" t="s">
        <v>225</v>
      </c>
      <c r="D81" s="228"/>
      <c r="E81" s="228"/>
      <c r="F81" s="249" t="s">
        <v>226</v>
      </c>
      <c r="G81" s="250"/>
      <c r="H81" s="228" t="s">
        <v>227</v>
      </c>
      <c r="I81" s="228" t="s">
        <v>222</v>
      </c>
      <c r="J81" s="228">
        <v>50</v>
      </c>
      <c r="K81" s="240"/>
    </row>
    <row r="82" spans="2:11" s="1" customFormat="1" ht="15" customHeight="1">
      <c r="B82" s="251"/>
      <c r="C82" s="228" t="s">
        <v>228</v>
      </c>
      <c r="D82" s="228"/>
      <c r="E82" s="228"/>
      <c r="F82" s="249" t="s">
        <v>220</v>
      </c>
      <c r="G82" s="250"/>
      <c r="H82" s="228" t="s">
        <v>229</v>
      </c>
      <c r="I82" s="228" t="s">
        <v>230</v>
      </c>
      <c r="J82" s="228"/>
      <c r="K82" s="240"/>
    </row>
    <row r="83" spans="2:11" s="1" customFormat="1" ht="15" customHeight="1">
      <c r="B83" s="251"/>
      <c r="C83" s="252" t="s">
        <v>231</v>
      </c>
      <c r="D83" s="252"/>
      <c r="E83" s="252"/>
      <c r="F83" s="253" t="s">
        <v>226</v>
      </c>
      <c r="G83" s="252"/>
      <c r="H83" s="252" t="s">
        <v>232</v>
      </c>
      <c r="I83" s="252" t="s">
        <v>222</v>
      </c>
      <c r="J83" s="252">
        <v>15</v>
      </c>
      <c r="K83" s="240"/>
    </row>
    <row r="84" spans="2:11" s="1" customFormat="1" ht="15" customHeight="1">
      <c r="B84" s="251"/>
      <c r="C84" s="252" t="s">
        <v>233</v>
      </c>
      <c r="D84" s="252"/>
      <c r="E84" s="252"/>
      <c r="F84" s="253" t="s">
        <v>226</v>
      </c>
      <c r="G84" s="252"/>
      <c r="H84" s="252" t="s">
        <v>234</v>
      </c>
      <c r="I84" s="252" t="s">
        <v>222</v>
      </c>
      <c r="J84" s="252">
        <v>15</v>
      </c>
      <c r="K84" s="240"/>
    </row>
    <row r="85" spans="2:11" s="1" customFormat="1" ht="15" customHeight="1">
      <c r="B85" s="251"/>
      <c r="C85" s="252" t="s">
        <v>235</v>
      </c>
      <c r="D85" s="252"/>
      <c r="E85" s="252"/>
      <c r="F85" s="253" t="s">
        <v>226</v>
      </c>
      <c r="G85" s="252"/>
      <c r="H85" s="252" t="s">
        <v>236</v>
      </c>
      <c r="I85" s="252" t="s">
        <v>222</v>
      </c>
      <c r="J85" s="252">
        <v>20</v>
      </c>
      <c r="K85" s="240"/>
    </row>
    <row r="86" spans="2:11" s="1" customFormat="1" ht="15" customHeight="1">
      <c r="B86" s="251"/>
      <c r="C86" s="252" t="s">
        <v>237</v>
      </c>
      <c r="D86" s="252"/>
      <c r="E86" s="252"/>
      <c r="F86" s="253" t="s">
        <v>226</v>
      </c>
      <c r="G86" s="252"/>
      <c r="H86" s="252" t="s">
        <v>238</v>
      </c>
      <c r="I86" s="252" t="s">
        <v>222</v>
      </c>
      <c r="J86" s="252">
        <v>20</v>
      </c>
      <c r="K86" s="240"/>
    </row>
    <row r="87" spans="2:11" s="1" customFormat="1" ht="15" customHeight="1">
      <c r="B87" s="251"/>
      <c r="C87" s="228" t="s">
        <v>239</v>
      </c>
      <c r="D87" s="228"/>
      <c r="E87" s="228"/>
      <c r="F87" s="249" t="s">
        <v>226</v>
      </c>
      <c r="G87" s="250"/>
      <c r="H87" s="228" t="s">
        <v>240</v>
      </c>
      <c r="I87" s="228" t="s">
        <v>222</v>
      </c>
      <c r="J87" s="228">
        <v>50</v>
      </c>
      <c r="K87" s="240"/>
    </row>
    <row r="88" spans="2:11" s="1" customFormat="1" ht="15" customHeight="1">
      <c r="B88" s="251"/>
      <c r="C88" s="228" t="s">
        <v>241</v>
      </c>
      <c r="D88" s="228"/>
      <c r="E88" s="228"/>
      <c r="F88" s="249" t="s">
        <v>226</v>
      </c>
      <c r="G88" s="250"/>
      <c r="H88" s="228" t="s">
        <v>242</v>
      </c>
      <c r="I88" s="228" t="s">
        <v>222</v>
      </c>
      <c r="J88" s="228">
        <v>20</v>
      </c>
      <c r="K88" s="240"/>
    </row>
    <row r="89" spans="2:11" s="1" customFormat="1" ht="15" customHeight="1">
      <c r="B89" s="251"/>
      <c r="C89" s="228" t="s">
        <v>243</v>
      </c>
      <c r="D89" s="228"/>
      <c r="E89" s="228"/>
      <c r="F89" s="249" t="s">
        <v>226</v>
      </c>
      <c r="G89" s="250"/>
      <c r="H89" s="228" t="s">
        <v>244</v>
      </c>
      <c r="I89" s="228" t="s">
        <v>222</v>
      </c>
      <c r="J89" s="228">
        <v>20</v>
      </c>
      <c r="K89" s="240"/>
    </row>
    <row r="90" spans="2:11" s="1" customFormat="1" ht="15" customHeight="1">
      <c r="B90" s="251"/>
      <c r="C90" s="228" t="s">
        <v>245</v>
      </c>
      <c r="D90" s="228"/>
      <c r="E90" s="228"/>
      <c r="F90" s="249" t="s">
        <v>226</v>
      </c>
      <c r="G90" s="250"/>
      <c r="H90" s="228" t="s">
        <v>246</v>
      </c>
      <c r="I90" s="228" t="s">
        <v>222</v>
      </c>
      <c r="J90" s="228">
        <v>50</v>
      </c>
      <c r="K90" s="240"/>
    </row>
    <row r="91" spans="2:11" s="1" customFormat="1" ht="15" customHeight="1">
      <c r="B91" s="251"/>
      <c r="C91" s="228" t="s">
        <v>247</v>
      </c>
      <c r="D91" s="228"/>
      <c r="E91" s="228"/>
      <c r="F91" s="249" t="s">
        <v>226</v>
      </c>
      <c r="G91" s="250"/>
      <c r="H91" s="228" t="s">
        <v>247</v>
      </c>
      <c r="I91" s="228" t="s">
        <v>222</v>
      </c>
      <c r="J91" s="228">
        <v>50</v>
      </c>
      <c r="K91" s="240"/>
    </row>
    <row r="92" spans="2:11" s="1" customFormat="1" ht="15" customHeight="1">
      <c r="B92" s="251"/>
      <c r="C92" s="228" t="s">
        <v>248</v>
      </c>
      <c r="D92" s="228"/>
      <c r="E92" s="228"/>
      <c r="F92" s="249" t="s">
        <v>226</v>
      </c>
      <c r="G92" s="250"/>
      <c r="H92" s="228" t="s">
        <v>249</v>
      </c>
      <c r="I92" s="228" t="s">
        <v>222</v>
      </c>
      <c r="J92" s="228">
        <v>255</v>
      </c>
      <c r="K92" s="240"/>
    </row>
    <row r="93" spans="2:11" s="1" customFormat="1" ht="15" customHeight="1">
      <c r="B93" s="251"/>
      <c r="C93" s="228" t="s">
        <v>250</v>
      </c>
      <c r="D93" s="228"/>
      <c r="E93" s="228"/>
      <c r="F93" s="249" t="s">
        <v>220</v>
      </c>
      <c r="G93" s="250"/>
      <c r="H93" s="228" t="s">
        <v>251</v>
      </c>
      <c r="I93" s="228" t="s">
        <v>252</v>
      </c>
      <c r="J93" s="228"/>
      <c r="K93" s="240"/>
    </row>
    <row r="94" spans="2:11" s="1" customFormat="1" ht="15" customHeight="1">
      <c r="B94" s="251"/>
      <c r="C94" s="228" t="s">
        <v>253</v>
      </c>
      <c r="D94" s="228"/>
      <c r="E94" s="228"/>
      <c r="F94" s="249" t="s">
        <v>220</v>
      </c>
      <c r="G94" s="250"/>
      <c r="H94" s="228" t="s">
        <v>254</v>
      </c>
      <c r="I94" s="228" t="s">
        <v>255</v>
      </c>
      <c r="J94" s="228"/>
      <c r="K94" s="240"/>
    </row>
    <row r="95" spans="2:11" s="1" customFormat="1" ht="15" customHeight="1">
      <c r="B95" s="251"/>
      <c r="C95" s="228" t="s">
        <v>256</v>
      </c>
      <c r="D95" s="228"/>
      <c r="E95" s="228"/>
      <c r="F95" s="249" t="s">
        <v>220</v>
      </c>
      <c r="G95" s="250"/>
      <c r="H95" s="228" t="s">
        <v>256</v>
      </c>
      <c r="I95" s="228" t="s">
        <v>255</v>
      </c>
      <c r="J95" s="228"/>
      <c r="K95" s="240"/>
    </row>
    <row r="96" spans="2:11" s="1" customFormat="1" ht="15" customHeight="1">
      <c r="B96" s="251"/>
      <c r="C96" s="228" t="s">
        <v>37</v>
      </c>
      <c r="D96" s="228"/>
      <c r="E96" s="228"/>
      <c r="F96" s="249" t="s">
        <v>220</v>
      </c>
      <c r="G96" s="250"/>
      <c r="H96" s="228" t="s">
        <v>257</v>
      </c>
      <c r="I96" s="228" t="s">
        <v>255</v>
      </c>
      <c r="J96" s="228"/>
      <c r="K96" s="240"/>
    </row>
    <row r="97" spans="2:11" s="1" customFormat="1" ht="15" customHeight="1">
      <c r="B97" s="251"/>
      <c r="C97" s="228" t="s">
        <v>47</v>
      </c>
      <c r="D97" s="228"/>
      <c r="E97" s="228"/>
      <c r="F97" s="249" t="s">
        <v>220</v>
      </c>
      <c r="G97" s="250"/>
      <c r="H97" s="228" t="s">
        <v>258</v>
      </c>
      <c r="I97" s="228" t="s">
        <v>255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259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214</v>
      </c>
      <c r="D103" s="241"/>
      <c r="E103" s="241"/>
      <c r="F103" s="241" t="s">
        <v>215</v>
      </c>
      <c r="G103" s="242"/>
      <c r="H103" s="241" t="s">
        <v>53</v>
      </c>
      <c r="I103" s="241" t="s">
        <v>56</v>
      </c>
      <c r="J103" s="241" t="s">
        <v>216</v>
      </c>
      <c r="K103" s="240"/>
    </row>
    <row r="104" spans="2:11" s="1" customFormat="1" ht="17.25" customHeight="1">
      <c r="B104" s="239"/>
      <c r="C104" s="243" t="s">
        <v>217</v>
      </c>
      <c r="D104" s="243"/>
      <c r="E104" s="243"/>
      <c r="F104" s="244" t="s">
        <v>218</v>
      </c>
      <c r="G104" s="245"/>
      <c r="H104" s="243"/>
      <c r="I104" s="243"/>
      <c r="J104" s="243" t="s">
        <v>219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52</v>
      </c>
      <c r="D106" s="248"/>
      <c r="E106" s="248"/>
      <c r="F106" s="249" t="s">
        <v>220</v>
      </c>
      <c r="G106" s="228"/>
      <c r="H106" s="228" t="s">
        <v>260</v>
      </c>
      <c r="I106" s="228" t="s">
        <v>222</v>
      </c>
      <c r="J106" s="228">
        <v>20</v>
      </c>
      <c r="K106" s="240"/>
    </row>
    <row r="107" spans="2:11" s="1" customFormat="1" ht="15" customHeight="1">
      <c r="B107" s="239"/>
      <c r="C107" s="228" t="s">
        <v>223</v>
      </c>
      <c r="D107" s="228"/>
      <c r="E107" s="228"/>
      <c r="F107" s="249" t="s">
        <v>220</v>
      </c>
      <c r="G107" s="228"/>
      <c r="H107" s="228" t="s">
        <v>260</v>
      </c>
      <c r="I107" s="228" t="s">
        <v>222</v>
      </c>
      <c r="J107" s="228">
        <v>120</v>
      </c>
      <c r="K107" s="240"/>
    </row>
    <row r="108" spans="2:11" s="1" customFormat="1" ht="15" customHeight="1">
      <c r="B108" s="251"/>
      <c r="C108" s="228" t="s">
        <v>225</v>
      </c>
      <c r="D108" s="228"/>
      <c r="E108" s="228"/>
      <c r="F108" s="249" t="s">
        <v>226</v>
      </c>
      <c r="G108" s="228"/>
      <c r="H108" s="228" t="s">
        <v>260</v>
      </c>
      <c r="I108" s="228" t="s">
        <v>222</v>
      </c>
      <c r="J108" s="228">
        <v>50</v>
      </c>
      <c r="K108" s="240"/>
    </row>
    <row r="109" spans="2:11" s="1" customFormat="1" ht="15" customHeight="1">
      <c r="B109" s="251"/>
      <c r="C109" s="228" t="s">
        <v>228</v>
      </c>
      <c r="D109" s="228"/>
      <c r="E109" s="228"/>
      <c r="F109" s="249" t="s">
        <v>220</v>
      </c>
      <c r="G109" s="228"/>
      <c r="H109" s="228" t="s">
        <v>260</v>
      </c>
      <c r="I109" s="228" t="s">
        <v>230</v>
      </c>
      <c r="J109" s="228"/>
      <c r="K109" s="240"/>
    </row>
    <row r="110" spans="2:11" s="1" customFormat="1" ht="15" customHeight="1">
      <c r="B110" s="251"/>
      <c r="C110" s="228" t="s">
        <v>239</v>
      </c>
      <c r="D110" s="228"/>
      <c r="E110" s="228"/>
      <c r="F110" s="249" t="s">
        <v>226</v>
      </c>
      <c r="G110" s="228"/>
      <c r="H110" s="228" t="s">
        <v>260</v>
      </c>
      <c r="I110" s="228" t="s">
        <v>222</v>
      </c>
      <c r="J110" s="228">
        <v>50</v>
      </c>
      <c r="K110" s="240"/>
    </row>
    <row r="111" spans="2:11" s="1" customFormat="1" ht="15" customHeight="1">
      <c r="B111" s="251"/>
      <c r="C111" s="228" t="s">
        <v>247</v>
      </c>
      <c r="D111" s="228"/>
      <c r="E111" s="228"/>
      <c r="F111" s="249" t="s">
        <v>226</v>
      </c>
      <c r="G111" s="228"/>
      <c r="H111" s="228" t="s">
        <v>260</v>
      </c>
      <c r="I111" s="228" t="s">
        <v>222</v>
      </c>
      <c r="J111" s="228">
        <v>50</v>
      </c>
      <c r="K111" s="240"/>
    </row>
    <row r="112" spans="2:11" s="1" customFormat="1" ht="15" customHeight="1">
      <c r="B112" s="251"/>
      <c r="C112" s="228" t="s">
        <v>245</v>
      </c>
      <c r="D112" s="228"/>
      <c r="E112" s="228"/>
      <c r="F112" s="249" t="s">
        <v>226</v>
      </c>
      <c r="G112" s="228"/>
      <c r="H112" s="228" t="s">
        <v>260</v>
      </c>
      <c r="I112" s="228" t="s">
        <v>222</v>
      </c>
      <c r="J112" s="228">
        <v>50</v>
      </c>
      <c r="K112" s="240"/>
    </row>
    <row r="113" spans="2:11" s="1" customFormat="1" ht="15" customHeight="1">
      <c r="B113" s="251"/>
      <c r="C113" s="228" t="s">
        <v>52</v>
      </c>
      <c r="D113" s="228"/>
      <c r="E113" s="228"/>
      <c r="F113" s="249" t="s">
        <v>220</v>
      </c>
      <c r="G113" s="228"/>
      <c r="H113" s="228" t="s">
        <v>261</v>
      </c>
      <c r="I113" s="228" t="s">
        <v>222</v>
      </c>
      <c r="J113" s="228">
        <v>20</v>
      </c>
      <c r="K113" s="240"/>
    </row>
    <row r="114" spans="2:11" s="1" customFormat="1" ht="15" customHeight="1">
      <c r="B114" s="251"/>
      <c r="C114" s="228" t="s">
        <v>262</v>
      </c>
      <c r="D114" s="228"/>
      <c r="E114" s="228"/>
      <c r="F114" s="249" t="s">
        <v>220</v>
      </c>
      <c r="G114" s="228"/>
      <c r="H114" s="228" t="s">
        <v>263</v>
      </c>
      <c r="I114" s="228" t="s">
        <v>222</v>
      </c>
      <c r="J114" s="228">
        <v>120</v>
      </c>
      <c r="K114" s="240"/>
    </row>
    <row r="115" spans="2:11" s="1" customFormat="1" ht="15" customHeight="1">
      <c r="B115" s="251"/>
      <c r="C115" s="228" t="s">
        <v>37</v>
      </c>
      <c r="D115" s="228"/>
      <c r="E115" s="228"/>
      <c r="F115" s="249" t="s">
        <v>220</v>
      </c>
      <c r="G115" s="228"/>
      <c r="H115" s="228" t="s">
        <v>264</v>
      </c>
      <c r="I115" s="228" t="s">
        <v>255</v>
      </c>
      <c r="J115" s="228"/>
      <c r="K115" s="240"/>
    </row>
    <row r="116" spans="2:11" s="1" customFormat="1" ht="15" customHeight="1">
      <c r="B116" s="251"/>
      <c r="C116" s="228" t="s">
        <v>47</v>
      </c>
      <c r="D116" s="228"/>
      <c r="E116" s="228"/>
      <c r="F116" s="249" t="s">
        <v>220</v>
      </c>
      <c r="G116" s="228"/>
      <c r="H116" s="228" t="s">
        <v>265</v>
      </c>
      <c r="I116" s="228" t="s">
        <v>255</v>
      </c>
      <c r="J116" s="228"/>
      <c r="K116" s="240"/>
    </row>
    <row r="117" spans="2:11" s="1" customFormat="1" ht="15" customHeight="1">
      <c r="B117" s="251"/>
      <c r="C117" s="228" t="s">
        <v>56</v>
      </c>
      <c r="D117" s="228"/>
      <c r="E117" s="228"/>
      <c r="F117" s="249" t="s">
        <v>220</v>
      </c>
      <c r="G117" s="228"/>
      <c r="H117" s="228" t="s">
        <v>266</v>
      </c>
      <c r="I117" s="228" t="s">
        <v>267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268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214</v>
      </c>
      <c r="D123" s="241"/>
      <c r="E123" s="241"/>
      <c r="F123" s="241" t="s">
        <v>215</v>
      </c>
      <c r="G123" s="242"/>
      <c r="H123" s="241" t="s">
        <v>53</v>
      </c>
      <c r="I123" s="241" t="s">
        <v>56</v>
      </c>
      <c r="J123" s="241" t="s">
        <v>216</v>
      </c>
      <c r="K123" s="270"/>
    </row>
    <row r="124" spans="2:11" s="1" customFormat="1" ht="17.25" customHeight="1">
      <c r="B124" s="269"/>
      <c r="C124" s="243" t="s">
        <v>217</v>
      </c>
      <c r="D124" s="243"/>
      <c r="E124" s="243"/>
      <c r="F124" s="244" t="s">
        <v>218</v>
      </c>
      <c r="G124" s="245"/>
      <c r="H124" s="243"/>
      <c r="I124" s="243"/>
      <c r="J124" s="243" t="s">
        <v>219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223</v>
      </c>
      <c r="D126" s="248"/>
      <c r="E126" s="248"/>
      <c r="F126" s="249" t="s">
        <v>220</v>
      </c>
      <c r="G126" s="228"/>
      <c r="H126" s="228" t="s">
        <v>260</v>
      </c>
      <c r="I126" s="228" t="s">
        <v>222</v>
      </c>
      <c r="J126" s="228">
        <v>120</v>
      </c>
      <c r="K126" s="274"/>
    </row>
    <row r="127" spans="2:11" s="1" customFormat="1" ht="15" customHeight="1">
      <c r="B127" s="271"/>
      <c r="C127" s="228" t="s">
        <v>269</v>
      </c>
      <c r="D127" s="228"/>
      <c r="E127" s="228"/>
      <c r="F127" s="249" t="s">
        <v>220</v>
      </c>
      <c r="G127" s="228"/>
      <c r="H127" s="228" t="s">
        <v>270</v>
      </c>
      <c r="I127" s="228" t="s">
        <v>222</v>
      </c>
      <c r="J127" s="228" t="s">
        <v>271</v>
      </c>
      <c r="K127" s="274"/>
    </row>
    <row r="128" spans="2:11" s="1" customFormat="1" ht="15" customHeight="1">
      <c r="B128" s="271"/>
      <c r="C128" s="228" t="s">
        <v>168</v>
      </c>
      <c r="D128" s="228"/>
      <c r="E128" s="228"/>
      <c r="F128" s="249" t="s">
        <v>220</v>
      </c>
      <c r="G128" s="228"/>
      <c r="H128" s="228" t="s">
        <v>272</v>
      </c>
      <c r="I128" s="228" t="s">
        <v>222</v>
      </c>
      <c r="J128" s="228" t="s">
        <v>271</v>
      </c>
      <c r="K128" s="274"/>
    </row>
    <row r="129" spans="2:11" s="1" customFormat="1" ht="15" customHeight="1">
      <c r="B129" s="271"/>
      <c r="C129" s="228" t="s">
        <v>231</v>
      </c>
      <c r="D129" s="228"/>
      <c r="E129" s="228"/>
      <c r="F129" s="249" t="s">
        <v>226</v>
      </c>
      <c r="G129" s="228"/>
      <c r="H129" s="228" t="s">
        <v>232</v>
      </c>
      <c r="I129" s="228" t="s">
        <v>222</v>
      </c>
      <c r="J129" s="228">
        <v>15</v>
      </c>
      <c r="K129" s="274"/>
    </row>
    <row r="130" spans="2:11" s="1" customFormat="1" ht="15" customHeight="1">
      <c r="B130" s="271"/>
      <c r="C130" s="252" t="s">
        <v>233</v>
      </c>
      <c r="D130" s="252"/>
      <c r="E130" s="252"/>
      <c r="F130" s="253" t="s">
        <v>226</v>
      </c>
      <c r="G130" s="252"/>
      <c r="H130" s="252" t="s">
        <v>234</v>
      </c>
      <c r="I130" s="252" t="s">
        <v>222</v>
      </c>
      <c r="J130" s="252">
        <v>15</v>
      </c>
      <c r="K130" s="274"/>
    </row>
    <row r="131" spans="2:11" s="1" customFormat="1" ht="15" customHeight="1">
      <c r="B131" s="271"/>
      <c r="C131" s="252" t="s">
        <v>235</v>
      </c>
      <c r="D131" s="252"/>
      <c r="E131" s="252"/>
      <c r="F131" s="253" t="s">
        <v>226</v>
      </c>
      <c r="G131" s="252"/>
      <c r="H131" s="252" t="s">
        <v>236</v>
      </c>
      <c r="I131" s="252" t="s">
        <v>222</v>
      </c>
      <c r="J131" s="252">
        <v>20</v>
      </c>
      <c r="K131" s="274"/>
    </row>
    <row r="132" spans="2:11" s="1" customFormat="1" ht="15" customHeight="1">
      <c r="B132" s="271"/>
      <c r="C132" s="252" t="s">
        <v>237</v>
      </c>
      <c r="D132" s="252"/>
      <c r="E132" s="252"/>
      <c r="F132" s="253" t="s">
        <v>226</v>
      </c>
      <c r="G132" s="252"/>
      <c r="H132" s="252" t="s">
        <v>238</v>
      </c>
      <c r="I132" s="252" t="s">
        <v>222</v>
      </c>
      <c r="J132" s="252">
        <v>20</v>
      </c>
      <c r="K132" s="274"/>
    </row>
    <row r="133" spans="2:11" s="1" customFormat="1" ht="15" customHeight="1">
      <c r="B133" s="271"/>
      <c r="C133" s="228" t="s">
        <v>225</v>
      </c>
      <c r="D133" s="228"/>
      <c r="E133" s="228"/>
      <c r="F133" s="249" t="s">
        <v>226</v>
      </c>
      <c r="G133" s="228"/>
      <c r="H133" s="228" t="s">
        <v>260</v>
      </c>
      <c r="I133" s="228" t="s">
        <v>222</v>
      </c>
      <c r="J133" s="228">
        <v>50</v>
      </c>
      <c r="K133" s="274"/>
    </row>
    <row r="134" spans="2:11" s="1" customFormat="1" ht="15" customHeight="1">
      <c r="B134" s="271"/>
      <c r="C134" s="228" t="s">
        <v>239</v>
      </c>
      <c r="D134" s="228"/>
      <c r="E134" s="228"/>
      <c r="F134" s="249" t="s">
        <v>226</v>
      </c>
      <c r="G134" s="228"/>
      <c r="H134" s="228" t="s">
        <v>260</v>
      </c>
      <c r="I134" s="228" t="s">
        <v>222</v>
      </c>
      <c r="J134" s="228">
        <v>50</v>
      </c>
      <c r="K134" s="274"/>
    </row>
    <row r="135" spans="2:11" s="1" customFormat="1" ht="15" customHeight="1">
      <c r="B135" s="271"/>
      <c r="C135" s="228" t="s">
        <v>245</v>
      </c>
      <c r="D135" s="228"/>
      <c r="E135" s="228"/>
      <c r="F135" s="249" t="s">
        <v>226</v>
      </c>
      <c r="G135" s="228"/>
      <c r="H135" s="228" t="s">
        <v>260</v>
      </c>
      <c r="I135" s="228" t="s">
        <v>222</v>
      </c>
      <c r="J135" s="228">
        <v>50</v>
      </c>
      <c r="K135" s="274"/>
    </row>
    <row r="136" spans="2:11" s="1" customFormat="1" ht="15" customHeight="1">
      <c r="B136" s="271"/>
      <c r="C136" s="228" t="s">
        <v>247</v>
      </c>
      <c r="D136" s="228"/>
      <c r="E136" s="228"/>
      <c r="F136" s="249" t="s">
        <v>226</v>
      </c>
      <c r="G136" s="228"/>
      <c r="H136" s="228" t="s">
        <v>260</v>
      </c>
      <c r="I136" s="228" t="s">
        <v>222</v>
      </c>
      <c r="J136" s="228">
        <v>50</v>
      </c>
      <c r="K136" s="274"/>
    </row>
    <row r="137" spans="2:11" s="1" customFormat="1" ht="15" customHeight="1">
      <c r="B137" s="271"/>
      <c r="C137" s="228" t="s">
        <v>248</v>
      </c>
      <c r="D137" s="228"/>
      <c r="E137" s="228"/>
      <c r="F137" s="249" t="s">
        <v>226</v>
      </c>
      <c r="G137" s="228"/>
      <c r="H137" s="228" t="s">
        <v>273</v>
      </c>
      <c r="I137" s="228" t="s">
        <v>222</v>
      </c>
      <c r="J137" s="228">
        <v>255</v>
      </c>
      <c r="K137" s="274"/>
    </row>
    <row r="138" spans="2:11" s="1" customFormat="1" ht="15" customHeight="1">
      <c r="B138" s="271"/>
      <c r="C138" s="228" t="s">
        <v>250</v>
      </c>
      <c r="D138" s="228"/>
      <c r="E138" s="228"/>
      <c r="F138" s="249" t="s">
        <v>220</v>
      </c>
      <c r="G138" s="228"/>
      <c r="H138" s="228" t="s">
        <v>274</v>
      </c>
      <c r="I138" s="228" t="s">
        <v>252</v>
      </c>
      <c r="J138" s="228"/>
      <c r="K138" s="274"/>
    </row>
    <row r="139" spans="2:11" s="1" customFormat="1" ht="15" customHeight="1">
      <c r="B139" s="271"/>
      <c r="C139" s="228" t="s">
        <v>253</v>
      </c>
      <c r="D139" s="228"/>
      <c r="E139" s="228"/>
      <c r="F139" s="249" t="s">
        <v>220</v>
      </c>
      <c r="G139" s="228"/>
      <c r="H139" s="228" t="s">
        <v>275</v>
      </c>
      <c r="I139" s="228" t="s">
        <v>255</v>
      </c>
      <c r="J139" s="228"/>
      <c r="K139" s="274"/>
    </row>
    <row r="140" spans="2:11" s="1" customFormat="1" ht="15" customHeight="1">
      <c r="B140" s="271"/>
      <c r="C140" s="228" t="s">
        <v>256</v>
      </c>
      <c r="D140" s="228"/>
      <c r="E140" s="228"/>
      <c r="F140" s="249" t="s">
        <v>220</v>
      </c>
      <c r="G140" s="228"/>
      <c r="H140" s="228" t="s">
        <v>256</v>
      </c>
      <c r="I140" s="228" t="s">
        <v>255</v>
      </c>
      <c r="J140" s="228"/>
      <c r="K140" s="274"/>
    </row>
    <row r="141" spans="2:11" s="1" customFormat="1" ht="15" customHeight="1">
      <c r="B141" s="271"/>
      <c r="C141" s="228" t="s">
        <v>37</v>
      </c>
      <c r="D141" s="228"/>
      <c r="E141" s="228"/>
      <c r="F141" s="249" t="s">
        <v>220</v>
      </c>
      <c r="G141" s="228"/>
      <c r="H141" s="228" t="s">
        <v>276</v>
      </c>
      <c r="I141" s="228" t="s">
        <v>255</v>
      </c>
      <c r="J141" s="228"/>
      <c r="K141" s="274"/>
    </row>
    <row r="142" spans="2:11" s="1" customFormat="1" ht="15" customHeight="1">
      <c r="B142" s="271"/>
      <c r="C142" s="228" t="s">
        <v>277</v>
      </c>
      <c r="D142" s="228"/>
      <c r="E142" s="228"/>
      <c r="F142" s="249" t="s">
        <v>220</v>
      </c>
      <c r="G142" s="228"/>
      <c r="H142" s="228" t="s">
        <v>278</v>
      </c>
      <c r="I142" s="228" t="s">
        <v>255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279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214</v>
      </c>
      <c r="D148" s="241"/>
      <c r="E148" s="241"/>
      <c r="F148" s="241" t="s">
        <v>215</v>
      </c>
      <c r="G148" s="242"/>
      <c r="H148" s="241" t="s">
        <v>53</v>
      </c>
      <c r="I148" s="241" t="s">
        <v>56</v>
      </c>
      <c r="J148" s="241" t="s">
        <v>216</v>
      </c>
      <c r="K148" s="240"/>
    </row>
    <row r="149" spans="2:11" s="1" customFormat="1" ht="17.25" customHeight="1">
      <c r="B149" s="239"/>
      <c r="C149" s="243" t="s">
        <v>217</v>
      </c>
      <c r="D149" s="243"/>
      <c r="E149" s="243"/>
      <c r="F149" s="244" t="s">
        <v>218</v>
      </c>
      <c r="G149" s="245"/>
      <c r="H149" s="243"/>
      <c r="I149" s="243"/>
      <c r="J149" s="243" t="s">
        <v>219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223</v>
      </c>
      <c r="D151" s="228"/>
      <c r="E151" s="228"/>
      <c r="F151" s="279" t="s">
        <v>220</v>
      </c>
      <c r="G151" s="228"/>
      <c r="H151" s="278" t="s">
        <v>260</v>
      </c>
      <c r="I151" s="278" t="s">
        <v>222</v>
      </c>
      <c r="J151" s="278">
        <v>120</v>
      </c>
      <c r="K151" s="274"/>
    </row>
    <row r="152" spans="2:11" s="1" customFormat="1" ht="15" customHeight="1">
      <c r="B152" s="251"/>
      <c r="C152" s="278" t="s">
        <v>269</v>
      </c>
      <c r="D152" s="228"/>
      <c r="E152" s="228"/>
      <c r="F152" s="279" t="s">
        <v>220</v>
      </c>
      <c r="G152" s="228"/>
      <c r="H152" s="278" t="s">
        <v>280</v>
      </c>
      <c r="I152" s="278" t="s">
        <v>222</v>
      </c>
      <c r="J152" s="278" t="s">
        <v>271</v>
      </c>
      <c r="K152" s="274"/>
    </row>
    <row r="153" spans="2:11" s="1" customFormat="1" ht="15" customHeight="1">
      <c r="B153" s="251"/>
      <c r="C153" s="278" t="s">
        <v>168</v>
      </c>
      <c r="D153" s="228"/>
      <c r="E153" s="228"/>
      <c r="F153" s="279" t="s">
        <v>220</v>
      </c>
      <c r="G153" s="228"/>
      <c r="H153" s="278" t="s">
        <v>281</v>
      </c>
      <c r="I153" s="278" t="s">
        <v>222</v>
      </c>
      <c r="J153" s="278" t="s">
        <v>271</v>
      </c>
      <c r="K153" s="274"/>
    </row>
    <row r="154" spans="2:11" s="1" customFormat="1" ht="15" customHeight="1">
      <c r="B154" s="251"/>
      <c r="C154" s="278" t="s">
        <v>225</v>
      </c>
      <c r="D154" s="228"/>
      <c r="E154" s="228"/>
      <c r="F154" s="279" t="s">
        <v>226</v>
      </c>
      <c r="G154" s="228"/>
      <c r="H154" s="278" t="s">
        <v>260</v>
      </c>
      <c r="I154" s="278" t="s">
        <v>222</v>
      </c>
      <c r="J154" s="278">
        <v>50</v>
      </c>
      <c r="K154" s="274"/>
    </row>
    <row r="155" spans="2:11" s="1" customFormat="1" ht="15" customHeight="1">
      <c r="B155" s="251"/>
      <c r="C155" s="278" t="s">
        <v>228</v>
      </c>
      <c r="D155" s="228"/>
      <c r="E155" s="228"/>
      <c r="F155" s="279" t="s">
        <v>220</v>
      </c>
      <c r="G155" s="228"/>
      <c r="H155" s="278" t="s">
        <v>260</v>
      </c>
      <c r="I155" s="278" t="s">
        <v>230</v>
      </c>
      <c r="J155" s="278"/>
      <c r="K155" s="274"/>
    </row>
    <row r="156" spans="2:11" s="1" customFormat="1" ht="15" customHeight="1">
      <c r="B156" s="251"/>
      <c r="C156" s="278" t="s">
        <v>239</v>
      </c>
      <c r="D156" s="228"/>
      <c r="E156" s="228"/>
      <c r="F156" s="279" t="s">
        <v>226</v>
      </c>
      <c r="G156" s="228"/>
      <c r="H156" s="278" t="s">
        <v>260</v>
      </c>
      <c r="I156" s="278" t="s">
        <v>222</v>
      </c>
      <c r="J156" s="278">
        <v>50</v>
      </c>
      <c r="K156" s="274"/>
    </row>
    <row r="157" spans="2:11" s="1" customFormat="1" ht="15" customHeight="1">
      <c r="B157" s="251"/>
      <c r="C157" s="278" t="s">
        <v>247</v>
      </c>
      <c r="D157" s="228"/>
      <c r="E157" s="228"/>
      <c r="F157" s="279" t="s">
        <v>226</v>
      </c>
      <c r="G157" s="228"/>
      <c r="H157" s="278" t="s">
        <v>260</v>
      </c>
      <c r="I157" s="278" t="s">
        <v>222</v>
      </c>
      <c r="J157" s="278">
        <v>50</v>
      </c>
      <c r="K157" s="274"/>
    </row>
    <row r="158" spans="2:11" s="1" customFormat="1" ht="15" customHeight="1">
      <c r="B158" s="251"/>
      <c r="C158" s="278" t="s">
        <v>245</v>
      </c>
      <c r="D158" s="228"/>
      <c r="E158" s="228"/>
      <c r="F158" s="279" t="s">
        <v>226</v>
      </c>
      <c r="G158" s="228"/>
      <c r="H158" s="278" t="s">
        <v>260</v>
      </c>
      <c r="I158" s="278" t="s">
        <v>222</v>
      </c>
      <c r="J158" s="278">
        <v>50</v>
      </c>
      <c r="K158" s="274"/>
    </row>
    <row r="159" spans="2:11" s="1" customFormat="1" ht="15" customHeight="1">
      <c r="B159" s="251"/>
      <c r="C159" s="278" t="s">
        <v>81</v>
      </c>
      <c r="D159" s="228"/>
      <c r="E159" s="228"/>
      <c r="F159" s="279" t="s">
        <v>220</v>
      </c>
      <c r="G159" s="228"/>
      <c r="H159" s="278" t="s">
        <v>282</v>
      </c>
      <c r="I159" s="278" t="s">
        <v>222</v>
      </c>
      <c r="J159" s="278" t="s">
        <v>283</v>
      </c>
      <c r="K159" s="274"/>
    </row>
    <row r="160" spans="2:11" s="1" customFormat="1" ht="15" customHeight="1">
      <c r="B160" s="251"/>
      <c r="C160" s="278" t="s">
        <v>284</v>
      </c>
      <c r="D160" s="228"/>
      <c r="E160" s="228"/>
      <c r="F160" s="279" t="s">
        <v>220</v>
      </c>
      <c r="G160" s="228"/>
      <c r="H160" s="278" t="s">
        <v>285</v>
      </c>
      <c r="I160" s="278" t="s">
        <v>255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286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214</v>
      </c>
      <c r="D166" s="241"/>
      <c r="E166" s="241"/>
      <c r="F166" s="241" t="s">
        <v>215</v>
      </c>
      <c r="G166" s="283"/>
      <c r="H166" s="284" t="s">
        <v>53</v>
      </c>
      <c r="I166" s="284" t="s">
        <v>56</v>
      </c>
      <c r="J166" s="241" t="s">
        <v>216</v>
      </c>
      <c r="K166" s="221"/>
    </row>
    <row r="167" spans="2:11" s="1" customFormat="1" ht="17.25" customHeight="1">
      <c r="B167" s="222"/>
      <c r="C167" s="243" t="s">
        <v>217</v>
      </c>
      <c r="D167" s="243"/>
      <c r="E167" s="243"/>
      <c r="F167" s="244" t="s">
        <v>218</v>
      </c>
      <c r="G167" s="285"/>
      <c r="H167" s="286"/>
      <c r="I167" s="286"/>
      <c r="J167" s="243" t="s">
        <v>219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223</v>
      </c>
      <c r="D169" s="228"/>
      <c r="E169" s="228"/>
      <c r="F169" s="249" t="s">
        <v>220</v>
      </c>
      <c r="G169" s="228"/>
      <c r="H169" s="228" t="s">
        <v>260</v>
      </c>
      <c r="I169" s="228" t="s">
        <v>222</v>
      </c>
      <c r="J169" s="228">
        <v>120</v>
      </c>
      <c r="K169" s="274"/>
    </row>
    <row r="170" spans="2:11" s="1" customFormat="1" ht="15" customHeight="1">
      <c r="B170" s="251"/>
      <c r="C170" s="228" t="s">
        <v>269</v>
      </c>
      <c r="D170" s="228"/>
      <c r="E170" s="228"/>
      <c r="F170" s="249" t="s">
        <v>220</v>
      </c>
      <c r="G170" s="228"/>
      <c r="H170" s="228" t="s">
        <v>270</v>
      </c>
      <c r="I170" s="228" t="s">
        <v>222</v>
      </c>
      <c r="J170" s="228" t="s">
        <v>271</v>
      </c>
      <c r="K170" s="274"/>
    </row>
    <row r="171" spans="2:11" s="1" customFormat="1" ht="15" customHeight="1">
      <c r="B171" s="251"/>
      <c r="C171" s="228" t="s">
        <v>168</v>
      </c>
      <c r="D171" s="228"/>
      <c r="E171" s="228"/>
      <c r="F171" s="249" t="s">
        <v>220</v>
      </c>
      <c r="G171" s="228"/>
      <c r="H171" s="228" t="s">
        <v>287</v>
      </c>
      <c r="I171" s="228" t="s">
        <v>222</v>
      </c>
      <c r="J171" s="228" t="s">
        <v>271</v>
      </c>
      <c r="K171" s="274"/>
    </row>
    <row r="172" spans="2:11" s="1" customFormat="1" ht="15" customHeight="1">
      <c r="B172" s="251"/>
      <c r="C172" s="228" t="s">
        <v>225</v>
      </c>
      <c r="D172" s="228"/>
      <c r="E172" s="228"/>
      <c r="F172" s="249" t="s">
        <v>226</v>
      </c>
      <c r="G172" s="228"/>
      <c r="H172" s="228" t="s">
        <v>287</v>
      </c>
      <c r="I172" s="228" t="s">
        <v>222</v>
      </c>
      <c r="J172" s="228">
        <v>50</v>
      </c>
      <c r="K172" s="274"/>
    </row>
    <row r="173" spans="2:11" s="1" customFormat="1" ht="15" customHeight="1">
      <c r="B173" s="251"/>
      <c r="C173" s="228" t="s">
        <v>228</v>
      </c>
      <c r="D173" s="228"/>
      <c r="E173" s="228"/>
      <c r="F173" s="249" t="s">
        <v>220</v>
      </c>
      <c r="G173" s="228"/>
      <c r="H173" s="228" t="s">
        <v>287</v>
      </c>
      <c r="I173" s="228" t="s">
        <v>230</v>
      </c>
      <c r="J173" s="228"/>
      <c r="K173" s="274"/>
    </row>
    <row r="174" spans="2:11" s="1" customFormat="1" ht="15" customHeight="1">
      <c r="B174" s="251"/>
      <c r="C174" s="228" t="s">
        <v>239</v>
      </c>
      <c r="D174" s="228"/>
      <c r="E174" s="228"/>
      <c r="F174" s="249" t="s">
        <v>226</v>
      </c>
      <c r="G174" s="228"/>
      <c r="H174" s="228" t="s">
        <v>287</v>
      </c>
      <c r="I174" s="228" t="s">
        <v>222</v>
      </c>
      <c r="J174" s="228">
        <v>50</v>
      </c>
      <c r="K174" s="274"/>
    </row>
    <row r="175" spans="2:11" s="1" customFormat="1" ht="15" customHeight="1">
      <c r="B175" s="251"/>
      <c r="C175" s="228" t="s">
        <v>247</v>
      </c>
      <c r="D175" s="228"/>
      <c r="E175" s="228"/>
      <c r="F175" s="249" t="s">
        <v>226</v>
      </c>
      <c r="G175" s="228"/>
      <c r="H175" s="228" t="s">
        <v>287</v>
      </c>
      <c r="I175" s="228" t="s">
        <v>222</v>
      </c>
      <c r="J175" s="228">
        <v>50</v>
      </c>
      <c r="K175" s="274"/>
    </row>
    <row r="176" spans="2:11" s="1" customFormat="1" ht="15" customHeight="1">
      <c r="B176" s="251"/>
      <c r="C176" s="228" t="s">
        <v>245</v>
      </c>
      <c r="D176" s="228"/>
      <c r="E176" s="228"/>
      <c r="F176" s="249" t="s">
        <v>226</v>
      </c>
      <c r="G176" s="228"/>
      <c r="H176" s="228" t="s">
        <v>287</v>
      </c>
      <c r="I176" s="228" t="s">
        <v>222</v>
      </c>
      <c r="J176" s="228">
        <v>50</v>
      </c>
      <c r="K176" s="274"/>
    </row>
    <row r="177" spans="2:11" s="1" customFormat="1" ht="15" customHeight="1">
      <c r="B177" s="251"/>
      <c r="C177" s="228" t="s">
        <v>87</v>
      </c>
      <c r="D177" s="228"/>
      <c r="E177" s="228"/>
      <c r="F177" s="249" t="s">
        <v>220</v>
      </c>
      <c r="G177" s="228"/>
      <c r="H177" s="228" t="s">
        <v>288</v>
      </c>
      <c r="I177" s="228" t="s">
        <v>289</v>
      </c>
      <c r="J177" s="228"/>
      <c r="K177" s="274"/>
    </row>
    <row r="178" spans="2:11" s="1" customFormat="1" ht="15" customHeight="1">
      <c r="B178" s="251"/>
      <c r="C178" s="228" t="s">
        <v>56</v>
      </c>
      <c r="D178" s="228"/>
      <c r="E178" s="228"/>
      <c r="F178" s="249" t="s">
        <v>220</v>
      </c>
      <c r="G178" s="228"/>
      <c r="H178" s="228" t="s">
        <v>290</v>
      </c>
      <c r="I178" s="228" t="s">
        <v>291</v>
      </c>
      <c r="J178" s="228">
        <v>1</v>
      </c>
      <c r="K178" s="274"/>
    </row>
    <row r="179" spans="2:11" s="1" customFormat="1" ht="15" customHeight="1">
      <c r="B179" s="251"/>
      <c r="C179" s="228" t="s">
        <v>52</v>
      </c>
      <c r="D179" s="228"/>
      <c r="E179" s="228"/>
      <c r="F179" s="249" t="s">
        <v>220</v>
      </c>
      <c r="G179" s="228"/>
      <c r="H179" s="228" t="s">
        <v>292</v>
      </c>
      <c r="I179" s="228" t="s">
        <v>222</v>
      </c>
      <c r="J179" s="228">
        <v>20</v>
      </c>
      <c r="K179" s="274"/>
    </row>
    <row r="180" spans="2:11" s="1" customFormat="1" ht="15" customHeight="1">
      <c r="B180" s="251"/>
      <c r="C180" s="228" t="s">
        <v>53</v>
      </c>
      <c r="D180" s="228"/>
      <c r="E180" s="228"/>
      <c r="F180" s="249" t="s">
        <v>220</v>
      </c>
      <c r="G180" s="228"/>
      <c r="H180" s="228" t="s">
        <v>293</v>
      </c>
      <c r="I180" s="228" t="s">
        <v>222</v>
      </c>
      <c r="J180" s="228">
        <v>255</v>
      </c>
      <c r="K180" s="274"/>
    </row>
    <row r="181" spans="2:11" s="1" customFormat="1" ht="15" customHeight="1">
      <c r="B181" s="251"/>
      <c r="C181" s="228" t="s">
        <v>88</v>
      </c>
      <c r="D181" s="228"/>
      <c r="E181" s="228"/>
      <c r="F181" s="249" t="s">
        <v>220</v>
      </c>
      <c r="G181" s="228"/>
      <c r="H181" s="228" t="s">
        <v>184</v>
      </c>
      <c r="I181" s="228" t="s">
        <v>222</v>
      </c>
      <c r="J181" s="228">
        <v>10</v>
      </c>
      <c r="K181" s="274"/>
    </row>
    <row r="182" spans="2:11" s="1" customFormat="1" ht="15" customHeight="1">
      <c r="B182" s="251"/>
      <c r="C182" s="228" t="s">
        <v>89</v>
      </c>
      <c r="D182" s="228"/>
      <c r="E182" s="228"/>
      <c r="F182" s="249" t="s">
        <v>220</v>
      </c>
      <c r="G182" s="228"/>
      <c r="H182" s="228" t="s">
        <v>294</v>
      </c>
      <c r="I182" s="228" t="s">
        <v>255</v>
      </c>
      <c r="J182" s="228"/>
      <c r="K182" s="274"/>
    </row>
    <row r="183" spans="2:11" s="1" customFormat="1" ht="15" customHeight="1">
      <c r="B183" s="251"/>
      <c r="C183" s="228" t="s">
        <v>295</v>
      </c>
      <c r="D183" s="228"/>
      <c r="E183" s="228"/>
      <c r="F183" s="249" t="s">
        <v>220</v>
      </c>
      <c r="G183" s="228"/>
      <c r="H183" s="228" t="s">
        <v>296</v>
      </c>
      <c r="I183" s="228" t="s">
        <v>255</v>
      </c>
      <c r="J183" s="228"/>
      <c r="K183" s="274"/>
    </row>
    <row r="184" spans="2:11" s="1" customFormat="1" ht="15" customHeight="1">
      <c r="B184" s="251"/>
      <c r="C184" s="228" t="s">
        <v>284</v>
      </c>
      <c r="D184" s="228"/>
      <c r="E184" s="228"/>
      <c r="F184" s="249" t="s">
        <v>220</v>
      </c>
      <c r="G184" s="228"/>
      <c r="H184" s="228" t="s">
        <v>297</v>
      </c>
      <c r="I184" s="228" t="s">
        <v>255</v>
      </c>
      <c r="J184" s="228"/>
      <c r="K184" s="274"/>
    </row>
    <row r="185" spans="2:11" s="1" customFormat="1" ht="15" customHeight="1">
      <c r="B185" s="251"/>
      <c r="C185" s="228" t="s">
        <v>91</v>
      </c>
      <c r="D185" s="228"/>
      <c r="E185" s="228"/>
      <c r="F185" s="249" t="s">
        <v>226</v>
      </c>
      <c r="G185" s="228"/>
      <c r="H185" s="228" t="s">
        <v>298</v>
      </c>
      <c r="I185" s="228" t="s">
        <v>222</v>
      </c>
      <c r="J185" s="228">
        <v>50</v>
      </c>
      <c r="K185" s="274"/>
    </row>
    <row r="186" spans="2:11" s="1" customFormat="1" ht="15" customHeight="1">
      <c r="B186" s="251"/>
      <c r="C186" s="228" t="s">
        <v>299</v>
      </c>
      <c r="D186" s="228"/>
      <c r="E186" s="228"/>
      <c r="F186" s="249" t="s">
        <v>226</v>
      </c>
      <c r="G186" s="228"/>
      <c r="H186" s="228" t="s">
        <v>300</v>
      </c>
      <c r="I186" s="228" t="s">
        <v>301</v>
      </c>
      <c r="J186" s="228"/>
      <c r="K186" s="274"/>
    </row>
    <row r="187" spans="2:11" s="1" customFormat="1" ht="15" customHeight="1">
      <c r="B187" s="251"/>
      <c r="C187" s="228" t="s">
        <v>302</v>
      </c>
      <c r="D187" s="228"/>
      <c r="E187" s="228"/>
      <c r="F187" s="249" t="s">
        <v>226</v>
      </c>
      <c r="G187" s="228"/>
      <c r="H187" s="228" t="s">
        <v>303</v>
      </c>
      <c r="I187" s="228" t="s">
        <v>301</v>
      </c>
      <c r="J187" s="228"/>
      <c r="K187" s="274"/>
    </row>
    <row r="188" spans="2:11" s="1" customFormat="1" ht="15" customHeight="1">
      <c r="B188" s="251"/>
      <c r="C188" s="228" t="s">
        <v>304</v>
      </c>
      <c r="D188" s="228"/>
      <c r="E188" s="228"/>
      <c r="F188" s="249" t="s">
        <v>226</v>
      </c>
      <c r="G188" s="228"/>
      <c r="H188" s="228" t="s">
        <v>305</v>
      </c>
      <c r="I188" s="228" t="s">
        <v>301</v>
      </c>
      <c r="J188" s="228"/>
      <c r="K188" s="274"/>
    </row>
    <row r="189" spans="2:11" s="1" customFormat="1" ht="15" customHeight="1">
      <c r="B189" s="251"/>
      <c r="C189" s="287" t="s">
        <v>306</v>
      </c>
      <c r="D189" s="228"/>
      <c r="E189" s="228"/>
      <c r="F189" s="249" t="s">
        <v>226</v>
      </c>
      <c r="G189" s="228"/>
      <c r="H189" s="228" t="s">
        <v>307</v>
      </c>
      <c r="I189" s="228" t="s">
        <v>308</v>
      </c>
      <c r="J189" s="288" t="s">
        <v>309</v>
      </c>
      <c r="K189" s="274"/>
    </row>
    <row r="190" spans="2:11" s="16" customFormat="1" ht="15" customHeight="1">
      <c r="B190" s="289"/>
      <c r="C190" s="290" t="s">
        <v>310</v>
      </c>
      <c r="D190" s="291"/>
      <c r="E190" s="291"/>
      <c r="F190" s="292" t="s">
        <v>226</v>
      </c>
      <c r="G190" s="291"/>
      <c r="H190" s="291" t="s">
        <v>311</v>
      </c>
      <c r="I190" s="291" t="s">
        <v>308</v>
      </c>
      <c r="J190" s="293" t="s">
        <v>309</v>
      </c>
      <c r="K190" s="294"/>
    </row>
    <row r="191" spans="2:11" s="1" customFormat="1" ht="15" customHeight="1">
      <c r="B191" s="251"/>
      <c r="C191" s="287" t="s">
        <v>41</v>
      </c>
      <c r="D191" s="228"/>
      <c r="E191" s="228"/>
      <c r="F191" s="249" t="s">
        <v>220</v>
      </c>
      <c r="G191" s="228"/>
      <c r="H191" s="225" t="s">
        <v>312</v>
      </c>
      <c r="I191" s="228" t="s">
        <v>313</v>
      </c>
      <c r="J191" s="228"/>
      <c r="K191" s="274"/>
    </row>
    <row r="192" spans="2:11" s="1" customFormat="1" ht="15" customHeight="1">
      <c r="B192" s="251"/>
      <c r="C192" s="287" t="s">
        <v>314</v>
      </c>
      <c r="D192" s="228"/>
      <c r="E192" s="228"/>
      <c r="F192" s="249" t="s">
        <v>220</v>
      </c>
      <c r="G192" s="228"/>
      <c r="H192" s="228" t="s">
        <v>315</v>
      </c>
      <c r="I192" s="228" t="s">
        <v>255</v>
      </c>
      <c r="J192" s="228"/>
      <c r="K192" s="274"/>
    </row>
    <row r="193" spans="2:11" s="1" customFormat="1" ht="15" customHeight="1">
      <c r="B193" s="251"/>
      <c r="C193" s="287" t="s">
        <v>316</v>
      </c>
      <c r="D193" s="228"/>
      <c r="E193" s="228"/>
      <c r="F193" s="249" t="s">
        <v>220</v>
      </c>
      <c r="G193" s="228"/>
      <c r="H193" s="228" t="s">
        <v>317</v>
      </c>
      <c r="I193" s="228" t="s">
        <v>255</v>
      </c>
      <c r="J193" s="228"/>
      <c r="K193" s="274"/>
    </row>
    <row r="194" spans="2:11" s="1" customFormat="1" ht="15" customHeight="1">
      <c r="B194" s="251"/>
      <c r="C194" s="287" t="s">
        <v>318</v>
      </c>
      <c r="D194" s="228"/>
      <c r="E194" s="228"/>
      <c r="F194" s="249" t="s">
        <v>226</v>
      </c>
      <c r="G194" s="228"/>
      <c r="H194" s="228" t="s">
        <v>319</v>
      </c>
      <c r="I194" s="228" t="s">
        <v>255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320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321</v>
      </c>
      <c r="D201" s="296"/>
      <c r="E201" s="296"/>
      <c r="F201" s="296" t="s">
        <v>322</v>
      </c>
      <c r="G201" s="297"/>
      <c r="H201" s="354" t="s">
        <v>323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313</v>
      </c>
      <c r="D203" s="228"/>
      <c r="E203" s="228"/>
      <c r="F203" s="249" t="s">
        <v>42</v>
      </c>
      <c r="G203" s="228"/>
      <c r="H203" s="355" t="s">
        <v>324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43</v>
      </c>
      <c r="G204" s="228"/>
      <c r="H204" s="355" t="s">
        <v>325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46</v>
      </c>
      <c r="G205" s="228"/>
      <c r="H205" s="355" t="s">
        <v>326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44</v>
      </c>
      <c r="G206" s="228"/>
      <c r="H206" s="355" t="s">
        <v>327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45</v>
      </c>
      <c r="G207" s="228"/>
      <c r="H207" s="355" t="s">
        <v>328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267</v>
      </c>
      <c r="D209" s="228"/>
      <c r="E209" s="228"/>
      <c r="F209" s="249" t="s">
        <v>75</v>
      </c>
      <c r="G209" s="228"/>
      <c r="H209" s="355" t="s">
        <v>329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162</v>
      </c>
      <c r="G210" s="228"/>
      <c r="H210" s="355" t="s">
        <v>163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160</v>
      </c>
      <c r="G211" s="228"/>
      <c r="H211" s="355" t="s">
        <v>330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164</v>
      </c>
      <c r="G212" s="287"/>
      <c r="H212" s="356" t="s">
        <v>165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166</v>
      </c>
      <c r="G213" s="287"/>
      <c r="H213" s="356" t="s">
        <v>331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291</v>
      </c>
      <c r="D215" s="228"/>
      <c r="E215" s="228"/>
      <c r="F215" s="249">
        <v>1</v>
      </c>
      <c r="G215" s="287"/>
      <c r="H215" s="356" t="s">
        <v>332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333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334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335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2025-2 - Údržba HOZ Sokol...</vt:lpstr>
      <vt:lpstr>Pokyny pro vyplnění</vt:lpstr>
      <vt:lpstr>'2025-2 - Údržba HOZ Sokol...'!Názvy_tisku</vt:lpstr>
      <vt:lpstr>'Rekapitulace stavby'!Názvy_tisku</vt:lpstr>
      <vt:lpstr>'2025-2 - Údržba HOZ Sokol...'!Oblast_tisku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Holcová Miroslava Ing.</dc:creator>
  <cp:lastModifiedBy>Krytinářová Eliška Ing.</cp:lastModifiedBy>
  <dcterms:created xsi:type="dcterms:W3CDTF">2025-02-13T13:14:53Z</dcterms:created>
  <dcterms:modified xsi:type="dcterms:W3CDTF">2025-02-20T09:53:39Z</dcterms:modified>
</cp:coreProperties>
</file>