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39 Údržba HOZ Vysočany A1\Výzva\"/>
    </mc:Choice>
  </mc:AlternateContent>
  <xr:revisionPtr revIDLastSave="0" documentId="13_ncr:1_{50F70163-E8B7-4CC2-AD72-67BC92E9FC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5 - Údržba HOZ Vysočany" sheetId="2" r:id="rId2"/>
    <sheet name="Pokyny pro vyplnění" sheetId="3" r:id="rId3"/>
  </sheets>
  <definedNames>
    <definedName name="_xlnm._FilterDatabase" localSheetId="1" hidden="1">'2024-5 - Údržba HOZ Vysočany'!$C$74:$K$113</definedName>
    <definedName name="_xlnm.Print_Titles" localSheetId="1">'2024-5 - Údržba HOZ Vysočany'!$74:$74</definedName>
    <definedName name="_xlnm.Print_Titles" localSheetId="0">'Rekapitulace stavby'!$52:$52</definedName>
    <definedName name="_xlnm.Print_Area" localSheetId="1">'2024-5 - Údržba HOZ Vysočany'!$C$4:$J$37,'2024-5 - Údržba HOZ Vysočany'!$C$43:$J$58,'2024-5 - Údržba HOZ Vysočany'!$C$64:$K$113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BK90" i="2"/>
  <c r="BK97" i="2"/>
  <c r="J111" i="2"/>
  <c r="J102" i="2"/>
  <c r="J78" i="2"/>
  <c r="F33" i="2"/>
  <c r="J97" i="2"/>
  <c r="J32" i="2"/>
  <c r="BK94" i="2"/>
  <c r="F32" i="2"/>
  <c r="F35" i="2"/>
  <c r="J82" i="2"/>
  <c r="J100" i="2"/>
  <c r="J94" i="2"/>
  <c r="BK108" i="2"/>
  <c r="BK100" i="2"/>
  <c r="J90" i="2"/>
  <c r="BK111" i="2"/>
  <c r="BK105" i="2"/>
  <c r="J108" i="2"/>
  <c r="F34" i="2"/>
  <c r="BK78" i="2"/>
  <c r="J86" i="2"/>
  <c r="BK102" i="2"/>
  <c r="BK86" i="2"/>
  <c r="J105" i="2"/>
  <c r="BK82" i="2"/>
  <c r="AS54" i="1"/>
  <c r="BK77" i="2" l="1"/>
  <c r="J77" i="2" s="1"/>
  <c r="J57" i="2" s="1"/>
  <c r="R77" i="2"/>
  <c r="R76" i="2" s="1"/>
  <c r="R75" i="2" s="1"/>
  <c r="T77" i="2"/>
  <c r="T76" i="2"/>
  <c r="T75" i="2" s="1"/>
  <c r="P77" i="2"/>
  <c r="P76" i="2" s="1"/>
  <c r="P75" i="2" s="1"/>
  <c r="AU55" i="1" s="1"/>
  <c r="AU54" i="1" s="1"/>
  <c r="J48" i="2"/>
  <c r="J50" i="2"/>
  <c r="F51" i="2"/>
  <c r="BE78" i="2"/>
  <c r="BE82" i="2"/>
  <c r="BE86" i="2"/>
  <c r="BE90" i="2"/>
  <c r="BE94" i="2"/>
  <c r="BE97" i="2"/>
  <c r="BE100" i="2"/>
  <c r="BE111" i="2"/>
  <c r="BB55" i="1"/>
  <c r="BB54" i="1" s="1"/>
  <c r="W31" i="1" s="1"/>
  <c r="BA55" i="1"/>
  <c r="BC55" i="1"/>
  <c r="AW55" i="1"/>
  <c r="BE102" i="2"/>
  <c r="BE105" i="2"/>
  <c r="BE108" i="2"/>
  <c r="BD55" i="1"/>
  <c r="BD54" i="1" s="1"/>
  <c r="W33" i="1" s="1"/>
  <c r="BA54" i="1"/>
  <c r="W30" i="1" s="1"/>
  <c r="BC54" i="1"/>
  <c r="W32" i="1" s="1"/>
  <c r="BK76" i="2" l="1"/>
  <c r="J76" i="2"/>
  <c r="J56" i="2" s="1"/>
  <c r="AX54" i="1"/>
  <c r="J31" i="2"/>
  <c r="AV55" i="1" s="1"/>
  <c r="AT55" i="1" s="1"/>
  <c r="AY54" i="1"/>
  <c r="F31" i="2"/>
  <c r="AZ55" i="1" s="1"/>
  <c r="AZ54" i="1" s="1"/>
  <c r="W29" i="1" s="1"/>
  <c r="AW54" i="1"/>
  <c r="AK30" i="1" s="1"/>
  <c r="BK75" i="2" l="1"/>
  <c r="J75" i="2" s="1"/>
  <c r="J55" i="2" s="1"/>
  <c r="AV54" i="1"/>
  <c r="AK29" i="1" s="1"/>
  <c r="J28" i="2" l="1"/>
  <c r="AG55" i="1" s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<sst xmlns="http://schemas.openxmlformats.org/spreadsheetml/2006/main" count="1019" uniqueCount="361">
  <si>
    <t>Export Komplet</t>
  </si>
  <si>
    <t>VZ</t>
  </si>
  <si>
    <t>2.0</t>
  </si>
  <si>
    <t>ZAMOK</t>
  </si>
  <si>
    <t>False</t>
  </si>
  <si>
    <t>{34007959-ebd7-453c-ad58-469eefdc1662}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</si>
  <si>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</si>
  <si>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</si>
  <si>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</si>
  <si>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</si>
  <si>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</si>
  <si>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</si>
  <si>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</si>
  <si>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</si>
  <si>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</si>
  <si>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</si>
  <si>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</si>
  <si>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Vysočany</t>
  </si>
  <si>
    <t>KSO:</t>
  </si>
  <si>
    <t/>
  </si>
  <si>
    <t>CC-CZ:</t>
  </si>
  <si>
    <t>Místo:</t>
  </si>
  <si>
    <t>Nový Bydžov</t>
  </si>
  <si>
    <t>Datum: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</si>
  <si>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</si>
  <si>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</si>
  <si>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</si>
  <si>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</si>
  <si>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</si>
  <si>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</si>
  <si>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</si>
  <si>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</si>
  <si>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</si>
  <si>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</si>
  <si>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</si>
  <si>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</si>
  <si>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</si>
  <si>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</si>
  <si>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</si>
  <si>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</si>
  <si>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</si>
  <si>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</si>
  <si>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</si>
  <si>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</si>
  <si>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</si>
  <si>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</si>
  <si>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</si>
  <si>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</si>
  <si>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</si>
  <si>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</si>
  <si>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</si>
  <si>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</si>
  <si>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</si>
  <si>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</si>
  <si>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</si>
  <si>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</si>
  <si>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</si>
  <si>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</si>
  <si>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</si>
  <si>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</si>
  <si>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</si>
  <si>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</si>
  <si>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</si>
  <si>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</si>
  <si>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</si>
  <si>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</si>
  <si>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</si>
  <si>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</si>
  <si>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</si>
  <si>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</si>
  <si>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</si>
  <si>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</si>
  <si>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</si>
  <si>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</si>
  <si>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</si>
  <si>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</si>
  <si>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</si>
  <si>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</si>
  <si>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</si>
  <si>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</si>
  <si>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</si>
  <si>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</si>
  <si>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</si>
  <si>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</si>
  <si>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</si>
  <si>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</si>
  <si>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</si>
  <si>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</si>
  <si>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</si>
  <si>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</si>
  <si>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</si>
  <si>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</si>
  <si>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</si>
  <si>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</si>
  <si>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</si>
  <si>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</si>
  <si>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</si>
  <si>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</si>
  <si>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</si>
  <si>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</si>
  <si>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</si>
  <si>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</si>
  <si>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</si>
  <si>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</si>
  <si>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</si>
  <si>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</si>
  <si>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</si>
  <si>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02</t>
  </si>
  <si>
    <t>4</t>
  </si>
  <si>
    <t>655434214</t>
  </si>
  <si>
    <t>PP</t>
  </si>
  <si>
    <t>Kosení travin a vodních rostlin ve vegetačním období divokého porostu středně hustého</t>
  </si>
  <si>
    <t>Online PSC</t>
  </si>
  <si>
    <t>https://podminky.urs.cz/item/CS_URS_2024_02/111103212</t>
  </si>
  <si>
    <t>VV</t>
  </si>
  <si>
    <t>66*8/10000</t>
  </si>
  <si>
    <t>111103213</t>
  </si>
  <si>
    <t>Kosení ve vegetačním období divokého porostu hustého</t>
  </si>
  <si>
    <t>98341195</t>
  </si>
  <si>
    <t>Kosení travin a vodních rostlin ve vegetačním období divokého porostu hustého</t>
  </si>
  <si>
    <t>https://podminky.urs.cz/item/CS_URS_2024_02/111103213</t>
  </si>
  <si>
    <t>52*8/10000</t>
  </si>
  <si>
    <t>3</t>
  </si>
  <si>
    <t>111103223</t>
  </si>
  <si>
    <t>Kosení ve vegetačním období vodního rostlinstva na břehu hustého</t>
  </si>
  <si>
    <t>-1486002149</t>
  </si>
  <si>
    <t>Kosení travin a vodních rostlin ve vegetačním období vodního rostlinstva na břehu hustého</t>
  </si>
  <si>
    <t>https://podminky.urs.cz/item/CS_URS_2024_02/111103223</t>
  </si>
  <si>
    <t>72*8/10000</t>
  </si>
  <si>
    <t>111203201</t>
  </si>
  <si>
    <t>Odstranění křovin a stromů s ponecháním kořenů z plochy do 1000 m2</t>
  </si>
  <si>
    <t>m2</t>
  </si>
  <si>
    <t>563661926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</si>
  <si>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</si>
  <si>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</si>
  <si>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2+2+10*2</t>
  </si>
  <si>
    <t>5</t>
  </si>
  <si>
    <t>185803106</t>
  </si>
  <si>
    <t>Shrabání pokoseného divokého porostu s odvozem do 20 km</t>
  </si>
  <si>
    <t>1667454039</t>
  </si>
  <si>
    <t>Shrabání pokoseného porostu a organických naplavenin s odvozem do 20 km divokého porostu</t>
  </si>
  <si>
    <t>https://podminky.urs.cz/item/CS_URS_2024_02/185803106</t>
  </si>
  <si>
    <t>6</t>
  </si>
  <si>
    <t>185803107</t>
  </si>
  <si>
    <t>Shrabání pokoseného vodního rostlinstva z břehu i z vody s odvozem do 20 km</t>
  </si>
  <si>
    <t>743097641</t>
  </si>
  <si>
    <t>Shrabání pokoseného porostu a organických naplavenin s odvozem do 20 km vodního rostlinstva z břehu i z vody</t>
  </si>
  <si>
    <t>https://podminky.urs.cz/item/CS_URS_2024_02/185803107</t>
  </si>
  <si>
    <t>7</t>
  </si>
  <si>
    <t>R-001</t>
  </si>
  <si>
    <t>Ekologická likvidace veškeré neupotřebitelné dřev. hmoty - z křovin a stromů D kmene do 100 mm - v souladu se zákonem o odpadech č. 541/2020 Sb. v platném znění</t>
  </si>
  <si>
    <t>-694137022</t>
  </si>
  <si>
    <t>10</t>
  </si>
  <si>
    <t>R-027</t>
  </si>
  <si>
    <t>Odstranění napadaných stromů, větví stromů a keřů do D 200 mm v profilu HOZ, včetně ekologické likvidace v souladu se zákonem o odpadech č. 541/2020 Sb. v platném znění</t>
  </si>
  <si>
    <t>-1696911822</t>
  </si>
  <si>
    <t>Odstranění napadaných stromů, větví stromů a keřů do D 200 mm v profilu HOZ, včetně ekologické likvidace v souladu se zákonem o odpadech č. 541/2020 Sb. v platném znění odpadech č. 541/2020 Sb. v platném znění</t>
  </si>
  <si>
    <t>60*4</t>
  </si>
  <si>
    <t>8</t>
  </si>
  <si>
    <t>R-032</t>
  </si>
  <si>
    <t>Ekologická likvidace divokého porostu - v souladu se zákonem o odpadech č. 541/2020 Sb. v platném znění</t>
  </si>
  <si>
    <t>-1240711078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</si>
  <si>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</si>
  <si>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</si>
  <si>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9</t>
  </si>
  <si>
    <t>R-033</t>
  </si>
  <si>
    <t>Ekologická likvidace vodního porostu - v souladu se zákonem o odpadech č. 541/2020 Sb. v platném znění</t>
  </si>
  <si>
    <t>-2051641532</t>
  </si>
  <si>
    <t>11</t>
  </si>
  <si>
    <t>R-063</t>
  </si>
  <si>
    <t>Vysbírání směsného a komunálního odpadu z profilu HOZ a z rozprostřenéhp sedimentu vč. odvozu a ekologické likvidace v souladu se zákonem o odpadech č. 541/2020 Sb., v platném zněníi</t>
  </si>
  <si>
    <t>33102490</t>
  </si>
  <si>
    <t>55*3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</si>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</sst>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1110322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1103213" TargetMode="External"/><Relationship Id="rId1" Type="http://schemas.openxmlformats.org/officeDocument/2006/relationships/hyperlink" Target="https://podminky.urs.cz/item/CS_URS_2024_02/111103212" TargetMode="External"/><Relationship Id="rId6" Type="http://schemas.openxmlformats.org/officeDocument/2006/relationships/hyperlink" Target="https://podminky.urs.cz/item/CS_URS_2024_02/185803107" TargetMode="External"/><Relationship Id="rId5" Type="http://schemas.openxmlformats.org/officeDocument/2006/relationships/hyperlink" Target="https://podminky.urs.cz/item/CS_URS_2024_02/185803106" TargetMode="External"/><Relationship Id="rId4" Type="http://schemas.openxmlformats.org/officeDocument/2006/relationships/hyperlink" Target="https://podminky.urs.cz/item/CS_URS_2024_02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8" customHeight="1">
      <c r="B23" s="21"/>
      <c r="C23" s="22"/>
      <c r="D23" s="22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38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39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40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04">
        <v>0.12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04">
        <v>0.12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5" t="s">
        <v>49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2024/5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Vysočany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Nový Bydžov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51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12" t="str">
        <f>IF(E20="","",E20)</f>
        <v>Ing. Holcová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52</v>
      </c>
      <c r="D52" s="321"/>
      <c r="E52" s="321"/>
      <c r="F52" s="321"/>
      <c r="G52" s="321"/>
      <c r="H52" s="66"/>
      <c r="I52" s="322" t="s">
        <v>53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54</v>
      </c>
      <c r="AH52" s="321"/>
      <c r="AI52" s="321"/>
      <c r="AJ52" s="321"/>
      <c r="AK52" s="321"/>
      <c r="AL52" s="321"/>
      <c r="AM52" s="321"/>
      <c r="AN52" s="322" t="s">
        <v>55</v>
      </c>
      <c r="AO52" s="321"/>
      <c r="AP52" s="321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14.45" customHeight="1">
      <c r="A55" s="85" t="s">
        <v>74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'2024-5 - Údržba HOZ Vysočany'!J28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75</v>
      </c>
      <c r="AR55" s="90"/>
      <c r="AS55" s="91">
        <v>0</v>
      </c>
      <c r="AT55" s="92">
        <f>ROUND(SUM(AV55:AW55),2)</f>
        <v>0</v>
      </c>
      <c r="AU55" s="93">
        <f>'2024-5 - Údržba HOZ Vysočany'!P75</f>
        <v>0</v>
      </c>
      <c r="AV55" s="92">
        <f>'2024-5 - Údržba HOZ Vysočany'!J31</f>
        <v>0</v>
      </c>
      <c r="AW55" s="92">
        <f>'2024-5 - Údržba HOZ Vysočany'!J32</f>
        <v>0</v>
      </c>
      <c r="AX55" s="92">
        <f>'2024-5 - Údržba HOZ Vysočany'!J33</f>
        <v>0</v>
      </c>
      <c r="AY55" s="92">
        <f>'2024-5 - Údržba HOZ Vysočany'!J34</f>
        <v>0</v>
      </c>
      <c r="AZ55" s="92">
        <f>'2024-5 - Údržba HOZ Vysočany'!F31</f>
        <v>0</v>
      </c>
      <c r="BA55" s="92">
        <f>'2024-5 - Údržba HOZ Vysočany'!F32</f>
        <v>0</v>
      </c>
      <c r="BB55" s="92">
        <f>'2024-5 - Údržba HOZ Vysočany'!F33</f>
        <v>0</v>
      </c>
      <c r="BC55" s="92">
        <f>'2024-5 - Údržba HOZ Vysočany'!F34</f>
        <v>0</v>
      </c>
      <c r="BD55" s="94">
        <f>'2024-5 - Údržba HOZ Vysočany'!F35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Tv99kApsNiCteQtqbAnXjeH5faDM2JXdB9TpdGbWOftBi0JGPD9pjVTP6WkI93skWxq48bNoGJl/5JO1akg0Tw==" saltValue="Dt+gVEySjWdz8d6S0BT5NYcoW/TCVk9syz22aU0/ervnB9kjd21nqGFzLXWimku+isWRiHC5eIdmuNlzeQx29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5 - Údržba HOZ Vysoča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4" t="s">
        <v>36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ROUND((SUM(BE75:BE113)),  2)</f>
        <v>0</v>
      </c>
      <c r="G31" s="34"/>
      <c r="H31" s="34"/>
      <c r="I31" s="113">
        <v>0.21</v>
      </c>
      <c r="J31" s="112">
        <f>ROUND(((SUM(BE75:BE113))*I31),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ROUND((SUM(BF75:BF113)),  2)</f>
        <v>0</v>
      </c>
      <c r="G32" s="34"/>
      <c r="H32" s="34"/>
      <c r="I32" s="113">
        <v>0.12</v>
      </c>
      <c r="J32" s="112">
        <f>ROUND(((SUM(BF75:BF113))*I32),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ROUND((SUM(BG75:BG113)),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ROUND((SUM(BH75:BH113)),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ROUND((SUM(BI75:BI113)),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9" t="str">
        <f>E7</f>
        <v>Údržba HOZ Vysočany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Nový Bydžov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SPÚ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Ing. Holcová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86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09" t="str">
        <f>E7</f>
        <v>Údržba HOZ Vysočany</v>
      </c>
      <c r="F67" s="335"/>
      <c r="G67" s="335"/>
      <c r="H67" s="335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Nový Bydžov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>SPÚ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33</v>
      </c>
      <c r="J72" s="32" t="str">
        <f>E22</f>
        <v>Ing. Holcová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87</v>
      </c>
      <c r="D74" s="144" t="s">
        <v>56</v>
      </c>
      <c r="E74" s="144" t="s">
        <v>52</v>
      </c>
      <c r="F74" s="144" t="s">
        <v>53</v>
      </c>
      <c r="G74" s="144" t="s">
        <v>88</v>
      </c>
      <c r="H74" s="144" t="s">
        <v>89</v>
      </c>
      <c r="I74" s="144" t="s">
        <v>90</v>
      </c>
      <c r="J74" s="144" t="s">
        <v>82</v>
      </c>
      <c r="K74" s="145" t="s">
        <v>91</v>
      </c>
      <c r="L74" s="146"/>
      <c r="M74" s="68" t="s">
        <v>19</v>
      </c>
      <c r="N74" s="69" t="s">
        <v>41</v>
      </c>
      <c r="O74" s="69" t="s">
        <v>92</v>
      </c>
      <c r="P74" s="69" t="s">
        <v>93</v>
      </c>
      <c r="Q74" s="69" t="s">
        <v>94</v>
      </c>
      <c r="R74" s="69" t="s">
        <v>95</v>
      </c>
      <c r="S74" s="69" t="s">
        <v>96</v>
      </c>
      <c r="T74" s="70" t="s">
        <v>97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98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70</v>
      </c>
      <c r="AU75" s="17" t="s">
        <v>83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70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76</v>
      </c>
      <c r="AT76" s="164" t="s">
        <v>70</v>
      </c>
      <c r="AU76" s="164" t="s">
        <v>71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70</v>
      </c>
      <c r="E77" s="166" t="s">
        <v>76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SUM(P78:P113)</f>
        <v>0</v>
      </c>
      <c r="Q77" s="160"/>
      <c r="R77" s="161">
        <f>SUM(R78:R113)</f>
        <v>0</v>
      </c>
      <c r="S77" s="160"/>
      <c r="T77" s="162">
        <f>SUM(T78:T113)</f>
        <v>0</v>
      </c>
      <c r="AR77" s="163" t="s">
        <v>76</v>
      </c>
      <c r="AT77" s="164" t="s">
        <v>70</v>
      </c>
      <c r="AU77" s="164" t="s">
        <v>76</v>
      </c>
      <c r="AY77" s="163" t="s">
        <v>101</v>
      </c>
      <c r="BK77" s="165">
        <f>SUM(BK78:BK113)</f>
        <v>0</v>
      </c>
    </row>
    <row r="78" spans="1:65" s="2" customFormat="1" ht="14.45" customHeight="1">
      <c r="A78" s="34"/>
      <c r="B78" s="35"/>
      <c r="C78" s="168" t="s">
        <v>76</v>
      </c>
      <c r="D78" s="168" t="s">
        <v>103</v>
      </c>
      <c r="E78" s="169" t="s">
        <v>104</v>
      </c>
      <c r="F78" s="170" t="s">
        <v>105</v>
      </c>
      <c r="G78" s="171" t="s">
        <v>106</v>
      </c>
      <c r="H78" s="172">
        <v>5.2999999999999999E-2</v>
      </c>
      <c r="I78" s="173"/>
      <c r="J78" s="174">
        <f>ROUND(I78*H78,2)</f>
        <v>0</v>
      </c>
      <c r="K78" s="170" t="s">
        <v>107</v>
      </c>
      <c r="L78" s="39"/>
      <c r="M78" s="175" t="s">
        <v>19</v>
      </c>
      <c r="N78" s="176" t="s">
        <v>42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108</v>
      </c>
      <c r="AT78" s="179" t="s">
        <v>103</v>
      </c>
      <c r="AU78" s="179" t="s">
        <v>78</v>
      </c>
      <c r="AY78" s="17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76</v>
      </c>
      <c r="BK78" s="180">
        <f>ROUND(I78*H78,2)</f>
        <v>0</v>
      </c>
      <c r="BL78" s="17" t="s">
        <v>108</v>
      </c>
      <c r="BM78" s="179" t="s">
        <v>109</v>
      </c>
    </row>
    <row r="79" spans="1:65" s="2" customFormat="1" ht="11.25">
      <c r="A79" s="34"/>
      <c r="B79" s="35"/>
      <c r="C79" s="36"/>
      <c r="D79" s="181" t="s">
        <v>110</v>
      </c>
      <c r="E79" s="36"/>
      <c r="F79" s="182" t="s">
        <v>111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110</v>
      </c>
      <c r="AU79" s="17" t="s">
        <v>78</v>
      </c>
    </row>
    <row r="80" spans="1:65" s="2" customFormat="1" ht="11.25">
      <c r="A80" s="34"/>
      <c r="B80" s="35"/>
      <c r="C80" s="36"/>
      <c r="D80" s="186" t="s">
        <v>112</v>
      </c>
      <c r="E80" s="36"/>
      <c r="F80" s="187" t="s">
        <v>113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112</v>
      </c>
      <c r="AU80" s="17" t="s">
        <v>78</v>
      </c>
    </row>
    <row r="81" spans="1:65" s="13" customFormat="1" ht="11.25">
      <c r="B81" s="188"/>
      <c r="C81" s="189"/>
      <c r="D81" s="181" t="s">
        <v>114</v>
      </c>
      <c r="E81" s="190" t="s">
        <v>19</v>
      </c>
      <c r="F81" s="191" t="s">
        <v>115</v>
      </c>
      <c r="G81" s="189"/>
      <c r="H81" s="192">
        <v>5.2999999999999999E-2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114</v>
      </c>
      <c r="AU81" s="198" t="s">
        <v>78</v>
      </c>
      <c r="AV81" s="13" t="s">
        <v>78</v>
      </c>
      <c r="AW81" s="13" t="s">
        <v>32</v>
      </c>
      <c r="AX81" s="13" t="s">
        <v>76</v>
      </c>
      <c r="AY81" s="198" t="s">
        <v>101</v>
      </c>
    </row>
    <row r="82" spans="1:65" s="2" customFormat="1" ht="14.45" customHeight="1">
      <c r="A82" s="34"/>
      <c r="B82" s="35"/>
      <c r="C82" s="168" t="s">
        <v>78</v>
      </c>
      <c r="D82" s="168" t="s">
        <v>103</v>
      </c>
      <c r="E82" s="169" t="s">
        <v>116</v>
      </c>
      <c r="F82" s="170" t="s">
        <v>117</v>
      </c>
      <c r="G82" s="171" t="s">
        <v>106</v>
      </c>
      <c r="H82" s="172">
        <v>4.2000000000000003E-2</v>
      </c>
      <c r="I82" s="173"/>
      <c r="J82" s="174">
        <f>ROUND(I82*H82,2)</f>
        <v>0</v>
      </c>
      <c r="K82" s="170" t="s">
        <v>107</v>
      </c>
      <c r="L82" s="39"/>
      <c r="M82" s="175" t="s">
        <v>19</v>
      </c>
      <c r="N82" s="176" t="s">
        <v>42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108</v>
      </c>
      <c r="AT82" s="179" t="s">
        <v>103</v>
      </c>
      <c r="AU82" s="179" t="s">
        <v>78</v>
      </c>
      <c r="AY82" s="17" t="s">
        <v>101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76</v>
      </c>
      <c r="BK82" s="180">
        <f>ROUND(I82*H82,2)</f>
        <v>0</v>
      </c>
      <c r="BL82" s="17" t="s">
        <v>108</v>
      </c>
      <c r="BM82" s="179" t="s">
        <v>118</v>
      </c>
    </row>
    <row r="83" spans="1:65" s="2" customFormat="1" ht="11.25">
      <c r="A83" s="34"/>
      <c r="B83" s="35"/>
      <c r="C83" s="36"/>
      <c r="D83" s="181" t="s">
        <v>110</v>
      </c>
      <c r="E83" s="36"/>
      <c r="F83" s="182" t="s">
        <v>119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110</v>
      </c>
      <c r="AU83" s="17" t="s">
        <v>78</v>
      </c>
    </row>
    <row r="84" spans="1:65" s="2" customFormat="1" ht="11.25">
      <c r="A84" s="34"/>
      <c r="B84" s="35"/>
      <c r="C84" s="36"/>
      <c r="D84" s="186" t="s">
        <v>112</v>
      </c>
      <c r="E84" s="36"/>
      <c r="F84" s="187" t="s">
        <v>120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112</v>
      </c>
      <c r="AU84" s="17" t="s">
        <v>78</v>
      </c>
    </row>
    <row r="85" spans="1:65" s="13" customFormat="1" ht="11.25">
      <c r="B85" s="188"/>
      <c r="C85" s="189"/>
      <c r="D85" s="181" t="s">
        <v>114</v>
      </c>
      <c r="E85" s="190" t="s">
        <v>19</v>
      </c>
      <c r="F85" s="191" t="s">
        <v>121</v>
      </c>
      <c r="G85" s="189"/>
      <c r="H85" s="192">
        <v>4.2000000000000003E-2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114</v>
      </c>
      <c r="AU85" s="198" t="s">
        <v>78</v>
      </c>
      <c r="AV85" s="13" t="s">
        <v>78</v>
      </c>
      <c r="AW85" s="13" t="s">
        <v>32</v>
      </c>
      <c r="AX85" s="13" t="s">
        <v>76</v>
      </c>
      <c r="AY85" s="198" t="s">
        <v>101</v>
      </c>
    </row>
    <row r="86" spans="1:65" s="2" customFormat="1" ht="14.45" customHeight="1">
      <c r="A86" s="34"/>
      <c r="B86" s="35"/>
      <c r="C86" s="168" t="s">
        <v>122</v>
      </c>
      <c r="D86" s="168" t="s">
        <v>103</v>
      </c>
      <c r="E86" s="169" t="s">
        <v>123</v>
      </c>
      <c r="F86" s="170" t="s">
        <v>124</v>
      </c>
      <c r="G86" s="171" t="s">
        <v>106</v>
      </c>
      <c r="H86" s="172">
        <v>5.8000000000000003E-2</v>
      </c>
      <c r="I86" s="173"/>
      <c r="J86" s="174">
        <f>ROUND(I86*H86,2)</f>
        <v>0</v>
      </c>
      <c r="K86" s="170" t="s">
        <v>107</v>
      </c>
      <c r="L86" s="39"/>
      <c r="M86" s="175" t="s">
        <v>19</v>
      </c>
      <c r="N86" s="176" t="s">
        <v>42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108</v>
      </c>
      <c r="AT86" s="179" t="s">
        <v>103</v>
      </c>
      <c r="AU86" s="179" t="s">
        <v>78</v>
      </c>
      <c r="AY86" s="17" t="s">
        <v>101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76</v>
      </c>
      <c r="BK86" s="180">
        <f>ROUND(I86*H86,2)</f>
        <v>0</v>
      </c>
      <c r="BL86" s="17" t="s">
        <v>108</v>
      </c>
      <c r="BM86" s="179" t="s">
        <v>125</v>
      </c>
    </row>
    <row r="87" spans="1:65" s="2" customFormat="1" ht="11.25">
      <c r="A87" s="34"/>
      <c r="B87" s="35"/>
      <c r="C87" s="36"/>
      <c r="D87" s="181" t="s">
        <v>110</v>
      </c>
      <c r="E87" s="36"/>
      <c r="F87" s="182" t="s">
        <v>126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110</v>
      </c>
      <c r="AU87" s="17" t="s">
        <v>78</v>
      </c>
    </row>
    <row r="88" spans="1:65" s="2" customFormat="1" ht="11.25">
      <c r="A88" s="34"/>
      <c r="B88" s="35"/>
      <c r="C88" s="36"/>
      <c r="D88" s="186" t="s">
        <v>112</v>
      </c>
      <c r="E88" s="36"/>
      <c r="F88" s="187" t="s">
        <v>127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112</v>
      </c>
      <c r="AU88" s="17" t="s">
        <v>78</v>
      </c>
    </row>
    <row r="89" spans="1:65" s="13" customFormat="1" ht="11.25">
      <c r="B89" s="188"/>
      <c r="C89" s="189"/>
      <c r="D89" s="181" t="s">
        <v>114</v>
      </c>
      <c r="E89" s="190" t="s">
        <v>19</v>
      </c>
      <c r="F89" s="191" t="s">
        <v>128</v>
      </c>
      <c r="G89" s="189"/>
      <c r="H89" s="192">
        <v>5.8000000000000003E-2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114</v>
      </c>
      <c r="AU89" s="198" t="s">
        <v>78</v>
      </c>
      <c r="AV89" s="13" t="s">
        <v>78</v>
      </c>
      <c r="AW89" s="13" t="s">
        <v>32</v>
      </c>
      <c r="AX89" s="13" t="s">
        <v>76</v>
      </c>
      <c r="AY89" s="198" t="s">
        <v>101</v>
      </c>
    </row>
    <row r="90" spans="1:65" s="2" customFormat="1" ht="14.45" customHeight="1">
      <c r="A90" s="34"/>
      <c r="B90" s="35"/>
      <c r="C90" s="168" t="s">
        <v>108</v>
      </c>
      <c r="D90" s="168" t="s">
        <v>103</v>
      </c>
      <c r="E90" s="169" t="s">
        <v>129</v>
      </c>
      <c r="F90" s="170" t="s">
        <v>130</v>
      </c>
      <c r="G90" s="171" t="s">
        <v>131</v>
      </c>
      <c r="H90" s="172">
        <v>24</v>
      </c>
      <c r="I90" s="173"/>
      <c r="J90" s="174">
        <f>ROUND(I90*H90,2)</f>
        <v>0</v>
      </c>
      <c r="K90" s="170" t="s">
        <v>107</v>
      </c>
      <c r="L90" s="39"/>
      <c r="M90" s="175" t="s">
        <v>19</v>
      </c>
      <c r="N90" s="176" t="s">
        <v>42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108</v>
      </c>
      <c r="AT90" s="179" t="s">
        <v>103</v>
      </c>
      <c r="AU90" s="179" t="s">
        <v>78</v>
      </c>
      <c r="AY90" s="17" t="s">
        <v>101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76</v>
      </c>
      <c r="BK90" s="180">
        <f>ROUND(I90*H90,2)</f>
        <v>0</v>
      </c>
      <c r="BL90" s="17" t="s">
        <v>108</v>
      </c>
      <c r="BM90" s="179" t="s">
        <v>132</v>
      </c>
    </row>
    <row r="91" spans="1:65" s="2" customFormat="1" ht="19.5">
      <c r="A91" s="34"/>
      <c r="B91" s="35"/>
      <c r="C91" s="36"/>
      <c r="D91" s="181" t="s">
        <v>110</v>
      </c>
      <c r="E91" s="36"/>
      <c r="F91" s="182" t="s">
        <v>133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110</v>
      </c>
      <c r="AU91" s="17" t="s">
        <v>78</v>
      </c>
    </row>
    <row r="92" spans="1:65" s="2" customFormat="1" ht="11.25">
      <c r="A92" s="34"/>
      <c r="B92" s="35"/>
      <c r="C92" s="36"/>
      <c r="D92" s="186" t="s">
        <v>112</v>
      </c>
      <c r="E92" s="36"/>
      <c r="F92" s="187" t="s">
        <v>134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112</v>
      </c>
      <c r="AU92" s="17" t="s">
        <v>78</v>
      </c>
    </row>
    <row r="93" spans="1:65" s="13" customFormat="1" ht="11.25">
      <c r="B93" s="188"/>
      <c r="C93" s="189"/>
      <c r="D93" s="181" t="s">
        <v>114</v>
      </c>
      <c r="E93" s="190" t="s">
        <v>19</v>
      </c>
      <c r="F93" s="191" t="s">
        <v>135</v>
      </c>
      <c r="G93" s="189"/>
      <c r="H93" s="192">
        <v>24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114</v>
      </c>
      <c r="AU93" s="198" t="s">
        <v>78</v>
      </c>
      <c r="AV93" s="13" t="s">
        <v>78</v>
      </c>
      <c r="AW93" s="13" t="s">
        <v>32</v>
      </c>
      <c r="AX93" s="13" t="s">
        <v>76</v>
      </c>
      <c r="AY93" s="198" t="s">
        <v>101</v>
      </c>
    </row>
    <row r="94" spans="1:65" s="2" customFormat="1" ht="14.45" customHeight="1">
      <c r="A94" s="34"/>
      <c r="B94" s="35"/>
      <c r="C94" s="168" t="s">
        <v>136</v>
      </c>
      <c r="D94" s="168" t="s">
        <v>103</v>
      </c>
      <c r="E94" s="169" t="s">
        <v>137</v>
      </c>
      <c r="F94" s="170" t="s">
        <v>138</v>
      </c>
      <c r="G94" s="171" t="s">
        <v>106</v>
      </c>
      <c r="H94" s="172">
        <v>9.5000000000000001E-2</v>
      </c>
      <c r="I94" s="173"/>
      <c r="J94" s="174">
        <f>ROUND(I94*H94,2)</f>
        <v>0</v>
      </c>
      <c r="K94" s="170" t="s">
        <v>107</v>
      </c>
      <c r="L94" s="39"/>
      <c r="M94" s="175" t="s">
        <v>19</v>
      </c>
      <c r="N94" s="176" t="s">
        <v>42</v>
      </c>
      <c r="O94" s="64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9" t="s">
        <v>108</v>
      </c>
      <c r="AT94" s="179" t="s">
        <v>103</v>
      </c>
      <c r="AU94" s="179" t="s">
        <v>78</v>
      </c>
      <c r="AY94" s="17" t="s">
        <v>101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7" t="s">
        <v>76</v>
      </c>
      <c r="BK94" s="180">
        <f>ROUND(I94*H94,2)</f>
        <v>0</v>
      </c>
      <c r="BL94" s="17" t="s">
        <v>108</v>
      </c>
      <c r="BM94" s="179" t="s">
        <v>139</v>
      </c>
    </row>
    <row r="95" spans="1:65" s="2" customFormat="1" ht="11.25">
      <c r="A95" s="34"/>
      <c r="B95" s="35"/>
      <c r="C95" s="36"/>
      <c r="D95" s="181" t="s">
        <v>110</v>
      </c>
      <c r="E95" s="36"/>
      <c r="F95" s="182" t="s">
        <v>140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110</v>
      </c>
      <c r="AU95" s="17" t="s">
        <v>78</v>
      </c>
    </row>
    <row r="96" spans="1:65" s="2" customFormat="1" ht="11.25">
      <c r="A96" s="34"/>
      <c r="B96" s="35"/>
      <c r="C96" s="36"/>
      <c r="D96" s="186" t="s">
        <v>112</v>
      </c>
      <c r="E96" s="36"/>
      <c r="F96" s="187" t="s">
        <v>141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112</v>
      </c>
      <c r="AU96" s="17" t="s">
        <v>78</v>
      </c>
    </row>
    <row r="97" spans="1:65" s="2" customFormat="1" ht="14.45" customHeight="1">
      <c r="A97" s="34"/>
      <c r="B97" s="35"/>
      <c r="C97" s="168" t="s">
        <v>142</v>
      </c>
      <c r="D97" s="168" t="s">
        <v>103</v>
      </c>
      <c r="E97" s="169" t="s">
        <v>143</v>
      </c>
      <c r="F97" s="170" t="s">
        <v>144</v>
      </c>
      <c r="G97" s="171" t="s">
        <v>106</v>
      </c>
      <c r="H97" s="172">
        <v>5.8000000000000003E-2</v>
      </c>
      <c r="I97" s="173"/>
      <c r="J97" s="174">
        <f>ROUND(I97*H97,2)</f>
        <v>0</v>
      </c>
      <c r="K97" s="170" t="s">
        <v>107</v>
      </c>
      <c r="L97" s="39"/>
      <c r="M97" s="175" t="s">
        <v>19</v>
      </c>
      <c r="N97" s="176" t="s">
        <v>42</v>
      </c>
      <c r="O97" s="64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9" t="s">
        <v>108</v>
      </c>
      <c r="AT97" s="179" t="s">
        <v>103</v>
      </c>
      <c r="AU97" s="179" t="s">
        <v>78</v>
      </c>
      <c r="AY97" s="17" t="s">
        <v>101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17" t="s">
        <v>76</v>
      </c>
      <c r="BK97" s="180">
        <f>ROUND(I97*H97,2)</f>
        <v>0</v>
      </c>
      <c r="BL97" s="17" t="s">
        <v>108</v>
      </c>
      <c r="BM97" s="179" t="s">
        <v>145</v>
      </c>
    </row>
    <row r="98" spans="1:65" s="2" customFormat="1" ht="11.25">
      <c r="A98" s="34"/>
      <c r="B98" s="35"/>
      <c r="C98" s="36"/>
      <c r="D98" s="181" t="s">
        <v>110</v>
      </c>
      <c r="E98" s="36"/>
      <c r="F98" s="182" t="s">
        <v>146</v>
      </c>
      <c r="G98" s="36"/>
      <c r="H98" s="36"/>
      <c r="I98" s="183"/>
      <c r="J98" s="36"/>
      <c r="K98" s="36"/>
      <c r="L98" s="39"/>
      <c r="M98" s="184"/>
      <c r="N98" s="18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110</v>
      </c>
      <c r="AU98" s="17" t="s">
        <v>78</v>
      </c>
    </row>
    <row r="99" spans="1:65" s="2" customFormat="1" ht="11.25">
      <c r="A99" s="34"/>
      <c r="B99" s="35"/>
      <c r="C99" s="36"/>
      <c r="D99" s="186" t="s">
        <v>112</v>
      </c>
      <c r="E99" s="36"/>
      <c r="F99" s="187" t="s">
        <v>147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112</v>
      </c>
      <c r="AU99" s="17" t="s">
        <v>78</v>
      </c>
    </row>
    <row r="100" spans="1:65" s="2" customFormat="1" ht="22.15" customHeight="1">
      <c r="A100" s="34"/>
      <c r="B100" s="35"/>
      <c r="C100" s="168" t="s">
        <v>148</v>
      </c>
      <c r="D100" s="168" t="s">
        <v>103</v>
      </c>
      <c r="E100" s="169" t="s">
        <v>149</v>
      </c>
      <c r="F100" s="170" t="s">
        <v>150</v>
      </c>
      <c r="G100" s="171" t="s">
        <v>131</v>
      </c>
      <c r="H100" s="172">
        <v>24</v>
      </c>
      <c r="I100" s="173"/>
      <c r="J100" s="174">
        <f>ROUND(I100*H100,2)</f>
        <v>0</v>
      </c>
      <c r="K100" s="170" t="s">
        <v>19</v>
      </c>
      <c r="L100" s="39"/>
      <c r="M100" s="175" t="s">
        <v>19</v>
      </c>
      <c r="N100" s="176" t="s">
        <v>42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108</v>
      </c>
      <c r="AT100" s="179" t="s">
        <v>103</v>
      </c>
      <c r="AU100" s="179" t="s">
        <v>78</v>
      </c>
      <c r="AY100" s="17" t="s">
        <v>101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76</v>
      </c>
      <c r="BK100" s="180">
        <f>ROUND(I100*H100,2)</f>
        <v>0</v>
      </c>
      <c r="BL100" s="17" t="s">
        <v>108</v>
      </c>
      <c r="BM100" s="179" t="s">
        <v>151</v>
      </c>
    </row>
    <row r="101" spans="1:65" s="2" customFormat="1" ht="19.5">
      <c r="A101" s="34"/>
      <c r="B101" s="35"/>
      <c r="C101" s="36"/>
      <c r="D101" s="181" t="s">
        <v>110</v>
      </c>
      <c r="E101" s="36"/>
      <c r="F101" s="182" t="s">
        <v>150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110</v>
      </c>
      <c r="AU101" s="17" t="s">
        <v>78</v>
      </c>
    </row>
    <row r="102" spans="1:65" s="2" customFormat="1" ht="22.15" customHeight="1">
      <c r="A102" s="34"/>
      <c r="B102" s="35"/>
      <c r="C102" s="168" t="s">
        <v>152</v>
      </c>
      <c r="D102" s="168" t="s">
        <v>103</v>
      </c>
      <c r="E102" s="169" t="s">
        <v>153</v>
      </c>
      <c r="F102" s="170" t="s">
        <v>154</v>
      </c>
      <c r="G102" s="171" t="s">
        <v>131</v>
      </c>
      <c r="H102" s="172">
        <v>240</v>
      </c>
      <c r="I102" s="173"/>
      <c r="J102" s="174">
        <f>ROUND(I102*H102,2)</f>
        <v>0</v>
      </c>
      <c r="K102" s="170" t="s">
        <v>19</v>
      </c>
      <c r="L102" s="39"/>
      <c r="M102" s="175" t="s">
        <v>19</v>
      </c>
      <c r="N102" s="176" t="s">
        <v>42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108</v>
      </c>
      <c r="AT102" s="179" t="s">
        <v>103</v>
      </c>
      <c r="AU102" s="179" t="s">
        <v>78</v>
      </c>
      <c r="AY102" s="17" t="s">
        <v>101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76</v>
      </c>
      <c r="BK102" s="180">
        <f>ROUND(I102*H102,2)</f>
        <v>0</v>
      </c>
      <c r="BL102" s="17" t="s">
        <v>108</v>
      </c>
      <c r="BM102" s="179" t="s">
        <v>155</v>
      </c>
    </row>
    <row r="103" spans="1:65" s="2" customFormat="1" ht="19.5">
      <c r="A103" s="34"/>
      <c r="B103" s="35"/>
      <c r="C103" s="36"/>
      <c r="D103" s="181" t="s">
        <v>110</v>
      </c>
      <c r="E103" s="36"/>
      <c r="F103" s="182" t="s">
        <v>156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110</v>
      </c>
      <c r="AU103" s="17" t="s">
        <v>78</v>
      </c>
    </row>
    <row r="104" spans="1:65" s="13" customFormat="1" ht="11.25">
      <c r="B104" s="188"/>
      <c r="C104" s="189"/>
      <c r="D104" s="181" t="s">
        <v>114</v>
      </c>
      <c r="E104" s="190" t="s">
        <v>19</v>
      </c>
      <c r="F104" s="191" t="s">
        <v>157</v>
      </c>
      <c r="G104" s="189"/>
      <c r="H104" s="192">
        <v>240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114</v>
      </c>
      <c r="AU104" s="198" t="s">
        <v>78</v>
      </c>
      <c r="AV104" s="13" t="s">
        <v>78</v>
      </c>
      <c r="AW104" s="13" t="s">
        <v>32</v>
      </c>
      <c r="AX104" s="13" t="s">
        <v>76</v>
      </c>
      <c r="AY104" s="198" t="s">
        <v>101</v>
      </c>
    </row>
    <row r="105" spans="1:65" s="2" customFormat="1" ht="19.899999999999999" customHeight="1">
      <c r="A105" s="34"/>
      <c r="B105" s="35"/>
      <c r="C105" s="168" t="s">
        <v>158</v>
      </c>
      <c r="D105" s="168" t="s">
        <v>103</v>
      </c>
      <c r="E105" s="169" t="s">
        <v>159</v>
      </c>
      <c r="F105" s="170" t="s">
        <v>160</v>
      </c>
      <c r="G105" s="171" t="s">
        <v>106</v>
      </c>
      <c r="H105" s="172">
        <v>9.5000000000000001E-2</v>
      </c>
      <c r="I105" s="173"/>
      <c r="J105" s="174">
        <f>ROUND(I105*H105,2)</f>
        <v>0</v>
      </c>
      <c r="K105" s="170" t="s">
        <v>19</v>
      </c>
      <c r="L105" s="39"/>
      <c r="M105" s="175" t="s">
        <v>19</v>
      </c>
      <c r="N105" s="176" t="s">
        <v>42</v>
      </c>
      <c r="O105" s="64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108</v>
      </c>
      <c r="AT105" s="179" t="s">
        <v>103</v>
      </c>
      <c r="AU105" s="179" t="s">
        <v>78</v>
      </c>
      <c r="AY105" s="17" t="s">
        <v>101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76</v>
      </c>
      <c r="BK105" s="180">
        <f>ROUND(I105*H105,2)</f>
        <v>0</v>
      </c>
      <c r="BL105" s="17" t="s">
        <v>108</v>
      </c>
      <c r="BM105" s="179" t="s">
        <v>161</v>
      </c>
    </row>
    <row r="106" spans="1:65" s="2" customFormat="1" ht="11.25">
      <c r="A106" s="34"/>
      <c r="B106" s="35"/>
      <c r="C106" s="36"/>
      <c r="D106" s="181" t="s">
        <v>110</v>
      </c>
      <c r="E106" s="36"/>
      <c r="F106" s="182" t="s">
        <v>160</v>
      </c>
      <c r="G106" s="36"/>
      <c r="H106" s="36"/>
      <c r="I106" s="183"/>
      <c r="J106" s="36"/>
      <c r="K106" s="36"/>
      <c r="L106" s="39"/>
      <c r="M106" s="184"/>
      <c r="N106" s="18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110</v>
      </c>
      <c r="AU106" s="17" t="s">
        <v>78</v>
      </c>
    </row>
    <row r="107" spans="1:65" s="2" customFormat="1" ht="29.25">
      <c r="A107" s="34"/>
      <c r="B107" s="35"/>
      <c r="C107" s="36"/>
      <c r="D107" s="181" t="s">
        <v>162</v>
      </c>
      <c r="E107" s="36"/>
      <c r="F107" s="199" t="s">
        <v>163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162</v>
      </c>
      <c r="AU107" s="17" t="s">
        <v>78</v>
      </c>
    </row>
    <row r="108" spans="1:65" s="2" customFormat="1" ht="19.899999999999999" customHeight="1">
      <c r="A108" s="34"/>
      <c r="B108" s="35"/>
      <c r="C108" s="168" t="s">
        <v>164</v>
      </c>
      <c r="D108" s="168" t="s">
        <v>103</v>
      </c>
      <c r="E108" s="169" t="s">
        <v>165</v>
      </c>
      <c r="F108" s="170" t="s">
        <v>166</v>
      </c>
      <c r="G108" s="171" t="s">
        <v>106</v>
      </c>
      <c r="H108" s="172">
        <v>5.8000000000000003E-2</v>
      </c>
      <c r="I108" s="173"/>
      <c r="J108" s="174">
        <f>ROUND(I108*H108,2)</f>
        <v>0</v>
      </c>
      <c r="K108" s="170" t="s">
        <v>19</v>
      </c>
      <c r="L108" s="39"/>
      <c r="M108" s="175" t="s">
        <v>19</v>
      </c>
      <c r="N108" s="176" t="s">
        <v>42</v>
      </c>
      <c r="O108" s="64"/>
      <c r="P108" s="177">
        <f>O108*H108</f>
        <v>0</v>
      </c>
      <c r="Q108" s="177">
        <v>0</v>
      </c>
      <c r="R108" s="177">
        <f>Q108*H108</f>
        <v>0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108</v>
      </c>
      <c r="AT108" s="179" t="s">
        <v>103</v>
      </c>
      <c r="AU108" s="179" t="s">
        <v>78</v>
      </c>
      <c r="AY108" s="17" t="s">
        <v>101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76</v>
      </c>
      <c r="BK108" s="180">
        <f>ROUND(I108*H108,2)</f>
        <v>0</v>
      </c>
      <c r="BL108" s="17" t="s">
        <v>108</v>
      </c>
      <c r="BM108" s="179" t="s">
        <v>167</v>
      </c>
    </row>
    <row r="109" spans="1:65" s="2" customFormat="1" ht="11.25">
      <c r="A109" s="34"/>
      <c r="B109" s="35"/>
      <c r="C109" s="36"/>
      <c r="D109" s="181" t="s">
        <v>110</v>
      </c>
      <c r="E109" s="36"/>
      <c r="F109" s="182" t="s">
        <v>166</v>
      </c>
      <c r="G109" s="36"/>
      <c r="H109" s="36"/>
      <c r="I109" s="183"/>
      <c r="J109" s="36"/>
      <c r="K109" s="36"/>
      <c r="L109" s="39"/>
      <c r="M109" s="184"/>
      <c r="N109" s="18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110</v>
      </c>
      <c r="AU109" s="17" t="s">
        <v>78</v>
      </c>
    </row>
    <row r="110" spans="1:65" s="2" customFormat="1" ht="29.25">
      <c r="A110" s="34"/>
      <c r="B110" s="35"/>
      <c r="C110" s="36"/>
      <c r="D110" s="181" t="s">
        <v>162</v>
      </c>
      <c r="E110" s="36"/>
      <c r="F110" s="199" t="s">
        <v>163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162</v>
      </c>
      <c r="AU110" s="17" t="s">
        <v>78</v>
      </c>
    </row>
    <row r="111" spans="1:65" s="2" customFormat="1" ht="22.15" customHeight="1">
      <c r="A111" s="34"/>
      <c r="B111" s="35"/>
      <c r="C111" s="168" t="s">
        <v>168</v>
      </c>
      <c r="D111" s="168" t="s">
        <v>103</v>
      </c>
      <c r="E111" s="169" t="s">
        <v>169</v>
      </c>
      <c r="F111" s="170" t="s">
        <v>170</v>
      </c>
      <c r="G111" s="171" t="s">
        <v>131</v>
      </c>
      <c r="H111" s="172">
        <v>165</v>
      </c>
      <c r="I111" s="173"/>
      <c r="J111" s="174">
        <f>ROUND(I111*H111,2)</f>
        <v>0</v>
      </c>
      <c r="K111" s="170" t="s">
        <v>19</v>
      </c>
      <c r="L111" s="39"/>
      <c r="M111" s="175" t="s">
        <v>19</v>
      </c>
      <c r="N111" s="176" t="s">
        <v>42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108</v>
      </c>
      <c r="AT111" s="179" t="s">
        <v>103</v>
      </c>
      <c r="AU111" s="179" t="s">
        <v>78</v>
      </c>
      <c r="AY111" s="17" t="s">
        <v>101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76</v>
      </c>
      <c r="BK111" s="180">
        <f>ROUND(I111*H111,2)</f>
        <v>0</v>
      </c>
      <c r="BL111" s="17" t="s">
        <v>108</v>
      </c>
      <c r="BM111" s="179" t="s">
        <v>171</v>
      </c>
    </row>
    <row r="112" spans="1:65" s="2" customFormat="1" ht="19.5">
      <c r="A112" s="34"/>
      <c r="B112" s="35"/>
      <c r="C112" s="36"/>
      <c r="D112" s="181" t="s">
        <v>110</v>
      </c>
      <c r="E112" s="36"/>
      <c r="F112" s="182" t="s">
        <v>170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110</v>
      </c>
      <c r="AU112" s="17" t="s">
        <v>78</v>
      </c>
    </row>
    <row r="113" spans="1:51" s="13" customFormat="1" ht="11.25">
      <c r="B113" s="188"/>
      <c r="C113" s="189"/>
      <c r="D113" s="181" t="s">
        <v>114</v>
      </c>
      <c r="E113" s="190" t="s">
        <v>19</v>
      </c>
      <c r="F113" s="191" t="s">
        <v>172</v>
      </c>
      <c r="G113" s="189"/>
      <c r="H113" s="192">
        <v>165</v>
      </c>
      <c r="I113" s="193"/>
      <c r="J113" s="189"/>
      <c r="K113" s="189"/>
      <c r="L113" s="194"/>
      <c r="M113" s="200"/>
      <c r="N113" s="201"/>
      <c r="O113" s="201"/>
      <c r="P113" s="201"/>
      <c r="Q113" s="201"/>
      <c r="R113" s="201"/>
      <c r="S113" s="201"/>
      <c r="T113" s="202"/>
      <c r="AT113" s="198" t="s">
        <v>114</v>
      </c>
      <c r="AU113" s="198" t="s">
        <v>78</v>
      </c>
      <c r="AV113" s="13" t="s">
        <v>78</v>
      </c>
      <c r="AW113" s="13" t="s">
        <v>32</v>
      </c>
      <c r="AX113" s="13" t="s">
        <v>76</v>
      </c>
      <c r="AY113" s="198" t="s">
        <v>101</v>
      </c>
    </row>
    <row r="114" spans="1:51" s="2" customFormat="1" ht="6.95" customHeight="1">
      <c r="A114" s="3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9"/>
      <c r="M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</sheetData>
  <sheetProtection algorithmName="SHA-512" hashValue="FZRQIfILUa1IYE1bVktEOByrDav3XczrLHsHzp51dIqwd1DaRToViPIWAEdlOln9GtnMUY5pkBgURIh217pYTg==" saltValue="iRaUSmH6xcOM2TyZ9ZDeakGtxLRfqcPFvppCYsID00S8uiB80b0c53RP1alyXcBZmtox/nY5+1fOXBu30ruABg==" spinCount="100000" sheet="1" objects="1" scenarios="1" formatColumns="0" formatRows="0" autoFilter="0"/>
  <autoFilter ref="C74:K113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6" r:id="rId5" xr:uid="{00000000-0004-0000-0100-000004000000}"/>
    <hyperlink ref="F99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173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174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175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176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177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178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179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180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181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182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183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75</v>
      </c>
      <c r="F18" s="336" t="s">
        <v>184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185</v>
      </c>
      <c r="F19" s="336" t="s">
        <v>186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187</v>
      </c>
      <c r="F20" s="336" t="s">
        <v>188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189</v>
      </c>
      <c r="F21" s="336" t="s">
        <v>190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191</v>
      </c>
      <c r="F22" s="336" t="s">
        <v>192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193</v>
      </c>
      <c r="F23" s="336" t="s">
        <v>194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195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196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197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198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199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200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201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202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203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87</v>
      </c>
      <c r="F36" s="212"/>
      <c r="G36" s="336" t="s">
        <v>204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205</v>
      </c>
      <c r="F37" s="212"/>
      <c r="G37" s="336" t="s">
        <v>206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52</v>
      </c>
      <c r="F38" s="212"/>
      <c r="G38" s="336" t="s">
        <v>207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53</v>
      </c>
      <c r="F39" s="212"/>
      <c r="G39" s="336" t="s">
        <v>208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88</v>
      </c>
      <c r="F40" s="212"/>
      <c r="G40" s="336" t="s">
        <v>209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89</v>
      </c>
      <c r="F41" s="212"/>
      <c r="G41" s="336" t="s">
        <v>210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211</v>
      </c>
      <c r="F42" s="212"/>
      <c r="G42" s="336" t="s">
        <v>212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213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214</v>
      </c>
      <c r="F44" s="212"/>
      <c r="G44" s="336" t="s">
        <v>215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91</v>
      </c>
      <c r="F45" s="212"/>
      <c r="G45" s="336" t="s">
        <v>216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217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218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219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220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221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222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223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224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225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226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227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228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229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230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231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232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233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234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235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236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237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238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239</v>
      </c>
      <c r="D76" s="228"/>
      <c r="E76" s="228"/>
      <c r="F76" s="228" t="s">
        <v>240</v>
      </c>
      <c r="G76" s="229"/>
      <c r="H76" s="228" t="s">
        <v>53</v>
      </c>
      <c r="I76" s="228" t="s">
        <v>56</v>
      </c>
      <c r="J76" s="228" t="s">
        <v>241</v>
      </c>
      <c r="K76" s="227"/>
    </row>
    <row r="77" spans="2:11" s="1" customFormat="1" ht="17.25" customHeight="1">
      <c r="B77" s="226"/>
      <c r="C77" s="230" t="s">
        <v>242</v>
      </c>
      <c r="D77" s="230"/>
      <c r="E77" s="230"/>
      <c r="F77" s="231" t="s">
        <v>243</v>
      </c>
      <c r="G77" s="232"/>
      <c r="H77" s="230"/>
      <c r="I77" s="230"/>
      <c r="J77" s="230" t="s">
        <v>244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52</v>
      </c>
      <c r="D79" s="235"/>
      <c r="E79" s="235"/>
      <c r="F79" s="236" t="s">
        <v>245</v>
      </c>
      <c r="G79" s="237"/>
      <c r="H79" s="215" t="s">
        <v>246</v>
      </c>
      <c r="I79" s="215" t="s">
        <v>247</v>
      </c>
      <c r="J79" s="215">
        <v>20</v>
      </c>
      <c r="K79" s="227"/>
    </row>
    <row r="80" spans="2:11" s="1" customFormat="1" ht="15" customHeight="1">
      <c r="B80" s="226"/>
      <c r="C80" s="215" t="s">
        <v>248</v>
      </c>
      <c r="D80" s="215"/>
      <c r="E80" s="215"/>
      <c r="F80" s="236" t="s">
        <v>245</v>
      </c>
      <c r="G80" s="237"/>
      <c r="H80" s="215" t="s">
        <v>249</v>
      </c>
      <c r="I80" s="215" t="s">
        <v>247</v>
      </c>
      <c r="J80" s="215">
        <v>120</v>
      </c>
      <c r="K80" s="227"/>
    </row>
    <row r="81" spans="2:11" s="1" customFormat="1" ht="15" customHeight="1">
      <c r="B81" s="238"/>
      <c r="C81" s="215" t="s">
        <v>250</v>
      </c>
      <c r="D81" s="215"/>
      <c r="E81" s="215"/>
      <c r="F81" s="236" t="s">
        <v>251</v>
      </c>
      <c r="G81" s="237"/>
      <c r="H81" s="215" t="s">
        <v>252</v>
      </c>
      <c r="I81" s="215" t="s">
        <v>247</v>
      </c>
      <c r="J81" s="215">
        <v>50</v>
      </c>
      <c r="K81" s="227"/>
    </row>
    <row r="82" spans="2:11" s="1" customFormat="1" ht="15" customHeight="1">
      <c r="B82" s="238"/>
      <c r="C82" s="215" t="s">
        <v>253</v>
      </c>
      <c r="D82" s="215"/>
      <c r="E82" s="215"/>
      <c r="F82" s="236" t="s">
        <v>245</v>
      </c>
      <c r="G82" s="237"/>
      <c r="H82" s="215" t="s">
        <v>254</v>
      </c>
      <c r="I82" s="215" t="s">
        <v>255</v>
      </c>
      <c r="J82" s="215"/>
      <c r="K82" s="227"/>
    </row>
    <row r="83" spans="2:11" s="1" customFormat="1" ht="15" customHeight="1">
      <c r="B83" s="238"/>
      <c r="C83" s="239" t="s">
        <v>256</v>
      </c>
      <c r="D83" s="239"/>
      <c r="E83" s="239"/>
      <c r="F83" s="240" t="s">
        <v>251</v>
      </c>
      <c r="G83" s="239"/>
      <c r="H83" s="239" t="s">
        <v>257</v>
      </c>
      <c r="I83" s="239" t="s">
        <v>247</v>
      </c>
      <c r="J83" s="239">
        <v>15</v>
      </c>
      <c r="K83" s="227"/>
    </row>
    <row r="84" spans="2:11" s="1" customFormat="1" ht="15" customHeight="1">
      <c r="B84" s="238"/>
      <c r="C84" s="239" t="s">
        <v>258</v>
      </c>
      <c r="D84" s="239"/>
      <c r="E84" s="239"/>
      <c r="F84" s="240" t="s">
        <v>251</v>
      </c>
      <c r="G84" s="239"/>
      <c r="H84" s="239" t="s">
        <v>259</v>
      </c>
      <c r="I84" s="239" t="s">
        <v>247</v>
      </c>
      <c r="J84" s="239">
        <v>15</v>
      </c>
      <c r="K84" s="227"/>
    </row>
    <row r="85" spans="2:11" s="1" customFormat="1" ht="15" customHeight="1">
      <c r="B85" s="238"/>
      <c r="C85" s="239" t="s">
        <v>260</v>
      </c>
      <c r="D85" s="239"/>
      <c r="E85" s="239"/>
      <c r="F85" s="240" t="s">
        <v>251</v>
      </c>
      <c r="G85" s="239"/>
      <c r="H85" s="239" t="s">
        <v>261</v>
      </c>
      <c r="I85" s="239" t="s">
        <v>247</v>
      </c>
      <c r="J85" s="239">
        <v>20</v>
      </c>
      <c r="K85" s="227"/>
    </row>
    <row r="86" spans="2:11" s="1" customFormat="1" ht="15" customHeight="1">
      <c r="B86" s="238"/>
      <c r="C86" s="239" t="s">
        <v>262</v>
      </c>
      <c r="D86" s="239"/>
      <c r="E86" s="239"/>
      <c r="F86" s="240" t="s">
        <v>251</v>
      </c>
      <c r="G86" s="239"/>
      <c r="H86" s="239" t="s">
        <v>263</v>
      </c>
      <c r="I86" s="239" t="s">
        <v>247</v>
      </c>
      <c r="J86" s="239">
        <v>20</v>
      </c>
      <c r="K86" s="227"/>
    </row>
    <row r="87" spans="2:11" s="1" customFormat="1" ht="15" customHeight="1">
      <c r="B87" s="238"/>
      <c r="C87" s="215" t="s">
        <v>264</v>
      </c>
      <c r="D87" s="215"/>
      <c r="E87" s="215"/>
      <c r="F87" s="236" t="s">
        <v>251</v>
      </c>
      <c r="G87" s="237"/>
      <c r="H87" s="215" t="s">
        <v>265</v>
      </c>
      <c r="I87" s="215" t="s">
        <v>247</v>
      </c>
      <c r="J87" s="215">
        <v>50</v>
      </c>
      <c r="K87" s="227"/>
    </row>
    <row r="88" spans="2:11" s="1" customFormat="1" ht="15" customHeight="1">
      <c r="B88" s="238"/>
      <c r="C88" s="215" t="s">
        <v>266</v>
      </c>
      <c r="D88" s="215"/>
      <c r="E88" s="215"/>
      <c r="F88" s="236" t="s">
        <v>251</v>
      </c>
      <c r="G88" s="237"/>
      <c r="H88" s="215" t="s">
        <v>267</v>
      </c>
      <c r="I88" s="215" t="s">
        <v>247</v>
      </c>
      <c r="J88" s="215">
        <v>20</v>
      </c>
      <c r="K88" s="227"/>
    </row>
    <row r="89" spans="2:11" s="1" customFormat="1" ht="15" customHeight="1">
      <c r="B89" s="238"/>
      <c r="C89" s="215" t="s">
        <v>268</v>
      </c>
      <c r="D89" s="215"/>
      <c r="E89" s="215"/>
      <c r="F89" s="236" t="s">
        <v>251</v>
      </c>
      <c r="G89" s="237"/>
      <c r="H89" s="215" t="s">
        <v>269</v>
      </c>
      <c r="I89" s="215" t="s">
        <v>247</v>
      </c>
      <c r="J89" s="215">
        <v>20</v>
      </c>
      <c r="K89" s="227"/>
    </row>
    <row r="90" spans="2:11" s="1" customFormat="1" ht="15" customHeight="1">
      <c r="B90" s="238"/>
      <c r="C90" s="215" t="s">
        <v>270</v>
      </c>
      <c r="D90" s="215"/>
      <c r="E90" s="215"/>
      <c r="F90" s="236" t="s">
        <v>251</v>
      </c>
      <c r="G90" s="237"/>
      <c r="H90" s="215" t="s">
        <v>271</v>
      </c>
      <c r="I90" s="215" t="s">
        <v>247</v>
      </c>
      <c r="J90" s="215">
        <v>50</v>
      </c>
      <c r="K90" s="227"/>
    </row>
    <row r="91" spans="2:11" s="1" customFormat="1" ht="15" customHeight="1">
      <c r="B91" s="238"/>
      <c r="C91" s="215" t="s">
        <v>272</v>
      </c>
      <c r="D91" s="215"/>
      <c r="E91" s="215"/>
      <c r="F91" s="236" t="s">
        <v>251</v>
      </c>
      <c r="G91" s="237"/>
      <c r="H91" s="215" t="s">
        <v>272</v>
      </c>
      <c r="I91" s="215" t="s">
        <v>247</v>
      </c>
      <c r="J91" s="215">
        <v>50</v>
      </c>
      <c r="K91" s="227"/>
    </row>
    <row r="92" spans="2:11" s="1" customFormat="1" ht="15" customHeight="1">
      <c r="B92" s="238"/>
      <c r="C92" s="215" t="s">
        <v>273</v>
      </c>
      <c r="D92" s="215"/>
      <c r="E92" s="215"/>
      <c r="F92" s="236" t="s">
        <v>251</v>
      </c>
      <c r="G92" s="237"/>
      <c r="H92" s="215" t="s">
        <v>274</v>
      </c>
      <c r="I92" s="215" t="s">
        <v>247</v>
      </c>
      <c r="J92" s="215">
        <v>255</v>
      </c>
      <c r="K92" s="227"/>
    </row>
    <row r="93" spans="2:11" s="1" customFormat="1" ht="15" customHeight="1">
      <c r="B93" s="238"/>
      <c r="C93" s="215" t="s">
        <v>275</v>
      </c>
      <c r="D93" s="215"/>
      <c r="E93" s="215"/>
      <c r="F93" s="236" t="s">
        <v>245</v>
      </c>
      <c r="G93" s="237"/>
      <c r="H93" s="215" t="s">
        <v>276</v>
      </c>
      <c r="I93" s="215" t="s">
        <v>277</v>
      </c>
      <c r="J93" s="215"/>
      <c r="K93" s="227"/>
    </row>
    <row r="94" spans="2:11" s="1" customFormat="1" ht="15" customHeight="1">
      <c r="B94" s="238"/>
      <c r="C94" s="215" t="s">
        <v>278</v>
      </c>
      <c r="D94" s="215"/>
      <c r="E94" s="215"/>
      <c r="F94" s="236" t="s">
        <v>245</v>
      </c>
      <c r="G94" s="237"/>
      <c r="H94" s="215" t="s">
        <v>279</v>
      </c>
      <c r="I94" s="215" t="s">
        <v>280</v>
      </c>
      <c r="J94" s="215"/>
      <c r="K94" s="227"/>
    </row>
    <row r="95" spans="2:11" s="1" customFormat="1" ht="15" customHeight="1">
      <c r="B95" s="238"/>
      <c r="C95" s="215" t="s">
        <v>281</v>
      </c>
      <c r="D95" s="215"/>
      <c r="E95" s="215"/>
      <c r="F95" s="236" t="s">
        <v>245</v>
      </c>
      <c r="G95" s="237"/>
      <c r="H95" s="215" t="s">
        <v>281</v>
      </c>
      <c r="I95" s="215" t="s">
        <v>280</v>
      </c>
      <c r="J95" s="215"/>
      <c r="K95" s="227"/>
    </row>
    <row r="96" spans="2:11" s="1" customFormat="1" ht="15" customHeight="1">
      <c r="B96" s="238"/>
      <c r="C96" s="215" t="s">
        <v>37</v>
      </c>
      <c r="D96" s="215"/>
      <c r="E96" s="215"/>
      <c r="F96" s="236" t="s">
        <v>245</v>
      </c>
      <c r="G96" s="237"/>
      <c r="H96" s="215" t="s">
        <v>282</v>
      </c>
      <c r="I96" s="215" t="s">
        <v>280</v>
      </c>
      <c r="J96" s="215"/>
      <c r="K96" s="227"/>
    </row>
    <row r="97" spans="2:11" s="1" customFormat="1" ht="15" customHeight="1">
      <c r="B97" s="238"/>
      <c r="C97" s="215" t="s">
        <v>47</v>
      </c>
      <c r="D97" s="215"/>
      <c r="E97" s="215"/>
      <c r="F97" s="236" t="s">
        <v>245</v>
      </c>
      <c r="G97" s="237"/>
      <c r="H97" s="215" t="s">
        <v>283</v>
      </c>
      <c r="I97" s="215" t="s">
        <v>280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284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239</v>
      </c>
      <c r="D103" s="228"/>
      <c r="E103" s="228"/>
      <c r="F103" s="228" t="s">
        <v>240</v>
      </c>
      <c r="G103" s="229"/>
      <c r="H103" s="228" t="s">
        <v>53</v>
      </c>
      <c r="I103" s="228" t="s">
        <v>56</v>
      </c>
      <c r="J103" s="228" t="s">
        <v>241</v>
      </c>
      <c r="K103" s="227"/>
    </row>
    <row r="104" spans="2:11" s="1" customFormat="1" ht="17.25" customHeight="1">
      <c r="B104" s="226"/>
      <c r="C104" s="230" t="s">
        <v>242</v>
      </c>
      <c r="D104" s="230"/>
      <c r="E104" s="230"/>
      <c r="F104" s="231" t="s">
        <v>243</v>
      </c>
      <c r="G104" s="232"/>
      <c r="H104" s="230"/>
      <c r="I104" s="230"/>
      <c r="J104" s="230" t="s">
        <v>244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52</v>
      </c>
      <c r="D106" s="235"/>
      <c r="E106" s="235"/>
      <c r="F106" s="236" t="s">
        <v>245</v>
      </c>
      <c r="G106" s="215"/>
      <c r="H106" s="215" t="s">
        <v>285</v>
      </c>
      <c r="I106" s="215" t="s">
        <v>247</v>
      </c>
      <c r="J106" s="215">
        <v>20</v>
      </c>
      <c r="K106" s="227"/>
    </row>
    <row r="107" spans="2:11" s="1" customFormat="1" ht="15" customHeight="1">
      <c r="B107" s="226"/>
      <c r="C107" s="215" t="s">
        <v>248</v>
      </c>
      <c r="D107" s="215"/>
      <c r="E107" s="215"/>
      <c r="F107" s="236" t="s">
        <v>245</v>
      </c>
      <c r="G107" s="215"/>
      <c r="H107" s="215" t="s">
        <v>285</v>
      </c>
      <c r="I107" s="215" t="s">
        <v>247</v>
      </c>
      <c r="J107" s="215">
        <v>120</v>
      </c>
      <c r="K107" s="227"/>
    </row>
    <row r="108" spans="2:11" s="1" customFormat="1" ht="15" customHeight="1">
      <c r="B108" s="238"/>
      <c r="C108" s="215" t="s">
        <v>250</v>
      </c>
      <c r="D108" s="215"/>
      <c r="E108" s="215"/>
      <c r="F108" s="236" t="s">
        <v>251</v>
      </c>
      <c r="G108" s="215"/>
      <c r="H108" s="215" t="s">
        <v>285</v>
      </c>
      <c r="I108" s="215" t="s">
        <v>247</v>
      </c>
      <c r="J108" s="215">
        <v>50</v>
      </c>
      <c r="K108" s="227"/>
    </row>
    <row r="109" spans="2:11" s="1" customFormat="1" ht="15" customHeight="1">
      <c r="B109" s="238"/>
      <c r="C109" s="215" t="s">
        <v>253</v>
      </c>
      <c r="D109" s="215"/>
      <c r="E109" s="215"/>
      <c r="F109" s="236" t="s">
        <v>245</v>
      </c>
      <c r="G109" s="215"/>
      <c r="H109" s="215" t="s">
        <v>285</v>
      </c>
      <c r="I109" s="215" t="s">
        <v>255</v>
      </c>
      <c r="J109" s="215"/>
      <c r="K109" s="227"/>
    </row>
    <row r="110" spans="2:11" s="1" customFormat="1" ht="15" customHeight="1">
      <c r="B110" s="238"/>
      <c r="C110" s="215" t="s">
        <v>264</v>
      </c>
      <c r="D110" s="215"/>
      <c r="E110" s="215"/>
      <c r="F110" s="236" t="s">
        <v>251</v>
      </c>
      <c r="G110" s="215"/>
      <c r="H110" s="215" t="s">
        <v>285</v>
      </c>
      <c r="I110" s="215" t="s">
        <v>247</v>
      </c>
      <c r="J110" s="215">
        <v>50</v>
      </c>
      <c r="K110" s="227"/>
    </row>
    <row r="111" spans="2:11" s="1" customFormat="1" ht="15" customHeight="1">
      <c r="B111" s="238"/>
      <c r="C111" s="215" t="s">
        <v>272</v>
      </c>
      <c r="D111" s="215"/>
      <c r="E111" s="215"/>
      <c r="F111" s="236" t="s">
        <v>251</v>
      </c>
      <c r="G111" s="215"/>
      <c r="H111" s="215" t="s">
        <v>285</v>
      </c>
      <c r="I111" s="215" t="s">
        <v>247</v>
      </c>
      <c r="J111" s="215">
        <v>50</v>
      </c>
      <c r="K111" s="227"/>
    </row>
    <row r="112" spans="2:11" s="1" customFormat="1" ht="15" customHeight="1">
      <c r="B112" s="238"/>
      <c r="C112" s="215" t="s">
        <v>270</v>
      </c>
      <c r="D112" s="215"/>
      <c r="E112" s="215"/>
      <c r="F112" s="236" t="s">
        <v>251</v>
      </c>
      <c r="G112" s="215"/>
      <c r="H112" s="215" t="s">
        <v>285</v>
      </c>
      <c r="I112" s="215" t="s">
        <v>247</v>
      </c>
      <c r="J112" s="215">
        <v>50</v>
      </c>
      <c r="K112" s="227"/>
    </row>
    <row r="113" spans="2:11" s="1" customFormat="1" ht="15" customHeight="1">
      <c r="B113" s="238"/>
      <c r="C113" s="215" t="s">
        <v>52</v>
      </c>
      <c r="D113" s="215"/>
      <c r="E113" s="215"/>
      <c r="F113" s="236" t="s">
        <v>245</v>
      </c>
      <c r="G113" s="215"/>
      <c r="H113" s="215" t="s">
        <v>286</v>
      </c>
      <c r="I113" s="215" t="s">
        <v>247</v>
      </c>
      <c r="J113" s="215">
        <v>20</v>
      </c>
      <c r="K113" s="227"/>
    </row>
    <row r="114" spans="2:11" s="1" customFormat="1" ht="15" customHeight="1">
      <c r="B114" s="238"/>
      <c r="C114" s="215" t="s">
        <v>287</v>
      </c>
      <c r="D114" s="215"/>
      <c r="E114" s="215"/>
      <c r="F114" s="236" t="s">
        <v>245</v>
      </c>
      <c r="G114" s="215"/>
      <c r="H114" s="215" t="s">
        <v>288</v>
      </c>
      <c r="I114" s="215" t="s">
        <v>247</v>
      </c>
      <c r="J114" s="215">
        <v>120</v>
      </c>
      <c r="K114" s="227"/>
    </row>
    <row r="115" spans="2:11" s="1" customFormat="1" ht="15" customHeight="1">
      <c r="B115" s="238"/>
      <c r="C115" s="215" t="s">
        <v>37</v>
      </c>
      <c r="D115" s="215"/>
      <c r="E115" s="215"/>
      <c r="F115" s="236" t="s">
        <v>245</v>
      </c>
      <c r="G115" s="215"/>
      <c r="H115" s="215" t="s">
        <v>289</v>
      </c>
      <c r="I115" s="215" t="s">
        <v>280</v>
      </c>
      <c r="J115" s="215"/>
      <c r="K115" s="227"/>
    </row>
    <row r="116" spans="2:11" s="1" customFormat="1" ht="15" customHeight="1">
      <c r="B116" s="238"/>
      <c r="C116" s="215" t="s">
        <v>47</v>
      </c>
      <c r="D116" s="215"/>
      <c r="E116" s="215"/>
      <c r="F116" s="236" t="s">
        <v>245</v>
      </c>
      <c r="G116" s="215"/>
      <c r="H116" s="215" t="s">
        <v>290</v>
      </c>
      <c r="I116" s="215" t="s">
        <v>280</v>
      </c>
      <c r="J116" s="215"/>
      <c r="K116" s="227"/>
    </row>
    <row r="117" spans="2:11" s="1" customFormat="1" ht="15" customHeight="1">
      <c r="B117" s="238"/>
      <c r="C117" s="215" t="s">
        <v>56</v>
      </c>
      <c r="D117" s="215"/>
      <c r="E117" s="215"/>
      <c r="F117" s="236" t="s">
        <v>245</v>
      </c>
      <c r="G117" s="215"/>
      <c r="H117" s="215" t="s">
        <v>291</v>
      </c>
      <c r="I117" s="215" t="s">
        <v>292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293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239</v>
      </c>
      <c r="D123" s="228"/>
      <c r="E123" s="228"/>
      <c r="F123" s="228" t="s">
        <v>240</v>
      </c>
      <c r="G123" s="229"/>
      <c r="H123" s="228" t="s">
        <v>53</v>
      </c>
      <c r="I123" s="228" t="s">
        <v>56</v>
      </c>
      <c r="J123" s="228" t="s">
        <v>241</v>
      </c>
      <c r="K123" s="257"/>
    </row>
    <row r="124" spans="2:11" s="1" customFormat="1" ht="17.25" customHeight="1">
      <c r="B124" s="256"/>
      <c r="C124" s="230" t="s">
        <v>242</v>
      </c>
      <c r="D124" s="230"/>
      <c r="E124" s="230"/>
      <c r="F124" s="231" t="s">
        <v>243</v>
      </c>
      <c r="G124" s="232"/>
      <c r="H124" s="230"/>
      <c r="I124" s="230"/>
      <c r="J124" s="230" t="s">
        <v>244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248</v>
      </c>
      <c r="D126" s="235"/>
      <c r="E126" s="235"/>
      <c r="F126" s="236" t="s">
        <v>245</v>
      </c>
      <c r="G126" s="215"/>
      <c r="H126" s="215" t="s">
        <v>285</v>
      </c>
      <c r="I126" s="215" t="s">
        <v>247</v>
      </c>
      <c r="J126" s="215">
        <v>120</v>
      </c>
      <c r="K126" s="261"/>
    </row>
    <row r="127" spans="2:11" s="1" customFormat="1" ht="15" customHeight="1">
      <c r="B127" s="258"/>
      <c r="C127" s="215" t="s">
        <v>294</v>
      </c>
      <c r="D127" s="215"/>
      <c r="E127" s="215"/>
      <c r="F127" s="236" t="s">
        <v>245</v>
      </c>
      <c r="G127" s="215"/>
      <c r="H127" s="215" t="s">
        <v>295</v>
      </c>
      <c r="I127" s="215" t="s">
        <v>247</v>
      </c>
      <c r="J127" s="215" t="s">
        <v>296</v>
      </c>
      <c r="K127" s="261"/>
    </row>
    <row r="128" spans="2:11" s="1" customFormat="1" ht="15" customHeight="1">
      <c r="B128" s="258"/>
      <c r="C128" s="215" t="s">
        <v>193</v>
      </c>
      <c r="D128" s="215"/>
      <c r="E128" s="215"/>
      <c r="F128" s="236" t="s">
        <v>245</v>
      </c>
      <c r="G128" s="215"/>
      <c r="H128" s="215" t="s">
        <v>297</v>
      </c>
      <c r="I128" s="215" t="s">
        <v>247</v>
      </c>
      <c r="J128" s="215" t="s">
        <v>296</v>
      </c>
      <c r="K128" s="261"/>
    </row>
    <row r="129" spans="2:11" s="1" customFormat="1" ht="15" customHeight="1">
      <c r="B129" s="258"/>
      <c r="C129" s="215" t="s">
        <v>256</v>
      </c>
      <c r="D129" s="215"/>
      <c r="E129" s="215"/>
      <c r="F129" s="236" t="s">
        <v>251</v>
      </c>
      <c r="G129" s="215"/>
      <c r="H129" s="215" t="s">
        <v>257</v>
      </c>
      <c r="I129" s="215" t="s">
        <v>247</v>
      </c>
      <c r="J129" s="215">
        <v>15</v>
      </c>
      <c r="K129" s="261"/>
    </row>
    <row r="130" spans="2:11" s="1" customFormat="1" ht="15" customHeight="1">
      <c r="B130" s="258"/>
      <c r="C130" s="239" t="s">
        <v>258</v>
      </c>
      <c r="D130" s="239"/>
      <c r="E130" s="239"/>
      <c r="F130" s="240" t="s">
        <v>251</v>
      </c>
      <c r="G130" s="239"/>
      <c r="H130" s="239" t="s">
        <v>259</v>
      </c>
      <c r="I130" s="239" t="s">
        <v>247</v>
      </c>
      <c r="J130" s="239">
        <v>15</v>
      </c>
      <c r="K130" s="261"/>
    </row>
    <row r="131" spans="2:11" s="1" customFormat="1" ht="15" customHeight="1">
      <c r="B131" s="258"/>
      <c r="C131" s="239" t="s">
        <v>260</v>
      </c>
      <c r="D131" s="239"/>
      <c r="E131" s="239"/>
      <c r="F131" s="240" t="s">
        <v>251</v>
      </c>
      <c r="G131" s="239"/>
      <c r="H131" s="239" t="s">
        <v>261</v>
      </c>
      <c r="I131" s="239" t="s">
        <v>247</v>
      </c>
      <c r="J131" s="239">
        <v>20</v>
      </c>
      <c r="K131" s="261"/>
    </row>
    <row r="132" spans="2:11" s="1" customFormat="1" ht="15" customHeight="1">
      <c r="B132" s="258"/>
      <c r="C132" s="239" t="s">
        <v>262</v>
      </c>
      <c r="D132" s="239"/>
      <c r="E132" s="239"/>
      <c r="F132" s="240" t="s">
        <v>251</v>
      </c>
      <c r="G132" s="239"/>
      <c r="H132" s="239" t="s">
        <v>263</v>
      </c>
      <c r="I132" s="239" t="s">
        <v>247</v>
      </c>
      <c r="J132" s="239">
        <v>20</v>
      </c>
      <c r="K132" s="261"/>
    </row>
    <row r="133" spans="2:11" s="1" customFormat="1" ht="15" customHeight="1">
      <c r="B133" s="258"/>
      <c r="C133" s="215" t="s">
        <v>250</v>
      </c>
      <c r="D133" s="215"/>
      <c r="E133" s="215"/>
      <c r="F133" s="236" t="s">
        <v>251</v>
      </c>
      <c r="G133" s="215"/>
      <c r="H133" s="215" t="s">
        <v>285</v>
      </c>
      <c r="I133" s="215" t="s">
        <v>247</v>
      </c>
      <c r="J133" s="215">
        <v>50</v>
      </c>
      <c r="K133" s="261"/>
    </row>
    <row r="134" spans="2:11" s="1" customFormat="1" ht="15" customHeight="1">
      <c r="B134" s="258"/>
      <c r="C134" s="215" t="s">
        <v>264</v>
      </c>
      <c r="D134" s="215"/>
      <c r="E134" s="215"/>
      <c r="F134" s="236" t="s">
        <v>251</v>
      </c>
      <c r="G134" s="215"/>
      <c r="H134" s="215" t="s">
        <v>285</v>
      </c>
      <c r="I134" s="215" t="s">
        <v>247</v>
      </c>
      <c r="J134" s="215">
        <v>50</v>
      </c>
      <c r="K134" s="261"/>
    </row>
    <row r="135" spans="2:11" s="1" customFormat="1" ht="15" customHeight="1">
      <c r="B135" s="258"/>
      <c r="C135" s="215" t="s">
        <v>270</v>
      </c>
      <c r="D135" s="215"/>
      <c r="E135" s="215"/>
      <c r="F135" s="236" t="s">
        <v>251</v>
      </c>
      <c r="G135" s="215"/>
      <c r="H135" s="215" t="s">
        <v>285</v>
      </c>
      <c r="I135" s="215" t="s">
        <v>247</v>
      </c>
      <c r="J135" s="215">
        <v>50</v>
      </c>
      <c r="K135" s="261"/>
    </row>
    <row r="136" spans="2:11" s="1" customFormat="1" ht="15" customHeight="1">
      <c r="B136" s="258"/>
      <c r="C136" s="215" t="s">
        <v>272</v>
      </c>
      <c r="D136" s="215"/>
      <c r="E136" s="215"/>
      <c r="F136" s="236" t="s">
        <v>251</v>
      </c>
      <c r="G136" s="215"/>
      <c r="H136" s="215" t="s">
        <v>285</v>
      </c>
      <c r="I136" s="215" t="s">
        <v>247</v>
      </c>
      <c r="J136" s="215">
        <v>50</v>
      </c>
      <c r="K136" s="261"/>
    </row>
    <row r="137" spans="2:11" s="1" customFormat="1" ht="15" customHeight="1">
      <c r="B137" s="258"/>
      <c r="C137" s="215" t="s">
        <v>273</v>
      </c>
      <c r="D137" s="215"/>
      <c r="E137" s="215"/>
      <c r="F137" s="236" t="s">
        <v>251</v>
      </c>
      <c r="G137" s="215"/>
      <c r="H137" s="215" t="s">
        <v>298</v>
      </c>
      <c r="I137" s="215" t="s">
        <v>247</v>
      </c>
      <c r="J137" s="215">
        <v>255</v>
      </c>
      <c r="K137" s="261"/>
    </row>
    <row r="138" spans="2:11" s="1" customFormat="1" ht="15" customHeight="1">
      <c r="B138" s="258"/>
      <c r="C138" s="215" t="s">
        <v>275</v>
      </c>
      <c r="D138" s="215"/>
      <c r="E138" s="215"/>
      <c r="F138" s="236" t="s">
        <v>245</v>
      </c>
      <c r="G138" s="215"/>
      <c r="H138" s="215" t="s">
        <v>299</v>
      </c>
      <c r="I138" s="215" t="s">
        <v>277</v>
      </c>
      <c r="J138" s="215"/>
      <c r="K138" s="261"/>
    </row>
    <row r="139" spans="2:11" s="1" customFormat="1" ht="15" customHeight="1">
      <c r="B139" s="258"/>
      <c r="C139" s="215" t="s">
        <v>278</v>
      </c>
      <c r="D139" s="215"/>
      <c r="E139" s="215"/>
      <c r="F139" s="236" t="s">
        <v>245</v>
      </c>
      <c r="G139" s="215"/>
      <c r="H139" s="215" t="s">
        <v>300</v>
      </c>
      <c r="I139" s="215" t="s">
        <v>280</v>
      </c>
      <c r="J139" s="215"/>
      <c r="K139" s="261"/>
    </row>
    <row r="140" spans="2:11" s="1" customFormat="1" ht="15" customHeight="1">
      <c r="B140" s="258"/>
      <c r="C140" s="215" t="s">
        <v>281</v>
      </c>
      <c r="D140" s="215"/>
      <c r="E140" s="215"/>
      <c r="F140" s="236" t="s">
        <v>245</v>
      </c>
      <c r="G140" s="215"/>
      <c r="H140" s="215" t="s">
        <v>281</v>
      </c>
      <c r="I140" s="215" t="s">
        <v>280</v>
      </c>
      <c r="J140" s="215"/>
      <c r="K140" s="261"/>
    </row>
    <row r="141" spans="2:11" s="1" customFormat="1" ht="15" customHeight="1">
      <c r="B141" s="258"/>
      <c r="C141" s="215" t="s">
        <v>37</v>
      </c>
      <c r="D141" s="215"/>
      <c r="E141" s="215"/>
      <c r="F141" s="236" t="s">
        <v>245</v>
      </c>
      <c r="G141" s="215"/>
      <c r="H141" s="215" t="s">
        <v>301</v>
      </c>
      <c r="I141" s="215" t="s">
        <v>280</v>
      </c>
      <c r="J141" s="215"/>
      <c r="K141" s="261"/>
    </row>
    <row r="142" spans="2:11" s="1" customFormat="1" ht="15" customHeight="1">
      <c r="B142" s="258"/>
      <c r="C142" s="215" t="s">
        <v>302</v>
      </c>
      <c r="D142" s="215"/>
      <c r="E142" s="215"/>
      <c r="F142" s="236" t="s">
        <v>245</v>
      </c>
      <c r="G142" s="215"/>
      <c r="H142" s="215" t="s">
        <v>303</v>
      </c>
      <c r="I142" s="215" t="s">
        <v>280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304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239</v>
      </c>
      <c r="D148" s="228"/>
      <c r="E148" s="228"/>
      <c r="F148" s="228" t="s">
        <v>240</v>
      </c>
      <c r="G148" s="229"/>
      <c r="H148" s="228" t="s">
        <v>53</v>
      </c>
      <c r="I148" s="228" t="s">
        <v>56</v>
      </c>
      <c r="J148" s="228" t="s">
        <v>241</v>
      </c>
      <c r="K148" s="227"/>
    </row>
    <row r="149" spans="2:11" s="1" customFormat="1" ht="17.25" customHeight="1">
      <c r="B149" s="226"/>
      <c r="C149" s="230" t="s">
        <v>242</v>
      </c>
      <c r="D149" s="230"/>
      <c r="E149" s="230"/>
      <c r="F149" s="231" t="s">
        <v>243</v>
      </c>
      <c r="G149" s="232"/>
      <c r="H149" s="230"/>
      <c r="I149" s="230"/>
      <c r="J149" s="230" t="s">
        <v>244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248</v>
      </c>
      <c r="D151" s="215"/>
      <c r="E151" s="215"/>
      <c r="F151" s="266" t="s">
        <v>245</v>
      </c>
      <c r="G151" s="215"/>
      <c r="H151" s="265" t="s">
        <v>285</v>
      </c>
      <c r="I151" s="265" t="s">
        <v>247</v>
      </c>
      <c r="J151" s="265">
        <v>120</v>
      </c>
      <c r="K151" s="261"/>
    </row>
    <row r="152" spans="2:11" s="1" customFormat="1" ht="15" customHeight="1">
      <c r="B152" s="238"/>
      <c r="C152" s="265" t="s">
        <v>294</v>
      </c>
      <c r="D152" s="215"/>
      <c r="E152" s="215"/>
      <c r="F152" s="266" t="s">
        <v>245</v>
      </c>
      <c r="G152" s="215"/>
      <c r="H152" s="265" t="s">
        <v>305</v>
      </c>
      <c r="I152" s="265" t="s">
        <v>247</v>
      </c>
      <c r="J152" s="265" t="s">
        <v>296</v>
      </c>
      <c r="K152" s="261"/>
    </row>
    <row r="153" spans="2:11" s="1" customFormat="1" ht="15" customHeight="1">
      <c r="B153" s="238"/>
      <c r="C153" s="265" t="s">
        <v>193</v>
      </c>
      <c r="D153" s="215"/>
      <c r="E153" s="215"/>
      <c r="F153" s="266" t="s">
        <v>245</v>
      </c>
      <c r="G153" s="215"/>
      <c r="H153" s="265" t="s">
        <v>306</v>
      </c>
      <c r="I153" s="265" t="s">
        <v>247</v>
      </c>
      <c r="J153" s="265" t="s">
        <v>296</v>
      </c>
      <c r="K153" s="261"/>
    </row>
    <row r="154" spans="2:11" s="1" customFormat="1" ht="15" customHeight="1">
      <c r="B154" s="238"/>
      <c r="C154" s="265" t="s">
        <v>250</v>
      </c>
      <c r="D154" s="215"/>
      <c r="E154" s="215"/>
      <c r="F154" s="266" t="s">
        <v>251</v>
      </c>
      <c r="G154" s="215"/>
      <c r="H154" s="265" t="s">
        <v>285</v>
      </c>
      <c r="I154" s="265" t="s">
        <v>247</v>
      </c>
      <c r="J154" s="265">
        <v>50</v>
      </c>
      <c r="K154" s="261"/>
    </row>
    <row r="155" spans="2:11" s="1" customFormat="1" ht="15" customHeight="1">
      <c r="B155" s="238"/>
      <c r="C155" s="265" t="s">
        <v>253</v>
      </c>
      <c r="D155" s="215"/>
      <c r="E155" s="215"/>
      <c r="F155" s="266" t="s">
        <v>245</v>
      </c>
      <c r="G155" s="215"/>
      <c r="H155" s="265" t="s">
        <v>285</v>
      </c>
      <c r="I155" s="265" t="s">
        <v>255</v>
      </c>
      <c r="J155" s="265"/>
      <c r="K155" s="261"/>
    </row>
    <row r="156" spans="2:11" s="1" customFormat="1" ht="15" customHeight="1">
      <c r="B156" s="238"/>
      <c r="C156" s="265" t="s">
        <v>264</v>
      </c>
      <c r="D156" s="215"/>
      <c r="E156" s="215"/>
      <c r="F156" s="266" t="s">
        <v>251</v>
      </c>
      <c r="G156" s="215"/>
      <c r="H156" s="265" t="s">
        <v>285</v>
      </c>
      <c r="I156" s="265" t="s">
        <v>247</v>
      </c>
      <c r="J156" s="265">
        <v>50</v>
      </c>
      <c r="K156" s="261"/>
    </row>
    <row r="157" spans="2:11" s="1" customFormat="1" ht="15" customHeight="1">
      <c r="B157" s="238"/>
      <c r="C157" s="265" t="s">
        <v>272</v>
      </c>
      <c r="D157" s="215"/>
      <c r="E157" s="215"/>
      <c r="F157" s="266" t="s">
        <v>251</v>
      </c>
      <c r="G157" s="215"/>
      <c r="H157" s="265" t="s">
        <v>285</v>
      </c>
      <c r="I157" s="265" t="s">
        <v>247</v>
      </c>
      <c r="J157" s="265">
        <v>50</v>
      </c>
      <c r="K157" s="261"/>
    </row>
    <row r="158" spans="2:11" s="1" customFormat="1" ht="15" customHeight="1">
      <c r="B158" s="238"/>
      <c r="C158" s="265" t="s">
        <v>270</v>
      </c>
      <c r="D158" s="215"/>
      <c r="E158" s="215"/>
      <c r="F158" s="266" t="s">
        <v>251</v>
      </c>
      <c r="G158" s="215"/>
      <c r="H158" s="265" t="s">
        <v>285</v>
      </c>
      <c r="I158" s="265" t="s">
        <v>247</v>
      </c>
      <c r="J158" s="265">
        <v>50</v>
      </c>
      <c r="K158" s="261"/>
    </row>
    <row r="159" spans="2:11" s="1" customFormat="1" ht="15" customHeight="1">
      <c r="B159" s="238"/>
      <c r="C159" s="265" t="s">
        <v>81</v>
      </c>
      <c r="D159" s="215"/>
      <c r="E159" s="215"/>
      <c r="F159" s="266" t="s">
        <v>245</v>
      </c>
      <c r="G159" s="215"/>
      <c r="H159" s="265" t="s">
        <v>307</v>
      </c>
      <c r="I159" s="265" t="s">
        <v>247</v>
      </c>
      <c r="J159" s="265" t="s">
        <v>308</v>
      </c>
      <c r="K159" s="261"/>
    </row>
    <row r="160" spans="2:11" s="1" customFormat="1" ht="15" customHeight="1">
      <c r="B160" s="238"/>
      <c r="C160" s="265" t="s">
        <v>309</v>
      </c>
      <c r="D160" s="215"/>
      <c r="E160" s="215"/>
      <c r="F160" s="266" t="s">
        <v>245</v>
      </c>
      <c r="G160" s="215"/>
      <c r="H160" s="265" t="s">
        <v>310</v>
      </c>
      <c r="I160" s="265" t="s">
        <v>280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311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239</v>
      </c>
      <c r="D166" s="228"/>
      <c r="E166" s="228"/>
      <c r="F166" s="228" t="s">
        <v>240</v>
      </c>
      <c r="G166" s="270"/>
      <c r="H166" s="271" t="s">
        <v>53</v>
      </c>
      <c r="I166" s="271" t="s">
        <v>56</v>
      </c>
      <c r="J166" s="228" t="s">
        <v>241</v>
      </c>
      <c r="K166" s="208"/>
    </row>
    <row r="167" spans="2:11" s="1" customFormat="1" ht="17.25" customHeight="1">
      <c r="B167" s="209"/>
      <c r="C167" s="230" t="s">
        <v>242</v>
      </c>
      <c r="D167" s="230"/>
      <c r="E167" s="230"/>
      <c r="F167" s="231" t="s">
        <v>243</v>
      </c>
      <c r="G167" s="272"/>
      <c r="H167" s="273"/>
      <c r="I167" s="273"/>
      <c r="J167" s="230" t="s">
        <v>244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248</v>
      </c>
      <c r="D169" s="215"/>
      <c r="E169" s="215"/>
      <c r="F169" s="236" t="s">
        <v>245</v>
      </c>
      <c r="G169" s="215"/>
      <c r="H169" s="215" t="s">
        <v>285</v>
      </c>
      <c r="I169" s="215" t="s">
        <v>247</v>
      </c>
      <c r="J169" s="215">
        <v>120</v>
      </c>
      <c r="K169" s="261"/>
    </row>
    <row r="170" spans="2:11" s="1" customFormat="1" ht="15" customHeight="1">
      <c r="B170" s="238"/>
      <c r="C170" s="215" t="s">
        <v>294</v>
      </c>
      <c r="D170" s="215"/>
      <c r="E170" s="215"/>
      <c r="F170" s="236" t="s">
        <v>245</v>
      </c>
      <c r="G170" s="215"/>
      <c r="H170" s="215" t="s">
        <v>295</v>
      </c>
      <c r="I170" s="215" t="s">
        <v>247</v>
      </c>
      <c r="J170" s="215" t="s">
        <v>296</v>
      </c>
      <c r="K170" s="261"/>
    </row>
    <row r="171" spans="2:11" s="1" customFormat="1" ht="15" customHeight="1">
      <c r="B171" s="238"/>
      <c r="C171" s="215" t="s">
        <v>193</v>
      </c>
      <c r="D171" s="215"/>
      <c r="E171" s="215"/>
      <c r="F171" s="236" t="s">
        <v>245</v>
      </c>
      <c r="G171" s="215"/>
      <c r="H171" s="215" t="s">
        <v>312</v>
      </c>
      <c r="I171" s="215" t="s">
        <v>247</v>
      </c>
      <c r="J171" s="215" t="s">
        <v>296</v>
      </c>
      <c r="K171" s="261"/>
    </row>
    <row r="172" spans="2:11" s="1" customFormat="1" ht="15" customHeight="1">
      <c r="B172" s="238"/>
      <c r="C172" s="215" t="s">
        <v>250</v>
      </c>
      <c r="D172" s="215"/>
      <c r="E172" s="215"/>
      <c r="F172" s="236" t="s">
        <v>251</v>
      </c>
      <c r="G172" s="215"/>
      <c r="H172" s="215" t="s">
        <v>312</v>
      </c>
      <c r="I172" s="215" t="s">
        <v>247</v>
      </c>
      <c r="J172" s="215">
        <v>50</v>
      </c>
      <c r="K172" s="261"/>
    </row>
    <row r="173" spans="2:11" s="1" customFormat="1" ht="15" customHeight="1">
      <c r="B173" s="238"/>
      <c r="C173" s="215" t="s">
        <v>253</v>
      </c>
      <c r="D173" s="215"/>
      <c r="E173" s="215"/>
      <c r="F173" s="236" t="s">
        <v>245</v>
      </c>
      <c r="G173" s="215"/>
      <c r="H173" s="215" t="s">
        <v>312</v>
      </c>
      <c r="I173" s="215" t="s">
        <v>255</v>
      </c>
      <c r="J173" s="215"/>
      <c r="K173" s="261"/>
    </row>
    <row r="174" spans="2:11" s="1" customFormat="1" ht="15" customHeight="1">
      <c r="B174" s="238"/>
      <c r="C174" s="215" t="s">
        <v>264</v>
      </c>
      <c r="D174" s="215"/>
      <c r="E174" s="215"/>
      <c r="F174" s="236" t="s">
        <v>251</v>
      </c>
      <c r="G174" s="215"/>
      <c r="H174" s="215" t="s">
        <v>312</v>
      </c>
      <c r="I174" s="215" t="s">
        <v>247</v>
      </c>
      <c r="J174" s="215">
        <v>50</v>
      </c>
      <c r="K174" s="261"/>
    </row>
    <row r="175" spans="2:11" s="1" customFormat="1" ht="15" customHeight="1">
      <c r="B175" s="238"/>
      <c r="C175" s="215" t="s">
        <v>272</v>
      </c>
      <c r="D175" s="215"/>
      <c r="E175" s="215"/>
      <c r="F175" s="236" t="s">
        <v>251</v>
      </c>
      <c r="G175" s="215"/>
      <c r="H175" s="215" t="s">
        <v>312</v>
      </c>
      <c r="I175" s="215" t="s">
        <v>247</v>
      </c>
      <c r="J175" s="215">
        <v>50</v>
      </c>
      <c r="K175" s="261"/>
    </row>
    <row r="176" spans="2:11" s="1" customFormat="1" ht="15" customHeight="1">
      <c r="B176" s="238"/>
      <c r="C176" s="215" t="s">
        <v>270</v>
      </c>
      <c r="D176" s="215"/>
      <c r="E176" s="215"/>
      <c r="F176" s="236" t="s">
        <v>251</v>
      </c>
      <c r="G176" s="215"/>
      <c r="H176" s="215" t="s">
        <v>312</v>
      </c>
      <c r="I176" s="215" t="s">
        <v>247</v>
      </c>
      <c r="J176" s="215">
        <v>50</v>
      </c>
      <c r="K176" s="261"/>
    </row>
    <row r="177" spans="2:11" s="1" customFormat="1" ht="15" customHeight="1">
      <c r="B177" s="238"/>
      <c r="C177" s="215" t="s">
        <v>87</v>
      </c>
      <c r="D177" s="215"/>
      <c r="E177" s="215"/>
      <c r="F177" s="236" t="s">
        <v>245</v>
      </c>
      <c r="G177" s="215"/>
      <c r="H177" s="215" t="s">
        <v>313</v>
      </c>
      <c r="I177" s="215" t="s">
        <v>314</v>
      </c>
      <c r="J177" s="215"/>
      <c r="K177" s="261"/>
    </row>
    <row r="178" spans="2:11" s="1" customFormat="1" ht="15" customHeight="1">
      <c r="B178" s="238"/>
      <c r="C178" s="215" t="s">
        <v>56</v>
      </c>
      <c r="D178" s="215"/>
      <c r="E178" s="215"/>
      <c r="F178" s="236" t="s">
        <v>245</v>
      </c>
      <c r="G178" s="215"/>
      <c r="H178" s="215" t="s">
        <v>315</v>
      </c>
      <c r="I178" s="215" t="s">
        <v>316</v>
      </c>
      <c r="J178" s="215">
        <v>1</v>
      </c>
      <c r="K178" s="261"/>
    </row>
    <row r="179" spans="2:11" s="1" customFormat="1" ht="15" customHeight="1">
      <c r="B179" s="238"/>
      <c r="C179" s="215" t="s">
        <v>52</v>
      </c>
      <c r="D179" s="215"/>
      <c r="E179" s="215"/>
      <c r="F179" s="236" t="s">
        <v>245</v>
      </c>
      <c r="G179" s="215"/>
      <c r="H179" s="215" t="s">
        <v>317</v>
      </c>
      <c r="I179" s="215" t="s">
        <v>247</v>
      </c>
      <c r="J179" s="215">
        <v>20</v>
      </c>
      <c r="K179" s="261"/>
    </row>
    <row r="180" spans="2:11" s="1" customFormat="1" ht="15" customHeight="1">
      <c r="B180" s="238"/>
      <c r="C180" s="215" t="s">
        <v>53</v>
      </c>
      <c r="D180" s="215"/>
      <c r="E180" s="215"/>
      <c r="F180" s="236" t="s">
        <v>245</v>
      </c>
      <c r="G180" s="215"/>
      <c r="H180" s="215" t="s">
        <v>318</v>
      </c>
      <c r="I180" s="215" t="s">
        <v>247</v>
      </c>
      <c r="J180" s="215">
        <v>255</v>
      </c>
      <c r="K180" s="261"/>
    </row>
    <row r="181" spans="2:11" s="1" customFormat="1" ht="15" customHeight="1">
      <c r="B181" s="238"/>
      <c r="C181" s="215" t="s">
        <v>88</v>
      </c>
      <c r="D181" s="215"/>
      <c r="E181" s="215"/>
      <c r="F181" s="236" t="s">
        <v>245</v>
      </c>
      <c r="G181" s="215"/>
      <c r="H181" s="215" t="s">
        <v>209</v>
      </c>
      <c r="I181" s="215" t="s">
        <v>247</v>
      </c>
      <c r="J181" s="215">
        <v>10</v>
      </c>
      <c r="K181" s="261"/>
    </row>
    <row r="182" spans="2:11" s="1" customFormat="1" ht="15" customHeight="1">
      <c r="B182" s="238"/>
      <c r="C182" s="215" t="s">
        <v>89</v>
      </c>
      <c r="D182" s="215"/>
      <c r="E182" s="215"/>
      <c r="F182" s="236" t="s">
        <v>245</v>
      </c>
      <c r="G182" s="215"/>
      <c r="H182" s="215" t="s">
        <v>319</v>
      </c>
      <c r="I182" s="215" t="s">
        <v>280</v>
      </c>
      <c r="J182" s="215"/>
      <c r="K182" s="261"/>
    </row>
    <row r="183" spans="2:11" s="1" customFormat="1" ht="15" customHeight="1">
      <c r="B183" s="238"/>
      <c r="C183" s="215" t="s">
        <v>320</v>
      </c>
      <c r="D183" s="215"/>
      <c r="E183" s="215"/>
      <c r="F183" s="236" t="s">
        <v>245</v>
      </c>
      <c r="G183" s="215"/>
      <c r="H183" s="215" t="s">
        <v>321</v>
      </c>
      <c r="I183" s="215" t="s">
        <v>280</v>
      </c>
      <c r="J183" s="215"/>
      <c r="K183" s="261"/>
    </row>
    <row r="184" spans="2:11" s="1" customFormat="1" ht="15" customHeight="1">
      <c r="B184" s="238"/>
      <c r="C184" s="215" t="s">
        <v>309</v>
      </c>
      <c r="D184" s="215"/>
      <c r="E184" s="215"/>
      <c r="F184" s="236" t="s">
        <v>245</v>
      </c>
      <c r="G184" s="215"/>
      <c r="H184" s="215" t="s">
        <v>322</v>
      </c>
      <c r="I184" s="215" t="s">
        <v>280</v>
      </c>
      <c r="J184" s="215"/>
      <c r="K184" s="261"/>
    </row>
    <row r="185" spans="2:11" s="1" customFormat="1" ht="15" customHeight="1">
      <c r="B185" s="238"/>
      <c r="C185" s="215" t="s">
        <v>91</v>
      </c>
      <c r="D185" s="215"/>
      <c r="E185" s="215"/>
      <c r="F185" s="236" t="s">
        <v>251</v>
      </c>
      <c r="G185" s="215"/>
      <c r="H185" s="215" t="s">
        <v>323</v>
      </c>
      <c r="I185" s="215" t="s">
        <v>247</v>
      </c>
      <c r="J185" s="215">
        <v>50</v>
      </c>
      <c r="K185" s="261"/>
    </row>
    <row r="186" spans="2:11" s="1" customFormat="1" ht="15" customHeight="1">
      <c r="B186" s="238"/>
      <c r="C186" s="215" t="s">
        <v>324</v>
      </c>
      <c r="D186" s="215"/>
      <c r="E186" s="215"/>
      <c r="F186" s="236" t="s">
        <v>251</v>
      </c>
      <c r="G186" s="215"/>
      <c r="H186" s="215" t="s">
        <v>325</v>
      </c>
      <c r="I186" s="215" t="s">
        <v>326</v>
      </c>
      <c r="J186" s="215"/>
      <c r="K186" s="261"/>
    </row>
    <row r="187" spans="2:11" s="1" customFormat="1" ht="15" customHeight="1">
      <c r="B187" s="238"/>
      <c r="C187" s="215" t="s">
        <v>327</v>
      </c>
      <c r="D187" s="215"/>
      <c r="E187" s="215"/>
      <c r="F187" s="236" t="s">
        <v>251</v>
      </c>
      <c r="G187" s="215"/>
      <c r="H187" s="215" t="s">
        <v>328</v>
      </c>
      <c r="I187" s="215" t="s">
        <v>326</v>
      </c>
      <c r="J187" s="215"/>
      <c r="K187" s="261"/>
    </row>
    <row r="188" spans="2:11" s="1" customFormat="1" ht="15" customHeight="1">
      <c r="B188" s="238"/>
      <c r="C188" s="215" t="s">
        <v>329</v>
      </c>
      <c r="D188" s="215"/>
      <c r="E188" s="215"/>
      <c r="F188" s="236" t="s">
        <v>251</v>
      </c>
      <c r="G188" s="215"/>
      <c r="H188" s="215" t="s">
        <v>330</v>
      </c>
      <c r="I188" s="215" t="s">
        <v>326</v>
      </c>
      <c r="J188" s="215"/>
      <c r="K188" s="261"/>
    </row>
    <row r="189" spans="2:11" s="1" customFormat="1" ht="15" customHeight="1">
      <c r="B189" s="238"/>
      <c r="C189" s="274" t="s">
        <v>331</v>
      </c>
      <c r="D189" s="215"/>
      <c r="E189" s="215"/>
      <c r="F189" s="236" t="s">
        <v>251</v>
      </c>
      <c r="G189" s="215"/>
      <c r="H189" s="215" t="s">
        <v>332</v>
      </c>
      <c r="I189" s="215" t="s">
        <v>333</v>
      </c>
      <c r="J189" s="275" t="s">
        <v>334</v>
      </c>
      <c r="K189" s="261"/>
    </row>
    <row r="190" spans="2:11" s="15" customFormat="1" ht="15" customHeight="1">
      <c r="B190" s="276"/>
      <c r="C190" s="277" t="s">
        <v>335</v>
      </c>
      <c r="D190" s="278"/>
      <c r="E190" s="278"/>
      <c r="F190" s="279" t="s">
        <v>251</v>
      </c>
      <c r="G190" s="278"/>
      <c r="H190" s="278" t="s">
        <v>336</v>
      </c>
      <c r="I190" s="278" t="s">
        <v>333</v>
      </c>
      <c r="J190" s="280" t="s">
        <v>334</v>
      </c>
      <c r="K190" s="281"/>
    </row>
    <row r="191" spans="2:11" s="1" customFormat="1" ht="15" customHeight="1">
      <c r="B191" s="238"/>
      <c r="C191" s="274" t="s">
        <v>41</v>
      </c>
      <c r="D191" s="215"/>
      <c r="E191" s="215"/>
      <c r="F191" s="236" t="s">
        <v>245</v>
      </c>
      <c r="G191" s="215"/>
      <c r="H191" s="212" t="s">
        <v>337</v>
      </c>
      <c r="I191" s="215" t="s">
        <v>338</v>
      </c>
      <c r="J191" s="215"/>
      <c r="K191" s="261"/>
    </row>
    <row r="192" spans="2:11" s="1" customFormat="1" ht="15" customHeight="1">
      <c r="B192" s="238"/>
      <c r="C192" s="274" t="s">
        <v>339</v>
      </c>
      <c r="D192" s="215"/>
      <c r="E192" s="215"/>
      <c r="F192" s="236" t="s">
        <v>245</v>
      </c>
      <c r="G192" s="215"/>
      <c r="H192" s="215" t="s">
        <v>340</v>
      </c>
      <c r="I192" s="215" t="s">
        <v>280</v>
      </c>
      <c r="J192" s="215"/>
      <c r="K192" s="261"/>
    </row>
    <row r="193" spans="2:11" s="1" customFormat="1" ht="15" customHeight="1">
      <c r="B193" s="238"/>
      <c r="C193" s="274" t="s">
        <v>341</v>
      </c>
      <c r="D193" s="215"/>
      <c r="E193" s="215"/>
      <c r="F193" s="236" t="s">
        <v>245</v>
      </c>
      <c r="G193" s="215"/>
      <c r="H193" s="215" t="s">
        <v>342</v>
      </c>
      <c r="I193" s="215" t="s">
        <v>280</v>
      </c>
      <c r="J193" s="215"/>
      <c r="K193" s="261"/>
    </row>
    <row r="194" spans="2:11" s="1" customFormat="1" ht="15" customHeight="1">
      <c r="B194" s="238"/>
      <c r="C194" s="274" t="s">
        <v>343</v>
      </c>
      <c r="D194" s="215"/>
      <c r="E194" s="215"/>
      <c r="F194" s="236" t="s">
        <v>251</v>
      </c>
      <c r="G194" s="215"/>
      <c r="H194" s="215" t="s">
        <v>344</v>
      </c>
      <c r="I194" s="215" t="s">
        <v>280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345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346</v>
      </c>
      <c r="D201" s="283"/>
      <c r="E201" s="283"/>
      <c r="F201" s="283" t="s">
        <v>347</v>
      </c>
      <c r="G201" s="284"/>
      <c r="H201" s="341" t="s">
        <v>348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338</v>
      </c>
      <c r="D203" s="215"/>
      <c r="E203" s="215"/>
      <c r="F203" s="236" t="s">
        <v>42</v>
      </c>
      <c r="G203" s="215"/>
      <c r="H203" s="342" t="s">
        <v>349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43</v>
      </c>
      <c r="G204" s="215"/>
      <c r="H204" s="342" t="s">
        <v>350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46</v>
      </c>
      <c r="G205" s="215"/>
      <c r="H205" s="342" t="s">
        <v>351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44</v>
      </c>
      <c r="G206" s="215"/>
      <c r="H206" s="342" t="s">
        <v>352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45</v>
      </c>
      <c r="G207" s="215"/>
      <c r="H207" s="342" t="s">
        <v>353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292</v>
      </c>
      <c r="D209" s="215"/>
      <c r="E209" s="215"/>
      <c r="F209" s="236" t="s">
        <v>75</v>
      </c>
      <c r="G209" s="215"/>
      <c r="H209" s="342" t="s">
        <v>354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187</v>
      </c>
      <c r="G210" s="215"/>
      <c r="H210" s="342" t="s">
        <v>188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185</v>
      </c>
      <c r="G211" s="215"/>
      <c r="H211" s="342" t="s">
        <v>355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189</v>
      </c>
      <c r="G212" s="274"/>
      <c r="H212" s="343" t="s">
        <v>190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191</v>
      </c>
      <c r="G213" s="274"/>
      <c r="H213" s="343" t="s">
        <v>356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316</v>
      </c>
      <c r="D215" s="215"/>
      <c r="E215" s="215"/>
      <c r="F215" s="236">
        <v>1</v>
      </c>
      <c r="G215" s="274"/>
      <c r="H215" s="343" t="s">
        <v>357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358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359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360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2024-5 - Údržba HOZ Vysočany</vt:lpstr>
      <vt:lpstr>Pokyny pro vyplnění</vt:lpstr>
      <vt:lpstr>'2024-5 - Údržba HOZ Vysočany'!Názvy_tisku</vt:lpstr>
      <vt:lpstr>'Rekapitulace stavby'!Názvy_tisku</vt:lpstr>
      <vt:lpstr>'2024-5 - Údržba HOZ Vysočany'!Oblast_tisku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Novotná Blanka</cp:lastModifiedBy>
  <dcterms:created xsi:type="dcterms:W3CDTF">2024-07-15T08:30:29Z</dcterms:created>
  <dcterms:modified xsi:type="dcterms:W3CDTF">2024-08-05T10:34:52Z</dcterms:modified>
</cp:coreProperties>
</file>