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7050" windowWidth="28830" windowHeight="699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6" i="1"/>
  <c r="F27" i="1" s="1"/>
  <c r="F34" i="1" s="1"/>
  <c r="F24" i="1"/>
  <c r="F25" i="1" s="1"/>
  <c r="F33" i="1" s="1"/>
  <c r="F16" i="1"/>
  <c r="F22" i="1"/>
  <c r="F15" i="1"/>
  <c r="F5" i="1"/>
  <c r="F6" i="1"/>
  <c r="F7" i="1"/>
  <c r="F9" i="1"/>
  <c r="F10" i="1"/>
  <c r="F11" i="1"/>
  <c r="F12" i="1"/>
  <c r="F3" i="1"/>
  <c r="F23" i="1" l="1"/>
  <c r="F32" i="1" s="1"/>
  <c r="F13" i="1"/>
  <c r="F31" i="1" s="1"/>
  <c r="F35" i="1" s="1"/>
  <c r="F37" i="1" s="1"/>
  <c r="F36" i="1" s="1"/>
</calcChain>
</file>

<file path=xl/sharedStrings.xml><?xml version="1.0" encoding="utf-8"?>
<sst xmlns="http://schemas.openxmlformats.org/spreadsheetml/2006/main" count="87" uniqueCount="74">
  <si>
    <t>MJ</t>
  </si>
  <si>
    <t>Počet MJ</t>
  </si>
  <si>
    <t>Cena za MJ bez
DPH v Kč</t>
  </si>
  <si>
    <t xml:space="preserve">Cena bez DPH
celkem v Kč </t>
  </si>
  <si>
    <t>3.1.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</si>
  <si>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</si>
  <si>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</si>
  <si>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</si>
  <si>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</si>
  <si>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</si>
  <si>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</si>
  <si>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</si>
  <si>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</si>
  <si>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</si>
  <si>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</si>
  <si>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</si>
  <si>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</si>
  <si>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</si>
  <si>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</si>
  <si>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</si>
  <si>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</si>
  <si>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</si>
  <si>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</si>
  <si>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r>
      <t>Termín 
ukončení</t>
    </r>
    <r>
      <rPr>
        <b/>
        <sz val="10"/>
        <rFont val="Arial"/>
        <family val="2"/>
        <charset val="238"/>
      </rPr>
      <t xml:space="preserve">
 </t>
    </r>
  </si>
  <si>
    <t>Revize stávajícího bodového pole</t>
  </si>
  <si>
    <t>Doplnění stávajícího bodového pole</t>
  </si>
  <si>
    <t>Dokumentace k soupisu nároků vlastníků pozemků</t>
  </si>
  <si>
    <t>3.1.1.</t>
  </si>
  <si>
    <t>3.1.2.</t>
  </si>
  <si>
    <t>3.1.4.</t>
  </si>
  <si>
    <t>3.1.5.</t>
  </si>
  <si>
    <t>3.2.</t>
  </si>
  <si>
    <t>3.2.1.</t>
  </si>
  <si>
    <t>3.2.1.1.</t>
  </si>
  <si>
    <t>3.2.1.2.</t>
  </si>
  <si>
    <t>3.2.1.3.</t>
  </si>
  <si>
    <t>3.2.1.4.</t>
  </si>
  <si>
    <t>3.2.2.</t>
  </si>
  <si>
    <t>3.2.3.</t>
  </si>
  <si>
    <t>2. Návrhové práce celkem (3.2.1.-3.2.3.) bez DPH v Kč</t>
  </si>
  <si>
    <t>3. Mapové dílo celkem (3.3.) bez DPH v Kč</t>
  </si>
  <si>
    <t>3.3</t>
  </si>
  <si>
    <t>Mapového dílo celkem (3.3.) bez DPH v Kč</t>
  </si>
  <si>
    <t xml:space="preserve"> 100 bm</t>
  </si>
  <si>
    <t xml:space="preserve">Rozbor současného stavu                      </t>
  </si>
  <si>
    <t>3.4.</t>
  </si>
  <si>
    <t>4. Vytýčení pozemků dle zapsané DKM (3.4.) bez DPH v Kč</t>
  </si>
  <si>
    <t>Hlavní  celek / dílčí část</t>
  </si>
  <si>
    <r>
      <t xml:space="preserve">   Návrhové práce celkem </t>
    </r>
    <r>
      <rPr>
        <sz val="10"/>
        <rFont val="Arial"/>
        <family val="2"/>
        <charset val="238"/>
      </rPr>
      <t>(3.2.1.-3.2.3.)</t>
    </r>
    <r>
      <rPr>
        <b/>
        <sz val="10"/>
        <rFont val="Arial"/>
        <family val="2"/>
        <charset val="238"/>
      </rPr>
      <t xml:space="preserve"> bez DPH v Kč</t>
    </r>
  </si>
  <si>
    <t xml:space="preserve">    Vytyčení pozemků dle zapsané DKM celkem (3.4.) bez DPH v Kč </t>
  </si>
  <si>
    <t xml:space="preserve">nejpozději do konce roku následujícího po roce v němž došlo k zápisu KoPÚ do katastru nemovitostí </t>
  </si>
  <si>
    <t xml:space="preserve">V ……………... dne ………………………...            </t>
  </si>
  <si>
    <r>
      <t xml:space="preserve">Přípravné práce celkem </t>
    </r>
    <r>
      <rPr>
        <sz val="10"/>
        <rFont val="Arial"/>
        <family val="2"/>
        <charset val="238"/>
      </rPr>
      <t>(3.1.1.-3.1.5.)</t>
    </r>
    <r>
      <rPr>
        <b/>
        <sz val="10"/>
        <rFont val="Arial"/>
        <family val="2"/>
        <charset val="238"/>
      </rPr>
      <t xml:space="preserve"> bez DPH v Kč</t>
    </r>
  </si>
  <si>
    <t>1. Přípravné práce celkem (3.1.1.-3.1.5.) bez DPH v Kč</t>
  </si>
  <si>
    <t>Předložení aktuální dokumentace nového uspořádání pozemků</t>
  </si>
  <si>
    <t>Zjišťování hranic pozemků neřešených dle § 2 zákona</t>
  </si>
  <si>
    <t>sonda</t>
  </si>
  <si>
    <t xml:space="preserve">Vyhotovení podkladů pro případnou změnu katastrální hranice </t>
  </si>
  <si>
    <t>Vypracování návrhu nového uspořádání pozemků k vystavení dle §11 odst. 1 zákona</t>
  </si>
  <si>
    <t xml:space="preserve">do 3 měsíců nabytí PM 1.R </t>
  </si>
  <si>
    <t>Zjišťování hranic obvodů KoPÚ, geometrický plán pro stanovení obvodů KoPÚ, předepsaná stabilizace dle vyhl. č. 357/2013 Sb.</t>
  </si>
  <si>
    <t>Předběžný inženýrsko-geologický průzkum pro opatření sloužící k zpřístupnění pozemků - sonda do hl. 1m</t>
  </si>
  <si>
    <t>Předběžný inženýrsko-geologický průzkum pro vodohospodářská a protierozní opatření - sonda do hl. 3m</t>
  </si>
  <si>
    <t>Vytyčení pozemků dle zapsané DKM</t>
  </si>
  <si>
    <t>Potřebné podélné profily, příčné řezy a podrobné situace vodohospodářských staveb PSZ pro stanovení plochy záboru půdy stavbami</t>
  </si>
  <si>
    <t>Potřebné podélné profily, příčné řezy a podrobné situace liniových staveb PSZ pro stanovení plochy záboru půdy stavbami</t>
  </si>
  <si>
    <t>Polohopisné a výškopisné zaměření zájmového území v obvodu KoPÚ v trvalých a mimo trvalé porosty</t>
  </si>
  <si>
    <t>Vodohospodářská studie</t>
  </si>
  <si>
    <r>
      <t xml:space="preserve">Podrobné měření polohopisu v obvodu </t>
    </r>
    <r>
      <rPr>
        <sz val="10"/>
        <color theme="1"/>
        <rFont val="Arial"/>
        <family val="2"/>
        <charset val="238"/>
      </rPr>
      <t>KoPU v trvalých porostech</t>
    </r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</si>
  <si>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KoPU mimo trvalé porosty</t>
    </r>
    <r>
      <rPr>
        <b/>
        <strike/>
        <sz val="10"/>
        <color rgb="FFFF0000"/>
        <rFont val="Arial"/>
        <family val="2"/>
        <charset val="238"/>
      </rPr>
      <t/>
    </r>
  </si>
  <si>
    <t>statutární orgán objednatele</t>
  </si>
  <si>
    <t>statutární orgán zhotovitele</t>
  </si>
  <si>
    <t>3.1.3.</t>
  </si>
  <si>
    <t>do 1 měsíce od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</si>
</sst>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b/>
      <sz val="12"/>
      <color rgb="FF0070C0"/>
      <name val="Arial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70">
    <xf numFmtId="0" fontId="0" fillId="0" borderId="0" xfId="0"/>
    <xf numFmtId="0" fontId="2" fillId="0" borderId="0" xfId="1" applyFont="1"/>
    <xf numFmtId="0" fontId="4" fillId="0" borderId="0" xfId="0" applyFont="1"/>
    <xf numFmtId="49" fontId="2" fillId="0" borderId="7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49" fontId="2" fillId="0" borderId="20" xfId="1" applyNumberFormat="1" applyFont="1" applyFill="1" applyBorder="1" applyAlignment="1">
      <alignment horizontal="center" vertical="top"/>
    </xf>
    <xf numFmtId="0" fontId="3" fillId="0" borderId="21" xfId="1" applyFont="1" applyFill="1" applyBorder="1" applyAlignment="1">
      <alignment horizontal="center" vertical="center" wrapText="1"/>
    </xf>
    <xf numFmtId="49" fontId="3" fillId="0" borderId="22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164" fontId="3" fillId="0" borderId="19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left" vertical="center" wrapText="1"/>
    </xf>
    <xf numFmtId="0" fontId="2" fillId="4" borderId="15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vertical="center" wrapText="1"/>
    </xf>
    <xf numFmtId="0" fontId="3" fillId="0" borderId="30" xfId="1" applyFont="1" applyFill="1" applyBorder="1" applyAlignment="1">
      <alignment vertical="center" wrapText="1"/>
    </xf>
    <xf numFmtId="0" fontId="3" fillId="0" borderId="23" xfId="1" applyFont="1" applyFill="1" applyBorder="1" applyAlignment="1">
      <alignment vertical="center" wrapText="1"/>
    </xf>
    <xf numFmtId="0" fontId="3" fillId="0" borderId="18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0" fontId="2" fillId="0" borderId="47" xfId="1" applyFont="1" applyFill="1" applyBorder="1" applyAlignment="1" applyProtection="1">
      <alignment vertical="center"/>
      <protection locked="0"/>
    </xf>
    <xf numFmtId="0" fontId="2" fillId="0" borderId="48" xfId="1" applyFont="1" applyFill="1" applyBorder="1" applyAlignment="1" applyProtection="1">
      <alignment vertical="center"/>
      <protection locked="0"/>
    </xf>
    <xf numFmtId="0" fontId="3" fillId="0" borderId="35" xfId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0" fontId="2" fillId="3" borderId="6" xfId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 applyProtection="1">
      <alignment horizontal="center" vertical="center"/>
      <protection locked="0"/>
    </xf>
    <xf numFmtId="0" fontId="3" fillId="0" borderId="25" xfId="1" applyFont="1" applyFill="1" applyBorder="1" applyAlignment="1">
      <alignment vertical="center" wrapText="1"/>
    </xf>
    <xf numFmtId="0" fontId="3" fillId="0" borderId="54" xfId="1" applyFont="1" applyFill="1" applyBorder="1" applyAlignment="1">
      <alignment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29" xfId="1" applyFont="1" applyFill="1" applyBorder="1" applyAlignment="1">
      <alignment vertical="center" wrapText="1"/>
    </xf>
    <xf numFmtId="0" fontId="4" fillId="0" borderId="29" xfId="0" applyFont="1" applyBorder="1"/>
    <xf numFmtId="164" fontId="3" fillId="0" borderId="29" xfId="1" applyNumberFormat="1" applyFont="1" applyFill="1" applyBorder="1" applyAlignment="1" applyProtection="1">
      <alignment horizontal="center" vertical="center"/>
      <protection locked="0"/>
    </xf>
    <xf numFmtId="0" fontId="4" fillId="0" borderId="55" xfId="0" applyFont="1" applyBorder="1"/>
    <xf numFmtId="164" fontId="3" fillId="0" borderId="56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4" fillId="0" borderId="2" xfId="1" applyFont="1" applyFill="1" applyBorder="1" applyAlignment="1">
      <alignment horizontal="left" vertical="center" wrapText="1"/>
    </xf>
    <xf numFmtId="0" fontId="2" fillId="2" borderId="60" xfId="1" applyFont="1" applyFill="1" applyBorder="1" applyAlignment="1">
      <alignment horizontal="left" vertical="center" wrapText="1"/>
    </xf>
    <xf numFmtId="0" fontId="2" fillId="4" borderId="6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7" fillId="0" borderId="28" xfId="0" applyFont="1" applyBorder="1" applyAlignment="1">
      <alignment vertical="center"/>
    </xf>
    <xf numFmtId="0" fontId="1" fillId="3" borderId="6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6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4" borderId="2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left" vertical="center" wrapText="1"/>
    </xf>
    <xf numFmtId="0" fontId="1" fillId="2" borderId="6" xfId="1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17" xfId="1" applyNumberFormat="1" applyFont="1" applyFill="1" applyBorder="1" applyAlignment="1">
      <alignment horizontal="center" vertical="center"/>
    </xf>
    <xf numFmtId="14" fontId="4" fillId="5" borderId="11" xfId="1" applyNumberFormat="1" applyFont="1" applyFill="1" applyBorder="1" applyAlignment="1" applyProtection="1">
      <alignment horizontal="center" vertical="center"/>
      <protection locked="0"/>
    </xf>
    <xf numFmtId="14" fontId="2" fillId="5" borderId="11" xfId="1" applyNumberFormat="1" applyFont="1" applyFill="1" applyBorder="1" applyAlignment="1" applyProtection="1">
      <alignment horizontal="center" vertical="center"/>
      <protection locked="0"/>
    </xf>
    <xf numFmtId="14" fontId="4" fillId="5" borderId="16" xfId="1" applyNumberFormat="1" applyFont="1" applyFill="1" applyBorder="1" applyAlignment="1" applyProtection="1">
      <alignment horizontal="center" vertical="center"/>
      <protection locked="0"/>
    </xf>
    <xf numFmtId="14" fontId="6" fillId="5" borderId="51" xfId="1" applyNumberFormat="1" applyFont="1" applyFill="1" applyBorder="1" applyAlignment="1" applyProtection="1">
      <alignment horizontal="center" vertical="center"/>
      <protection locked="0"/>
    </xf>
    <xf numFmtId="4" fontId="3" fillId="5" borderId="2" xfId="1" applyNumberFormat="1" applyFont="1" applyFill="1" applyBorder="1" applyAlignment="1" applyProtection="1">
      <alignment horizontal="center" vertical="center"/>
      <protection locked="0"/>
    </xf>
    <xf numFmtId="4" fontId="3" fillId="5" borderId="15" xfId="1" applyNumberFormat="1" applyFont="1" applyFill="1" applyBorder="1" applyAlignment="1" applyProtection="1">
      <alignment horizontal="center" vertical="center"/>
      <protection locked="0"/>
    </xf>
    <xf numFmtId="4" fontId="3" fillId="5" borderId="3" xfId="1" applyNumberFormat="1" applyFont="1" applyFill="1" applyBorder="1" applyAlignment="1" applyProtection="1">
      <alignment horizontal="center" vertical="center"/>
      <protection locked="0"/>
    </xf>
    <xf numFmtId="4" fontId="3" fillId="5" borderId="5" xfId="1" applyNumberFormat="1" applyFont="1" applyFill="1" applyBorder="1" applyAlignment="1" applyProtection="1">
      <alignment horizontal="center" vertical="center"/>
      <protection locked="0"/>
    </xf>
    <xf numFmtId="4" fontId="7" fillId="5" borderId="9" xfId="1" applyNumberFormat="1" applyFont="1" applyFill="1" applyBorder="1" applyAlignment="1" applyProtection="1">
      <alignment horizontal="center" vertical="center"/>
      <protection locked="0"/>
    </xf>
    <xf numFmtId="4" fontId="7" fillId="5" borderId="2" xfId="1" applyNumberFormat="1" applyFont="1" applyFill="1" applyBorder="1" applyAlignment="1" applyProtection="1">
      <alignment horizontal="center" vertical="center"/>
      <protection locked="0"/>
    </xf>
    <xf numFmtId="4" fontId="7" fillId="5" borderId="6" xfId="1" applyNumberFormat="1" applyFont="1" applyFill="1" applyBorder="1" applyAlignment="1" applyProtection="1">
      <alignment horizontal="center" vertical="center"/>
      <protection locked="0"/>
    </xf>
    <xf numFmtId="4" fontId="7" fillId="5" borderId="15" xfId="1" applyNumberFormat="1" applyFont="1" applyFill="1" applyBorder="1" applyAlignment="1" applyProtection="1">
      <alignment horizontal="center" vertical="center"/>
      <protection locked="0"/>
    </xf>
    <xf numFmtId="4" fontId="3" fillId="5" borderId="0" xfId="1" applyNumberFormat="1" applyFont="1" applyFill="1" applyBorder="1" applyAlignment="1" applyProtection="1">
      <alignment horizontal="center" vertical="center" wrapText="1"/>
      <protection locked="0"/>
    </xf>
    <xf numFmtId="4" fontId="3" fillId="5" borderId="18" xfId="1" applyNumberFormat="1" applyFont="1" applyFill="1" applyBorder="1" applyAlignment="1" applyProtection="1">
      <alignment horizontal="center" vertical="center"/>
      <protection locked="0"/>
    </xf>
    <xf numFmtId="164" fontId="3" fillId="0" borderId="18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2" fillId="0" borderId="0" xfId="1" applyFont="1" applyFill="1" applyBorder="1" applyAlignment="1" applyProtection="1">
      <alignment horizontal="left" vertical="top"/>
      <protection locked="0"/>
    </xf>
    <xf numFmtId="4" fontId="2" fillId="0" borderId="2" xfId="1" applyNumberFormat="1" applyFont="1" applyFill="1" applyBorder="1" applyAlignment="1" applyProtection="1">
      <alignment horizontal="center" vertical="center"/>
    </xf>
    <xf numFmtId="4" fontId="3" fillId="0" borderId="26" xfId="1" applyNumberFormat="1" applyFont="1" applyFill="1" applyBorder="1" applyAlignment="1" applyProtection="1">
      <alignment horizontal="center" vertical="center"/>
    </xf>
    <xf numFmtId="4" fontId="7" fillId="0" borderId="26" xfId="0" applyNumberFormat="1" applyFont="1" applyFill="1" applyBorder="1" applyAlignment="1" applyProtection="1">
      <alignment horizontal="center" vertical="center"/>
    </xf>
    <xf numFmtId="4" fontId="7" fillId="0" borderId="29" xfId="0" applyNumberFormat="1" applyFont="1" applyFill="1" applyBorder="1" applyAlignment="1" applyProtection="1">
      <alignment horizontal="center" vertical="center"/>
    </xf>
    <xf numFmtId="4" fontId="2" fillId="0" borderId="62" xfId="1" applyNumberFormat="1" applyFont="1" applyFill="1" applyBorder="1" applyAlignment="1" applyProtection="1">
      <alignment horizontal="center" vertical="center"/>
    </xf>
    <xf numFmtId="4" fontId="2" fillId="0" borderId="6" xfId="1" applyNumberFormat="1" applyFont="1" applyFill="1" applyBorder="1" applyAlignment="1" applyProtection="1">
      <alignment horizontal="center" vertical="center"/>
    </xf>
    <xf numFmtId="4" fontId="2" fillId="0" borderId="15" xfId="1" applyNumberFormat="1" applyFont="1" applyFill="1" applyBorder="1" applyAlignment="1" applyProtection="1">
      <alignment horizontal="center" vertical="center"/>
    </xf>
    <xf numFmtId="14" fontId="1" fillId="5" borderId="63" xfId="1" applyNumberFormat="1" applyFont="1" applyFill="1" applyBorder="1" applyAlignment="1" applyProtection="1">
      <alignment horizontal="center" vertical="center"/>
      <protection locked="0"/>
    </xf>
    <xf numFmtId="4" fontId="2" fillId="0" borderId="64" xfId="1" applyNumberFormat="1" applyFont="1" applyFill="1" applyBorder="1" applyAlignment="1" applyProtection="1">
      <alignment horizontal="center" vertical="center" wrapText="1"/>
    </xf>
    <xf numFmtId="164" fontId="1" fillId="3" borderId="2" xfId="1" applyNumberFormat="1" applyFont="1" applyFill="1" applyBorder="1" applyAlignment="1">
      <alignment horizontal="center" vertical="center"/>
    </xf>
    <xf numFmtId="164" fontId="1" fillId="3" borderId="5" xfId="1" applyNumberFormat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15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14" fontId="3" fillId="0" borderId="24" xfId="1" applyNumberFormat="1" applyFont="1" applyFill="1" applyBorder="1" applyAlignment="1" applyProtection="1">
      <alignment horizontal="center" vertical="center"/>
    </xf>
    <xf numFmtId="49" fontId="1" fillId="0" borderId="16" xfId="1" applyNumberFormat="1" applyFont="1" applyFill="1" applyBorder="1" applyAlignment="1" applyProtection="1">
      <alignment horizontal="center" vertical="center" wrapText="1"/>
    </xf>
    <xf numFmtId="14" fontId="3" fillId="0" borderId="27" xfId="1" applyNumberFormat="1" applyFont="1" applyFill="1" applyBorder="1" applyAlignment="1" applyProtection="1">
      <alignment horizontal="center" vertical="center"/>
    </xf>
    <xf numFmtId="49" fontId="2" fillId="0" borderId="16" xfId="1" applyNumberFormat="1" applyFont="1" applyFill="1" applyBorder="1" applyAlignment="1" applyProtection="1">
      <alignment horizontal="center" vertical="center" wrapText="1"/>
    </xf>
    <xf numFmtId="49" fontId="1" fillId="0" borderId="11" xfId="1" applyNumberFormat="1" applyFont="1" applyFill="1" applyBorder="1" applyAlignment="1" applyProtection="1">
      <alignment horizontal="center" vertical="center"/>
    </xf>
    <xf numFmtId="4" fontId="7" fillId="0" borderId="2" xfId="1" applyNumberFormat="1" applyFont="1" applyFill="1" applyBorder="1" applyAlignment="1" applyProtection="1">
      <alignment horizontal="center" vertical="center"/>
    </xf>
    <xf numFmtId="4" fontId="7" fillId="0" borderId="6" xfId="1" applyNumberFormat="1" applyFont="1" applyFill="1" applyBorder="1" applyAlignment="1" applyProtection="1">
      <alignment horizontal="center" vertical="center"/>
    </xf>
    <xf numFmtId="14" fontId="4" fillId="0" borderId="11" xfId="1" applyNumberFormat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14" fontId="4" fillId="5" borderId="52" xfId="1" applyNumberFormat="1" applyFont="1" applyFill="1" applyBorder="1" applyAlignment="1" applyProtection="1">
      <alignment horizontal="center" vertical="center"/>
      <protection locked="0"/>
    </xf>
    <xf numFmtId="14" fontId="4" fillId="5" borderId="59" xfId="1" applyNumberFormat="1" applyFont="1" applyFill="1" applyBorder="1" applyAlignment="1" applyProtection="1">
      <alignment horizontal="center" vertical="center"/>
      <protection locked="0"/>
    </xf>
    <xf numFmtId="49" fontId="2" fillId="0" borderId="53" xfId="1" applyNumberFormat="1" applyFont="1" applyFill="1" applyBorder="1" applyAlignment="1">
      <alignment horizontal="center" vertical="center"/>
    </xf>
    <xf numFmtId="49" fontId="2" fillId="0" borderId="58" xfId="1" applyNumberFormat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horizontal="left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49" fontId="2" fillId="0" borderId="10" xfId="1" applyNumberFormat="1" applyFont="1" applyFill="1" applyBorder="1" applyAlignment="1">
      <alignment horizontal="center" vertical="center"/>
    </xf>
    <xf numFmtId="49" fontId="2" fillId="0" borderId="14" xfId="1" applyNumberFormat="1" applyFont="1" applyFill="1" applyBorder="1" applyAlignment="1">
      <alignment horizontal="center" vertical="center"/>
    </xf>
    <xf numFmtId="14" fontId="4" fillId="5" borderId="11" xfId="1" applyNumberFormat="1" applyFont="1" applyFill="1" applyBorder="1" applyAlignment="1" applyProtection="1">
      <alignment horizontal="center" vertical="center"/>
      <protection locked="0"/>
    </xf>
    <xf numFmtId="14" fontId="4" fillId="5" borderId="51" xfId="1" applyNumberFormat="1" applyFont="1" applyFill="1" applyBorder="1" applyAlignment="1" applyProtection="1">
      <alignment horizontal="center" vertical="center"/>
      <protection locked="0"/>
    </xf>
    <xf numFmtId="0" fontId="2" fillId="0" borderId="41" xfId="1" applyFont="1" applyFill="1" applyBorder="1" applyAlignment="1">
      <alignment horizontal="left" vertical="center" wrapText="1"/>
    </xf>
    <xf numFmtId="0" fontId="2" fillId="0" borderId="42" xfId="1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2" fillId="0" borderId="31" xfId="1" applyFont="1" applyFill="1" applyBorder="1" applyAlignment="1">
      <alignment horizontal="left" vertical="center" wrapText="1"/>
    </xf>
    <xf numFmtId="0" fontId="2" fillId="0" borderId="32" xfId="1" applyFont="1" applyFill="1" applyBorder="1" applyAlignment="1">
      <alignment horizontal="left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3" fillId="0" borderId="42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2" fillId="0" borderId="47" xfId="1" applyFont="1" applyFill="1" applyBorder="1" applyAlignment="1" applyProtection="1">
      <alignment horizontal="left" vertical="center" wrapText="1"/>
      <protection locked="0"/>
    </xf>
    <xf numFmtId="0" fontId="3" fillId="0" borderId="34" xfId="1" applyFont="1" applyFill="1" applyBorder="1" applyAlignment="1">
      <alignment horizontal="left" vertical="center" wrapText="1"/>
    </xf>
    <xf numFmtId="0" fontId="3" fillId="0" borderId="35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4" fontId="3" fillId="0" borderId="37" xfId="1" applyNumberFormat="1" applyFont="1" applyFill="1" applyBorder="1" applyAlignment="1" applyProtection="1">
      <alignment horizontal="center" vertical="center"/>
    </xf>
    <xf numFmtId="4" fontId="3" fillId="0" borderId="38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left"/>
    </xf>
    <xf numFmtId="49" fontId="1" fillId="0" borderId="10" xfId="1" applyNumberFormat="1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4" fontId="2" fillId="0" borderId="49" xfId="1" applyNumberFormat="1" applyFont="1" applyFill="1" applyBorder="1" applyAlignment="1" applyProtection="1">
      <alignment horizontal="center" vertical="center"/>
    </xf>
    <xf numFmtId="4" fontId="2" fillId="0" borderId="50" xfId="1" applyNumberFormat="1" applyFont="1" applyFill="1" applyBorder="1" applyAlignment="1" applyProtection="1">
      <alignment horizontal="center" vertical="center"/>
    </xf>
    <xf numFmtId="4" fontId="2" fillId="0" borderId="39" xfId="1" applyNumberFormat="1" applyFont="1" applyFill="1" applyBorder="1" applyAlignment="1" applyProtection="1">
      <alignment horizontal="center" vertical="center"/>
    </xf>
    <xf numFmtId="4" fontId="2" fillId="0" borderId="40" xfId="1" applyNumberFormat="1" applyFont="1" applyFill="1" applyBorder="1" applyAlignment="1" applyProtection="1">
      <alignment horizontal="center" vertical="center"/>
    </xf>
    <xf numFmtId="4" fontId="2" fillId="0" borderId="44" xfId="1" applyNumberFormat="1" applyFont="1" applyFill="1" applyBorder="1" applyAlignment="1" applyProtection="1">
      <alignment horizontal="center" vertical="center"/>
    </xf>
    <xf numFmtId="4" fontId="2" fillId="0" borderId="45" xfId="1" applyNumberFormat="1" applyFont="1" applyFill="1" applyBorder="1" applyAlignment="1" applyProtection="1">
      <alignment horizontal="center" vertical="center"/>
    </xf>
    <xf numFmtId="4" fontId="3" fillId="0" borderId="44" xfId="1" applyNumberFormat="1" applyFont="1" applyFill="1" applyBorder="1" applyAlignment="1" applyProtection="1">
      <alignment horizontal="center" vertical="center"/>
    </xf>
    <xf numFmtId="4" fontId="3" fillId="0" borderId="45" xfId="1" applyNumberFormat="1" applyFont="1" applyFill="1" applyBorder="1" applyAlignment="1" applyProtection="1">
      <alignment horizontal="center" vertical="center"/>
    </xf>
    <xf numFmtId="49" fontId="1" fillId="0" borderId="59" xfId="1" applyNumberFormat="1" applyFont="1" applyFill="1" applyBorder="1" applyAlignment="1" applyProtection="1">
      <alignment horizontal="center" vertical="center"/>
    </xf>
    <xf numFmtId="49" fontId="1" fillId="0" borderId="51" xfId="1" applyNumberFormat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Layout" zoomScale="80" zoomScaleNormal="115" zoomScaleSheetLayoutView="130" zoomScalePageLayoutView="80" workbookViewId="0">
      <selection activeCell="G22" sqref="G22"/>
    </sheetView>
  </sheetViews>
  <sheetFormatPr defaultColWidth="9.140625"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28515625" style="2" customWidth="1"/>
    <col min="8" max="16384" width="9.140625" style="2"/>
  </cols>
  <sheetData>
    <row r="1" spans="1:8" ht="42" customHeight="1" thickBot="1" x14ac:dyDescent="0.3">
      <c r="A1" s="18"/>
      <c r="B1" s="15" t="s">
        <v>47</v>
      </c>
      <c r="C1" s="16" t="s">
        <v>0</v>
      </c>
      <c r="D1" s="17" t="s">
        <v>1</v>
      </c>
      <c r="E1" s="17" t="s">
        <v>2</v>
      </c>
      <c r="F1" s="17" t="s">
        <v>3</v>
      </c>
      <c r="G1" s="19" t="s">
        <v>23</v>
      </c>
      <c r="H1" s="60"/>
    </row>
    <row r="2" spans="1:8" ht="21" customHeight="1" x14ac:dyDescent="0.2">
      <c r="A2" s="20" t="s">
        <v>4</v>
      </c>
      <c r="B2" s="27" t="s">
        <v>5</v>
      </c>
      <c r="C2" s="28"/>
      <c r="D2" s="28"/>
      <c r="E2" s="28"/>
      <c r="F2" s="28"/>
      <c r="G2" s="29"/>
    </row>
    <row r="3" spans="1:8" ht="24" customHeight="1" x14ac:dyDescent="0.2">
      <c r="A3" s="130" t="s">
        <v>27</v>
      </c>
      <c r="B3" s="5" t="s">
        <v>24</v>
      </c>
      <c r="C3" s="13" t="s">
        <v>7</v>
      </c>
      <c r="D3" s="110">
        <v>40</v>
      </c>
      <c r="E3" s="89"/>
      <c r="F3" s="101">
        <f>D3*E3</f>
        <v>0</v>
      </c>
      <c r="G3" s="128"/>
    </row>
    <row r="4" spans="1:8" ht="25.5" customHeight="1" x14ac:dyDescent="0.2">
      <c r="A4" s="131"/>
      <c r="B4" s="66" t="s">
        <v>25</v>
      </c>
      <c r="C4" s="14" t="s">
        <v>8</v>
      </c>
      <c r="D4" s="111">
        <v>0</v>
      </c>
      <c r="E4" s="121"/>
      <c r="F4" s="101"/>
      <c r="G4" s="129"/>
    </row>
    <row r="5" spans="1:8" ht="35.25" customHeight="1" x14ac:dyDescent="0.25">
      <c r="A5" s="135" t="s">
        <v>28</v>
      </c>
      <c r="B5" s="61" t="s">
        <v>69</v>
      </c>
      <c r="C5" s="14" t="s">
        <v>6</v>
      </c>
      <c r="D5" s="112">
        <v>240</v>
      </c>
      <c r="E5" s="90"/>
      <c r="F5" s="101">
        <f t="shared" ref="F5:F12" si="0">D5*E5</f>
        <v>0</v>
      </c>
      <c r="G5" s="137"/>
      <c r="H5" s="60"/>
    </row>
    <row r="6" spans="1:8" ht="31.5" customHeight="1" x14ac:dyDescent="0.2">
      <c r="A6" s="136"/>
      <c r="B6" s="61" t="s">
        <v>68</v>
      </c>
      <c r="C6" s="14" t="s">
        <v>6</v>
      </c>
      <c r="D6" s="112">
        <v>160</v>
      </c>
      <c r="E6" s="90"/>
      <c r="F6" s="101">
        <f t="shared" si="0"/>
        <v>0</v>
      </c>
      <c r="G6" s="138"/>
    </row>
    <row r="7" spans="1:8" ht="52.15" customHeight="1" x14ac:dyDescent="0.2">
      <c r="A7" s="156" t="s">
        <v>72</v>
      </c>
      <c r="B7" s="65" t="s">
        <v>60</v>
      </c>
      <c r="C7" s="64" t="s">
        <v>43</v>
      </c>
      <c r="D7" s="68">
        <v>148</v>
      </c>
      <c r="E7" s="91"/>
      <c r="F7" s="101">
        <f t="shared" si="0"/>
        <v>0</v>
      </c>
      <c r="G7" s="81"/>
    </row>
    <row r="8" spans="1:8" ht="23.45" customHeight="1" x14ac:dyDescent="0.2">
      <c r="A8" s="157"/>
      <c r="B8" s="65" t="s">
        <v>55</v>
      </c>
      <c r="C8" s="64" t="s">
        <v>43</v>
      </c>
      <c r="D8" s="68">
        <v>0</v>
      </c>
      <c r="E8" s="122"/>
      <c r="F8" s="101"/>
      <c r="G8" s="123"/>
    </row>
    <row r="9" spans="1:8" ht="31.5" customHeight="1" x14ac:dyDescent="0.2">
      <c r="A9" s="141"/>
      <c r="B9" s="61" t="s">
        <v>57</v>
      </c>
      <c r="C9" s="74" t="s">
        <v>9</v>
      </c>
      <c r="D9" s="68">
        <v>3</v>
      </c>
      <c r="E9" s="91"/>
      <c r="F9" s="101">
        <f t="shared" si="0"/>
        <v>0</v>
      </c>
      <c r="G9" s="120"/>
    </row>
    <row r="10" spans="1:8" ht="21" customHeight="1" x14ac:dyDescent="0.2">
      <c r="A10" s="135" t="s">
        <v>29</v>
      </c>
      <c r="B10" s="62" t="s">
        <v>44</v>
      </c>
      <c r="C10" s="50" t="s">
        <v>6</v>
      </c>
      <c r="D10" s="68">
        <v>400</v>
      </c>
      <c r="E10" s="91"/>
      <c r="F10" s="101">
        <f t="shared" si="0"/>
        <v>0</v>
      </c>
      <c r="G10" s="81"/>
    </row>
    <row r="11" spans="1:8" ht="21" customHeight="1" x14ac:dyDescent="0.2">
      <c r="A11" s="141"/>
      <c r="B11" s="77" t="s">
        <v>67</v>
      </c>
      <c r="C11" s="50" t="s">
        <v>6</v>
      </c>
      <c r="D11" s="68">
        <v>900</v>
      </c>
      <c r="E11" s="91"/>
      <c r="F11" s="101">
        <f t="shared" si="0"/>
        <v>0</v>
      </c>
      <c r="G11" s="82"/>
    </row>
    <row r="12" spans="1:8" ht="24.75" customHeight="1" x14ac:dyDescent="0.2">
      <c r="A12" s="80" t="s">
        <v>30</v>
      </c>
      <c r="B12" s="24" t="s">
        <v>26</v>
      </c>
      <c r="C12" s="25" t="s">
        <v>6</v>
      </c>
      <c r="D12" s="26">
        <v>400</v>
      </c>
      <c r="E12" s="92"/>
      <c r="F12" s="107">
        <f t="shared" si="0"/>
        <v>0</v>
      </c>
      <c r="G12" s="83"/>
    </row>
    <row r="13" spans="1:8" ht="37.5" customHeight="1" thickBot="1" x14ac:dyDescent="0.25">
      <c r="A13" s="133" t="s">
        <v>52</v>
      </c>
      <c r="B13" s="134"/>
      <c r="C13" s="31"/>
      <c r="D13" s="31"/>
      <c r="E13" s="32"/>
      <c r="F13" s="102">
        <f>SUM(F3:F12)</f>
        <v>0</v>
      </c>
      <c r="G13" s="116">
        <v>43220</v>
      </c>
    </row>
    <row r="14" spans="1:8" ht="21" customHeight="1" x14ac:dyDescent="0.2">
      <c r="A14" s="20" t="s">
        <v>31</v>
      </c>
      <c r="B14" s="27" t="s">
        <v>11</v>
      </c>
      <c r="C14" s="28"/>
      <c r="D14" s="28"/>
      <c r="E14" s="21"/>
      <c r="F14" s="95"/>
      <c r="G14" s="22"/>
    </row>
    <row r="15" spans="1:8" ht="32.25" customHeight="1" x14ac:dyDescent="0.2">
      <c r="A15" s="3" t="s">
        <v>32</v>
      </c>
      <c r="B15" s="4" t="s">
        <v>21</v>
      </c>
      <c r="C15" s="12" t="s">
        <v>6</v>
      </c>
      <c r="D15" s="114">
        <v>400</v>
      </c>
      <c r="E15" s="87"/>
      <c r="F15" s="105">
        <f>D15*E15</f>
        <v>0</v>
      </c>
      <c r="G15" s="108"/>
    </row>
    <row r="16" spans="1:8" ht="42" customHeight="1" x14ac:dyDescent="0.2">
      <c r="A16" s="135" t="s">
        <v>33</v>
      </c>
      <c r="B16" s="76" t="s">
        <v>61</v>
      </c>
      <c r="C16" s="75" t="s">
        <v>56</v>
      </c>
      <c r="D16" s="115">
        <v>10</v>
      </c>
      <c r="E16" s="88"/>
      <c r="F16" s="101">
        <f t="shared" ref="F16:F22" si="1">D16*E16</f>
        <v>0</v>
      </c>
      <c r="G16" s="166"/>
    </row>
    <row r="17" spans="1:7" ht="43.15" customHeight="1" x14ac:dyDescent="0.2">
      <c r="A17" s="141"/>
      <c r="B17" s="76" t="s">
        <v>62</v>
      </c>
      <c r="C17" s="75" t="s">
        <v>56</v>
      </c>
      <c r="D17" s="115">
        <v>2</v>
      </c>
      <c r="E17" s="88"/>
      <c r="F17" s="101">
        <f t="shared" si="1"/>
        <v>0</v>
      </c>
      <c r="G17" s="166"/>
    </row>
    <row r="18" spans="1:7" ht="43.9" customHeight="1" x14ac:dyDescent="0.2">
      <c r="A18" s="47" t="s">
        <v>34</v>
      </c>
      <c r="B18" s="65" t="s">
        <v>66</v>
      </c>
      <c r="C18" s="14" t="s">
        <v>6</v>
      </c>
      <c r="D18" s="112">
        <v>20</v>
      </c>
      <c r="E18" s="85"/>
      <c r="F18" s="101">
        <f t="shared" si="1"/>
        <v>0</v>
      </c>
      <c r="G18" s="166"/>
    </row>
    <row r="19" spans="1:7" ht="58.9" customHeight="1" x14ac:dyDescent="0.2">
      <c r="A19" s="30" t="s">
        <v>35</v>
      </c>
      <c r="B19" s="66" t="s">
        <v>65</v>
      </c>
      <c r="C19" s="14" t="s">
        <v>9</v>
      </c>
      <c r="D19" s="112">
        <v>20</v>
      </c>
      <c r="E19" s="85"/>
      <c r="F19" s="101">
        <f t="shared" si="1"/>
        <v>0</v>
      </c>
      <c r="G19" s="166"/>
    </row>
    <row r="20" spans="1:7" ht="45" customHeight="1" x14ac:dyDescent="0.2">
      <c r="A20" s="30" t="s">
        <v>36</v>
      </c>
      <c r="B20" s="66" t="s">
        <v>64</v>
      </c>
      <c r="C20" s="14" t="s">
        <v>9</v>
      </c>
      <c r="D20" s="112">
        <v>2</v>
      </c>
      <c r="E20" s="85"/>
      <c r="F20" s="101">
        <f t="shared" si="1"/>
        <v>0</v>
      </c>
      <c r="G20" s="167"/>
    </row>
    <row r="21" spans="1:7" ht="37.5" customHeight="1" x14ac:dyDescent="0.2">
      <c r="A21" s="30" t="s">
        <v>37</v>
      </c>
      <c r="B21" s="66" t="s">
        <v>58</v>
      </c>
      <c r="C21" s="14" t="s">
        <v>6</v>
      </c>
      <c r="D21" s="112">
        <v>400</v>
      </c>
      <c r="E21" s="85"/>
      <c r="F21" s="106">
        <f t="shared" si="1"/>
        <v>0</v>
      </c>
      <c r="G21" s="84"/>
    </row>
    <row r="22" spans="1:7" ht="25.5" x14ac:dyDescent="0.2">
      <c r="A22" s="23" t="s">
        <v>38</v>
      </c>
      <c r="B22" s="24" t="s">
        <v>54</v>
      </c>
      <c r="C22" s="25" t="s">
        <v>10</v>
      </c>
      <c r="D22" s="113">
        <v>2</v>
      </c>
      <c r="E22" s="86"/>
      <c r="F22" s="107">
        <f t="shared" si="1"/>
        <v>0</v>
      </c>
      <c r="G22" s="117" t="s">
        <v>73</v>
      </c>
    </row>
    <row r="23" spans="1:7" ht="52.5" customHeight="1" thickBot="1" x14ac:dyDescent="0.25">
      <c r="A23" s="133" t="s">
        <v>48</v>
      </c>
      <c r="B23" s="134"/>
      <c r="C23" s="48"/>
      <c r="D23" s="48"/>
      <c r="E23" s="49"/>
      <c r="F23" s="103">
        <f>SUM(F15:F22)</f>
        <v>0</v>
      </c>
      <c r="G23" s="118">
        <v>43708</v>
      </c>
    </row>
    <row r="24" spans="1:7" ht="25.5" x14ac:dyDescent="0.2">
      <c r="A24" s="20" t="s">
        <v>41</v>
      </c>
      <c r="B24" s="33" t="s">
        <v>22</v>
      </c>
      <c r="C24" s="73" t="s">
        <v>6</v>
      </c>
      <c r="D24" s="112">
        <v>400</v>
      </c>
      <c r="E24" s="94"/>
      <c r="F24" s="109">
        <f>D24*E24</f>
        <v>0</v>
      </c>
      <c r="G24" s="119" t="s">
        <v>59</v>
      </c>
    </row>
    <row r="25" spans="1:7" ht="29.25" customHeight="1" thickBot="1" x14ac:dyDescent="0.25">
      <c r="A25" s="133" t="s">
        <v>42</v>
      </c>
      <c r="B25" s="134"/>
      <c r="C25" s="31"/>
      <c r="D25" s="31"/>
      <c r="E25" s="32"/>
      <c r="F25" s="104">
        <f>F24</f>
        <v>0</v>
      </c>
      <c r="G25" s="59"/>
    </row>
    <row r="26" spans="1:7" ht="102" x14ac:dyDescent="0.2">
      <c r="A26" s="71" t="s">
        <v>45</v>
      </c>
      <c r="B26" s="72" t="s">
        <v>63</v>
      </c>
      <c r="C26" s="63" t="s">
        <v>9</v>
      </c>
      <c r="D26" s="46">
        <v>300</v>
      </c>
      <c r="E26" s="93"/>
      <c r="F26" s="101">
        <f>D26*E26</f>
        <v>0</v>
      </c>
      <c r="G26" s="119" t="s">
        <v>50</v>
      </c>
    </row>
    <row r="27" spans="1:7" ht="36.75" customHeight="1" thickBot="1" x14ac:dyDescent="0.25">
      <c r="A27" s="67" t="s">
        <v>49</v>
      </c>
      <c r="B27" s="55"/>
      <c r="C27" s="31"/>
      <c r="D27" s="56"/>
      <c r="E27" s="57"/>
      <c r="F27" s="104">
        <f>F26</f>
        <v>0</v>
      </c>
      <c r="G27" s="58"/>
    </row>
    <row r="28" spans="1:7" ht="29.25" customHeight="1" x14ac:dyDescent="0.2">
      <c r="A28" s="52"/>
      <c r="B28" s="52"/>
      <c r="C28" s="51"/>
      <c r="D28" s="51"/>
      <c r="E28" s="51"/>
      <c r="F28" s="53"/>
      <c r="G28" s="54"/>
    </row>
    <row r="29" spans="1:7" ht="21" customHeight="1" thickBot="1" x14ac:dyDescent="0.25">
      <c r="A29" s="6"/>
      <c r="B29" s="7"/>
      <c r="C29" s="1"/>
      <c r="D29" s="1"/>
      <c r="E29" s="8"/>
      <c r="F29" s="1"/>
      <c r="G29" s="8"/>
    </row>
    <row r="30" spans="1:7" ht="54" customHeight="1" x14ac:dyDescent="0.2">
      <c r="A30" s="168" t="s">
        <v>12</v>
      </c>
      <c r="B30" s="169"/>
      <c r="C30" s="34"/>
      <c r="D30" s="34"/>
      <c r="E30" s="34"/>
      <c r="F30" s="34"/>
      <c r="G30" s="35"/>
    </row>
    <row r="31" spans="1:7" ht="32.1" customHeight="1" x14ac:dyDescent="0.2">
      <c r="A31" s="142" t="s">
        <v>53</v>
      </c>
      <c r="B31" s="143"/>
      <c r="C31" s="36"/>
      <c r="D31" s="36"/>
      <c r="E31" s="37"/>
      <c r="F31" s="160">
        <f>F13</f>
        <v>0</v>
      </c>
      <c r="G31" s="161"/>
    </row>
    <row r="32" spans="1:7" ht="32.1" customHeight="1" x14ac:dyDescent="0.2">
      <c r="A32" s="139" t="s">
        <v>39</v>
      </c>
      <c r="B32" s="140"/>
      <c r="C32" s="38"/>
      <c r="D32" s="38"/>
      <c r="E32" s="39"/>
      <c r="F32" s="162">
        <f>F23</f>
        <v>0</v>
      </c>
      <c r="G32" s="163"/>
    </row>
    <row r="33" spans="1:8" ht="32.1" customHeight="1" x14ac:dyDescent="0.2">
      <c r="A33" s="139" t="s">
        <v>40</v>
      </c>
      <c r="B33" s="140"/>
      <c r="C33" s="38"/>
      <c r="D33" s="38"/>
      <c r="E33" s="39"/>
      <c r="F33" s="162">
        <f>F25</f>
        <v>0</v>
      </c>
      <c r="G33" s="163"/>
    </row>
    <row r="34" spans="1:8" ht="32.1" customHeight="1" x14ac:dyDescent="0.2">
      <c r="A34" s="139" t="s">
        <v>46</v>
      </c>
      <c r="B34" s="140"/>
      <c r="C34" s="38"/>
      <c r="D34" s="38"/>
      <c r="E34" s="39"/>
      <c r="F34" s="162">
        <f>F27</f>
        <v>0</v>
      </c>
      <c r="G34" s="163"/>
    </row>
    <row r="35" spans="1:8" ht="32.1" customHeight="1" x14ac:dyDescent="0.2">
      <c r="A35" s="144" t="s">
        <v>18</v>
      </c>
      <c r="B35" s="145"/>
      <c r="C35" s="40"/>
      <c r="D35" s="40"/>
      <c r="E35" s="41"/>
      <c r="F35" s="164">
        <f>SUM(F31:G34)</f>
        <v>0</v>
      </c>
      <c r="G35" s="165"/>
    </row>
    <row r="36" spans="1:8" ht="32.1" customHeight="1" thickBot="1" x14ac:dyDescent="0.25">
      <c r="A36" s="147" t="s">
        <v>20</v>
      </c>
      <c r="B36" s="148"/>
      <c r="C36" s="42"/>
      <c r="D36" s="42"/>
      <c r="E36" s="43"/>
      <c r="F36" s="158">
        <f>F37-F35</f>
        <v>0</v>
      </c>
      <c r="G36" s="159"/>
    </row>
    <row r="37" spans="1:8" ht="32.1" customHeight="1" thickBot="1" x14ac:dyDescent="0.25">
      <c r="A37" s="149" t="s">
        <v>19</v>
      </c>
      <c r="B37" s="150"/>
      <c r="C37" s="44"/>
      <c r="D37" s="44"/>
      <c r="E37" s="45"/>
      <c r="F37" s="153">
        <f>F35*1.21</f>
        <v>0</v>
      </c>
      <c r="G37" s="154"/>
    </row>
    <row r="38" spans="1:8" ht="21" customHeight="1" x14ac:dyDescent="0.2">
      <c r="A38" s="132"/>
      <c r="B38" s="132"/>
      <c r="C38" s="132"/>
      <c r="D38" s="132"/>
      <c r="E38" s="132"/>
      <c r="F38" s="132"/>
      <c r="G38" s="132"/>
    </row>
    <row r="39" spans="1:8" ht="21" customHeight="1" x14ac:dyDescent="0.2">
      <c r="A39" s="11"/>
      <c r="B39" s="11"/>
      <c r="C39" s="11"/>
      <c r="D39" s="11"/>
      <c r="E39" s="11"/>
      <c r="F39" s="11"/>
      <c r="G39" s="11"/>
    </row>
    <row r="40" spans="1:8" ht="21" customHeight="1" x14ac:dyDescent="0.2">
      <c r="A40" s="146" t="s">
        <v>51</v>
      </c>
      <c r="B40" s="146"/>
      <c r="C40" s="151" t="s">
        <v>17</v>
      </c>
      <c r="D40" s="151"/>
      <c r="E40" s="151"/>
      <c r="F40" s="151"/>
      <c r="G40" s="151"/>
    </row>
    <row r="41" spans="1:8" ht="21" customHeight="1" x14ac:dyDescent="0.2">
      <c r="A41" s="9"/>
      <c r="B41" s="10"/>
      <c r="C41" s="96"/>
      <c r="D41" s="97"/>
      <c r="E41" s="98"/>
      <c r="F41" s="97"/>
      <c r="G41" s="98"/>
    </row>
    <row r="42" spans="1:8" ht="21" customHeight="1" x14ac:dyDescent="0.2">
      <c r="A42" s="146" t="s">
        <v>13</v>
      </c>
      <c r="B42" s="146"/>
      <c r="C42" s="151" t="s">
        <v>14</v>
      </c>
      <c r="D42" s="151"/>
      <c r="E42" s="151"/>
      <c r="F42" s="151"/>
      <c r="G42" s="151"/>
    </row>
    <row r="43" spans="1:8" ht="21" customHeight="1" x14ac:dyDescent="0.2">
      <c r="A43" s="9"/>
      <c r="B43" s="9"/>
      <c r="C43" s="99"/>
      <c r="D43" s="96"/>
      <c r="E43" s="100"/>
      <c r="F43" s="96"/>
      <c r="G43" s="100"/>
    </row>
    <row r="44" spans="1:8" ht="21" customHeight="1" x14ac:dyDescent="0.2">
      <c r="A44" s="9"/>
      <c r="B44" s="9"/>
      <c r="C44" s="96"/>
      <c r="D44" s="96"/>
      <c r="E44" s="100"/>
      <c r="F44" s="96"/>
      <c r="G44" s="100"/>
    </row>
    <row r="45" spans="1:8" ht="21" customHeight="1" x14ac:dyDescent="0.2">
      <c r="A45" s="155" t="s">
        <v>15</v>
      </c>
      <c r="B45" s="155"/>
      <c r="C45" s="152" t="s">
        <v>16</v>
      </c>
      <c r="D45" s="152"/>
      <c r="E45" s="152"/>
      <c r="F45" s="152"/>
      <c r="G45" s="152"/>
    </row>
    <row r="46" spans="1:8" ht="48.75" customHeight="1" x14ac:dyDescent="0.2">
      <c r="A46" s="124" t="s">
        <v>70</v>
      </c>
      <c r="B46" s="125"/>
      <c r="C46" s="126" t="s">
        <v>71</v>
      </c>
      <c r="D46" s="127"/>
      <c r="E46" s="127"/>
      <c r="F46" s="127"/>
      <c r="G46" s="127"/>
    </row>
    <row r="47" spans="1:8" ht="12.75" x14ac:dyDescent="0.2"/>
    <row r="48" spans="1:8" s="70" customFormat="1" ht="15.75" x14ac:dyDescent="0.2">
      <c r="A48" s="2"/>
      <c r="B48" s="2"/>
      <c r="C48" s="2"/>
      <c r="D48" s="2"/>
      <c r="E48" s="2"/>
      <c r="F48" s="2"/>
      <c r="G48" s="2"/>
      <c r="H48" s="69"/>
    </row>
    <row r="49" spans="1:8" s="70" customFormat="1" ht="15.75" x14ac:dyDescent="0.2">
      <c r="A49" s="2"/>
      <c r="B49" s="2"/>
      <c r="C49" s="2"/>
      <c r="D49" s="2"/>
      <c r="E49" s="2"/>
      <c r="F49" s="2"/>
      <c r="G49" s="2"/>
      <c r="H49" s="69"/>
    </row>
    <row r="50" spans="1:8" s="79" customFormat="1" ht="15.75" x14ac:dyDescent="0.2">
      <c r="A50" s="2"/>
      <c r="B50" s="2"/>
      <c r="C50" s="2"/>
      <c r="D50" s="2"/>
      <c r="E50" s="2"/>
      <c r="F50" s="2"/>
      <c r="G50" s="2"/>
      <c r="H50" s="78"/>
    </row>
    <row r="51" spans="1:8" s="79" customFormat="1" ht="15.75" x14ac:dyDescent="0.2">
      <c r="A51" s="2"/>
      <c r="B51" s="2"/>
      <c r="C51" s="2"/>
      <c r="D51" s="2"/>
      <c r="E51" s="2"/>
      <c r="F51" s="2"/>
      <c r="G51" s="2"/>
      <c r="H51" s="78"/>
    </row>
  </sheetData>
  <sheetProtection password="DE21" sheet="1" objects="1" scenarios="1"/>
  <mergeCells count="35">
    <mergeCell ref="A7:A9"/>
    <mergeCell ref="A16:A17"/>
    <mergeCell ref="F36:G36"/>
    <mergeCell ref="F31:G31"/>
    <mergeCell ref="F32:G32"/>
    <mergeCell ref="F33:G33"/>
    <mergeCell ref="F34:G34"/>
    <mergeCell ref="F35:G35"/>
    <mergeCell ref="G16:G20"/>
    <mergeCell ref="A30:B30"/>
    <mergeCell ref="A42:B42"/>
    <mergeCell ref="A36:B36"/>
    <mergeCell ref="A37:B37"/>
    <mergeCell ref="C42:G42"/>
    <mergeCell ref="C45:G45"/>
    <mergeCell ref="F37:G37"/>
    <mergeCell ref="C40:G40"/>
    <mergeCell ref="A45:B45"/>
    <mergeCell ref="A40:B40"/>
    <mergeCell ref="A46:B46"/>
    <mergeCell ref="C46:G46"/>
    <mergeCell ref="G3:G4"/>
    <mergeCell ref="A3:A4"/>
    <mergeCell ref="A38:G38"/>
    <mergeCell ref="A25:B25"/>
    <mergeCell ref="A23:B23"/>
    <mergeCell ref="A5:A6"/>
    <mergeCell ref="G5:G6"/>
    <mergeCell ref="A13:B13"/>
    <mergeCell ref="A33:B33"/>
    <mergeCell ref="A10:A11"/>
    <mergeCell ref="A31:B31"/>
    <mergeCell ref="A32:B32"/>
    <mergeCell ref="A34:B34"/>
    <mergeCell ref="A35:B35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>&amp;L&amp;"-,Tučné"&amp;12
Příloha ke Smlouvě o dílo - KoPÚ Horní Hradiště</oddHeader>
    <oddFooter>&amp;R&amp;P</oddFoot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Loudová Miroslava Ing.</cp:lastModifiedBy>
  <cp:lastPrinted>2015-08-17T09:26:58Z</cp:lastPrinted>
  <dcterms:created xsi:type="dcterms:W3CDTF">2013-07-10T06:31:46Z</dcterms:created>
  <dcterms:modified xsi:type="dcterms:W3CDTF">2015-09-08T08:49:44Z</dcterms:modified>
</cp:coreProperties>
</file>