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2" activeTab="0"/>
  </bookViews>
  <sheets>
    <sheet name="1" sheetId="1" r:id="rId1"/>
    <sheet name="List1" sheetId="2" state="hidden" r:id="rId2"/>
  </sheets>
  <definedNames/>
  <calcPr fullCalcOnLoad="1"/>
</workbook>
</file>

<file path=xl/sharedStrings.xml><?xml version="1.0" encoding="utf-8"?>
<sst xmlns="http://schemas.openxmlformats.org/spreadsheetml/2006/main" count="525" uniqueCount="179">
  <si>
    <t>P.Č.</t>
  </si>
  <si>
    <t>ZNAČKA</t>
  </si>
  <si>
    <t>kapacita</t>
  </si>
  <si>
    <t>color</t>
  </si>
  <si>
    <t>originál / alternativa</t>
  </si>
  <si>
    <t>originál</t>
  </si>
  <si>
    <t>typ toneru</t>
  </si>
  <si>
    <t>HP LJ 1200</t>
  </si>
  <si>
    <t>HP LJ 1320</t>
  </si>
  <si>
    <t>OKI B430</t>
  </si>
  <si>
    <t>OKI B431 dn</t>
  </si>
  <si>
    <t>yelloow</t>
  </si>
  <si>
    <t>black</t>
  </si>
  <si>
    <t>cyan</t>
  </si>
  <si>
    <t>magenta</t>
  </si>
  <si>
    <t>toner</t>
  </si>
  <si>
    <t>válec</t>
  </si>
  <si>
    <t>OKI B720</t>
  </si>
  <si>
    <t>RICOH Aficio SP 4100n</t>
  </si>
  <si>
    <t>KYOCERA TASKalfa  3551 ci</t>
  </si>
  <si>
    <t>KONICA MINOLTA C220</t>
  </si>
  <si>
    <t>odpadní nádobka</t>
  </si>
  <si>
    <t>HP DesignJet 800PS</t>
  </si>
  <si>
    <t>EPSON SuceColor SC - T7200D</t>
  </si>
  <si>
    <t>yellow</t>
  </si>
  <si>
    <t>black photo</t>
  </si>
  <si>
    <t>black mat</t>
  </si>
  <si>
    <t>A162WY2</t>
  </si>
  <si>
    <t>A11G151</t>
  </si>
  <si>
    <t>TK8305Y</t>
  </si>
  <si>
    <t>TK8305K</t>
  </si>
  <si>
    <t>TK8305C</t>
  </si>
  <si>
    <t>TK8305M</t>
  </si>
  <si>
    <t>25K</t>
  </si>
  <si>
    <t>12K</t>
  </si>
  <si>
    <t>20K</t>
  </si>
  <si>
    <t>A11G251</t>
  </si>
  <si>
    <t>A11G451</t>
  </si>
  <si>
    <t>A11G351</t>
  </si>
  <si>
    <t>A0XVORD</t>
  </si>
  <si>
    <t>C,M,Y,</t>
  </si>
  <si>
    <t>A0XVOTD</t>
  </si>
  <si>
    <t>Q5949A</t>
  </si>
  <si>
    <t>C4844A</t>
  </si>
  <si>
    <t>C4911A</t>
  </si>
  <si>
    <t>C4913A</t>
  </si>
  <si>
    <t>C4912A</t>
  </si>
  <si>
    <t>cartridge</t>
  </si>
  <si>
    <t>700 ml</t>
  </si>
  <si>
    <t>T6942</t>
  </si>
  <si>
    <t>T6944</t>
  </si>
  <si>
    <t>T6943</t>
  </si>
  <si>
    <t>T6941</t>
  </si>
  <si>
    <t>T6945</t>
  </si>
  <si>
    <t>RICOH SP 4510 DN</t>
  </si>
  <si>
    <t>25k</t>
  </si>
  <si>
    <t>15k</t>
  </si>
  <si>
    <t>WT860</t>
  </si>
  <si>
    <t>C13T619300</t>
  </si>
  <si>
    <t>350 ml</t>
  </si>
  <si>
    <t>matte black</t>
  </si>
  <si>
    <t>C13T693100</t>
  </si>
  <si>
    <t>C13T693200</t>
  </si>
  <si>
    <t>C13T693300</t>
  </si>
  <si>
    <t>C13T693400</t>
  </si>
  <si>
    <t>C13T693500</t>
  </si>
  <si>
    <t>15 000 stran</t>
  </si>
  <si>
    <t>toner/válec/ odpadní nádobka</t>
  </si>
  <si>
    <t>HP DesignJet 4500 mfp</t>
  </si>
  <si>
    <t>3 000 stran</t>
  </si>
  <si>
    <t>12 000 stran</t>
  </si>
  <si>
    <t>26 000 stran</t>
  </si>
  <si>
    <t>C5060A</t>
  </si>
  <si>
    <t>C5062A</t>
  </si>
  <si>
    <t>225 ml</t>
  </si>
  <si>
    <t>C5064A</t>
  </si>
  <si>
    <t>C5054A</t>
  </si>
  <si>
    <t>69 ml</t>
  </si>
  <si>
    <t>tisková hlava</t>
  </si>
  <si>
    <t>C9380A</t>
  </si>
  <si>
    <t>130 ml</t>
  </si>
  <si>
    <t>grey</t>
  </si>
  <si>
    <t>C9403A</t>
  </si>
  <si>
    <t>Lexmark T632</t>
  </si>
  <si>
    <t>HP LJ P2055 d</t>
  </si>
  <si>
    <t>KONICA MINOLTA BIZHUB 162</t>
  </si>
  <si>
    <t>C7115X</t>
  </si>
  <si>
    <t>3500 stran</t>
  </si>
  <si>
    <t>2500 stran</t>
  </si>
  <si>
    <t>5000 stran</t>
  </si>
  <si>
    <t>12A7460</t>
  </si>
  <si>
    <t>CE 505X</t>
  </si>
  <si>
    <t>6500 stran</t>
  </si>
  <si>
    <t>CE505A</t>
  </si>
  <si>
    <t>2300 stran</t>
  </si>
  <si>
    <t>purpurová/azurová</t>
  </si>
  <si>
    <t>C9384A</t>
  </si>
  <si>
    <t>C9383A</t>
  </si>
  <si>
    <t>matně černá/žlutá</t>
  </si>
  <si>
    <t>šedá/černá</t>
  </si>
  <si>
    <t>mate black</t>
  </si>
  <si>
    <t>photo black</t>
  </si>
  <si>
    <t>TN114</t>
  </si>
  <si>
    <t>11 000 stran</t>
  </si>
  <si>
    <t>DR 114</t>
  </si>
  <si>
    <t>C9373A</t>
  </si>
  <si>
    <t>C9372A</t>
  </si>
  <si>
    <t>C9371A</t>
  </si>
  <si>
    <t>C9370A</t>
  </si>
  <si>
    <t>C9374A</t>
  </si>
  <si>
    <t>Brother PT-9600</t>
  </si>
  <si>
    <t>TZ-261</t>
  </si>
  <si>
    <t>20 000 stran</t>
  </si>
  <si>
    <t>SIADC-P-YMCKO</t>
  </si>
  <si>
    <t>páska</t>
  </si>
  <si>
    <t>Qualica SMART 30S</t>
  </si>
  <si>
    <t>TISKÁRNY, PLOTRY A KOPÍROVACÍ STROJE</t>
  </si>
  <si>
    <t>7 000 stran</t>
  </si>
  <si>
    <t>12 500 stran</t>
  </si>
  <si>
    <t>O_TK3160</t>
  </si>
  <si>
    <t>160 ml</t>
  </si>
  <si>
    <t>330 ml</t>
  </si>
  <si>
    <t>servisní balíček</t>
  </si>
  <si>
    <t>HP P2V67A</t>
  </si>
  <si>
    <t>HP P2V73A</t>
  </si>
  <si>
    <t>300 ml</t>
  </si>
  <si>
    <t>HP P2V62A</t>
  </si>
  <si>
    <t>HP P2V68A</t>
  </si>
  <si>
    <t>HP P2V63A</t>
  </si>
  <si>
    <t>HP P2V69A</t>
  </si>
  <si>
    <t>HP P2V64A</t>
  </si>
  <si>
    <t>HP P2V66A</t>
  </si>
  <si>
    <t>HP P2V70A</t>
  </si>
  <si>
    <t>HP P2V72A</t>
  </si>
  <si>
    <t>HP P2V65A</t>
  </si>
  <si>
    <t>HP P2V71A</t>
  </si>
  <si>
    <t>HP P2V27A</t>
  </si>
  <si>
    <t>gray</t>
  </si>
  <si>
    <t xml:space="preserve">Příloha c. 1 - Specifikace a ceník předmětu koupě </t>
  </si>
  <si>
    <t>SS-PJQL-YMCO H7</t>
  </si>
  <si>
    <t>QUALICA RD</t>
  </si>
  <si>
    <t>Kyocera Ecosys P3145dn</t>
  </si>
  <si>
    <t>Canon PFI-110BK(2364C001)</t>
  </si>
  <si>
    <t>Canon PFI-310BK(2359C001)</t>
  </si>
  <si>
    <t>Canon PFI-710BK(2354C001)</t>
  </si>
  <si>
    <t>Canon PFI-110C(2365C001)</t>
  </si>
  <si>
    <t>Canon PFI-310C(2360C001)</t>
  </si>
  <si>
    <t>Canon PFI-710C(2355C001)</t>
  </si>
  <si>
    <t>Canon PFI-110M(2366C001)</t>
  </si>
  <si>
    <t>Canon PFI-310M(2361C001)</t>
  </si>
  <si>
    <t>Canon PFI-710M(2356C001)</t>
  </si>
  <si>
    <t>Canon PFI-110Y(2367C001)</t>
  </si>
  <si>
    <t>Canon PFI-310Y(2362C001)</t>
  </si>
  <si>
    <t>Canon PFI-710Y(2357C001)</t>
  </si>
  <si>
    <t>Canon PFI-110MBK(2363C001)</t>
  </si>
  <si>
    <t>Canon PFI-310MBK(2358C001)</t>
  </si>
  <si>
    <t>Canon PFI-710MBK(2353C001)</t>
  </si>
  <si>
    <t>Canon MC-30(1156C002)</t>
  </si>
  <si>
    <t>Canon PF-06(2352C001)</t>
  </si>
  <si>
    <t>HP DesignJet T1700dr</t>
  </si>
  <si>
    <t>Canon TX-4000, TX-4100</t>
  </si>
  <si>
    <t>HP DesignJet T1300, T1100</t>
  </si>
  <si>
    <t>DK-3170 (302T993060)</t>
  </si>
  <si>
    <t>300k</t>
  </si>
  <si>
    <r>
      <t xml:space="preserve">Cena za všechny ks (Kč) včetně dopravy bez DPH
</t>
    </r>
    <r>
      <rPr>
        <sz val="10"/>
        <rFont val="Arial"/>
        <family val="2"/>
      </rPr>
      <t>*pouze pro účely hodnocení*</t>
    </r>
  </si>
  <si>
    <r>
      <t xml:space="preserve">Cena za všechny ks (Kč) včetně dopravy s DPH
</t>
    </r>
    <r>
      <rPr>
        <sz val="10"/>
        <rFont val="Arial"/>
        <family val="2"/>
      </rPr>
      <t>*pouze pro účely hodnocení*</t>
    </r>
  </si>
  <si>
    <r>
      <t xml:space="preserve">Požadované množství v kusech
</t>
    </r>
    <r>
      <rPr>
        <sz val="10"/>
        <rFont val="Arial"/>
        <family val="2"/>
      </rPr>
      <t>*pouze pro účely hodnocení*</t>
    </r>
  </si>
  <si>
    <t>Cena za 1 ks včetně dopravy v Kč bez DPH</t>
  </si>
  <si>
    <t>CELKOVÁ NABÍDKOVÁ CENA VČETNĚ DOPRAVY V KČ BEZ DPH</t>
  </si>
  <si>
    <t>Cena za 1 ks včetně dopravy v Kč včetně DPH</t>
  </si>
  <si>
    <t>CELKOVÁ NABÍDKOVÁ CENA VČETNĚ DOPRAVY V KČ VČETNĚ DPH</t>
  </si>
  <si>
    <t>Sestava kompatibility pro Příloha č. 6 - Příloha č. 1 smlouvy – upravená tabulka náplní do tiskáren.xls</t>
  </si>
  <si>
    <t>Spuštěno: 7.9.2023 13:11</t>
  </si>
  <si>
    <t>Pokud se sešit uloží v některém starším formátu souborů nebo pokud se otevře v některé starší verzi aplikace Microsoft Excel, nebudou uvedené funkce dostupné.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</si>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</sst>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#,##0.0\ &quot;Kč&quot;"/>
    <numFmt numFmtId="172" formatCode="#,##0.00\ &quot;Kč&quot;"/>
  </numFmts>
  <fonts count="42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3999800086021423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1" fillId="0" borderId="0">
      <alignment/>
      <protection/>
    </xf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10" xfId="46" applyFont="1" applyFill="1" applyBorder="1" applyAlignment="1">
      <alignment horizontal="center" vertical="center" wrapText="1"/>
      <protection/>
    </xf>
    <xf numFmtId="0" fontId="0" fillId="33" borderId="11" xfId="46" applyFont="1" applyFill="1" applyBorder="1" applyAlignment="1">
      <alignment horizontal="center" vertical="center" wrapText="1"/>
      <protection/>
    </xf>
    <xf numFmtId="0" fontId="0" fillId="33" borderId="12" xfId="46" applyFont="1" applyFill="1" applyBorder="1" applyAlignment="1">
      <alignment horizontal="center" vertical="center" wrapText="1"/>
      <protection/>
    </xf>
    <xf numFmtId="0" fontId="0" fillId="33" borderId="13" xfId="46" applyFont="1" applyFill="1" applyBorder="1" applyAlignment="1">
      <alignment horizontal="center" vertical="center" wrapText="1"/>
      <protection/>
    </xf>
    <xf numFmtId="0" fontId="0" fillId="33" borderId="14" xfId="46" applyFont="1" applyFill="1" applyBorder="1" applyAlignment="1">
      <alignment horizontal="center" vertical="center" wrapText="1"/>
      <protection/>
    </xf>
    <xf numFmtId="0" fontId="0" fillId="33" borderId="15" xfId="46" applyFont="1" applyFill="1" applyBorder="1" applyAlignment="1">
      <alignment horizontal="center" vertical="center" wrapText="1"/>
      <protection/>
    </xf>
    <xf numFmtId="3" fontId="0" fillId="33" borderId="12" xfId="46" applyNumberFormat="1" applyFont="1" applyFill="1" applyBorder="1" applyAlignment="1">
      <alignment horizontal="center" vertical="center" wrapText="1"/>
      <protection/>
    </xf>
    <xf numFmtId="0" fontId="7" fillId="34" borderId="12" xfId="46" applyFont="1" applyFill="1" applyBorder="1" applyAlignment="1">
      <alignment horizontal="center" vertical="center" wrapText="1"/>
      <protection/>
    </xf>
    <xf numFmtId="0" fontId="7" fillId="33" borderId="11" xfId="46" applyFont="1" applyFill="1" applyBorder="1" applyAlignment="1">
      <alignment horizontal="center" vertical="center" wrapText="1"/>
      <protection/>
    </xf>
    <xf numFmtId="0" fontId="0" fillId="12" borderId="12" xfId="46" applyFont="1" applyFill="1" applyBorder="1" applyAlignment="1">
      <alignment horizontal="center" vertical="center" wrapText="1"/>
      <protection/>
    </xf>
    <xf numFmtId="0" fontId="7" fillId="33" borderId="12" xfId="46" applyFont="1" applyFill="1" applyBorder="1" applyAlignment="1">
      <alignment horizontal="center" vertical="center" wrapText="1"/>
      <protection/>
    </xf>
    <xf numFmtId="0" fontId="0" fillId="33" borderId="12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12" borderId="12" xfId="0" applyFont="1" applyFill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/>
    </xf>
    <xf numFmtId="0" fontId="7" fillId="35" borderId="16" xfId="46" applyFont="1" applyFill="1" applyBorder="1" applyAlignment="1">
      <alignment horizontal="center" vertical="center" wrapText="1"/>
      <protection/>
    </xf>
    <xf numFmtId="3" fontId="7" fillId="35" borderId="16" xfId="46" applyNumberFormat="1" applyFont="1" applyFill="1" applyBorder="1" applyAlignment="1">
      <alignment horizontal="center" vertical="center" wrapText="1"/>
      <protection/>
    </xf>
    <xf numFmtId="0" fontId="0" fillId="12" borderId="10" xfId="0" applyFont="1" applyFill="1" applyBorder="1" applyAlignment="1">
      <alignment horizontal="center" vertical="center"/>
    </xf>
    <xf numFmtId="3" fontId="0" fillId="33" borderId="10" xfId="46" applyNumberFormat="1" applyFont="1" applyFill="1" applyBorder="1" applyAlignment="1">
      <alignment horizontal="center" vertical="center" wrapText="1"/>
      <protection/>
    </xf>
    <xf numFmtId="0" fontId="0" fillId="0" borderId="17" xfId="46" applyFont="1" applyFill="1" applyBorder="1" applyAlignment="1">
      <alignment vertical="center" wrapText="1"/>
      <protection/>
    </xf>
    <xf numFmtId="0" fontId="0" fillId="0" borderId="18" xfId="46" applyFont="1" applyFill="1" applyBorder="1" applyAlignment="1">
      <alignment vertical="center" wrapText="1"/>
      <protection/>
    </xf>
    <xf numFmtId="0" fontId="0" fillId="36" borderId="18" xfId="46" applyFont="1" applyFill="1" applyBorder="1" applyAlignment="1">
      <alignment vertical="center" wrapText="1"/>
      <protection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46" applyFont="1" applyFill="1" applyBorder="1" applyAlignment="1">
      <alignment vertical="center" wrapText="1"/>
      <protection/>
    </xf>
    <xf numFmtId="0" fontId="0" fillId="12" borderId="14" xfId="0" applyFont="1" applyFill="1" applyBorder="1" applyAlignment="1">
      <alignment horizontal="center" vertical="center"/>
    </xf>
    <xf numFmtId="3" fontId="0" fillId="33" borderId="14" xfId="46" applyNumberFormat="1" applyFont="1" applyFill="1" applyBorder="1" applyAlignment="1">
      <alignment horizontal="center" vertical="center" wrapText="1"/>
      <protection/>
    </xf>
    <xf numFmtId="0" fontId="0" fillId="0" borderId="21" xfId="46" applyFont="1" applyFill="1" applyBorder="1" applyAlignment="1">
      <alignment vertical="center" wrapText="1"/>
      <protection/>
    </xf>
    <xf numFmtId="0" fontId="0" fillId="12" borderId="15" xfId="0" applyFont="1" applyFill="1" applyBorder="1" applyAlignment="1">
      <alignment horizontal="center" vertical="center"/>
    </xf>
    <xf numFmtId="3" fontId="0" fillId="33" borderId="15" xfId="46" applyNumberFormat="1" applyFont="1" applyFill="1" applyBorder="1" applyAlignment="1">
      <alignment horizontal="center" vertical="center" wrapText="1"/>
      <protection/>
    </xf>
    <xf numFmtId="0" fontId="0" fillId="0" borderId="22" xfId="46" applyFont="1" applyFill="1" applyBorder="1" applyAlignment="1">
      <alignment vertical="center" wrapText="1"/>
      <protection/>
    </xf>
    <xf numFmtId="0" fontId="0" fillId="12" borderId="23" xfId="0" applyFont="1" applyFill="1" applyBorder="1" applyAlignment="1">
      <alignment horizontal="center" vertical="center"/>
    </xf>
    <xf numFmtId="3" fontId="0" fillId="33" borderId="23" xfId="46" applyNumberFormat="1" applyFont="1" applyFill="1" applyBorder="1" applyAlignment="1">
      <alignment horizontal="center" vertical="center" wrapText="1"/>
      <protection/>
    </xf>
    <xf numFmtId="0" fontId="0" fillId="33" borderId="23" xfId="46" applyFont="1" applyFill="1" applyBorder="1" applyAlignment="1">
      <alignment horizontal="center" vertical="center" wrapText="1"/>
      <protection/>
    </xf>
    <xf numFmtId="0" fontId="0" fillId="0" borderId="19" xfId="46" applyFont="1" applyFill="1" applyBorder="1" applyAlignment="1">
      <alignment vertical="center" wrapText="1"/>
      <protection/>
    </xf>
    <xf numFmtId="3" fontId="0" fillId="33" borderId="11" xfId="46" applyNumberFormat="1" applyFont="1" applyFill="1" applyBorder="1" applyAlignment="1">
      <alignment horizontal="center" vertical="center" wrapText="1"/>
      <protection/>
    </xf>
    <xf numFmtId="0" fontId="0" fillId="0" borderId="24" xfId="46" applyFont="1" applyFill="1" applyBorder="1" applyAlignment="1">
      <alignment vertical="center" wrapText="1"/>
      <protection/>
    </xf>
    <xf numFmtId="0" fontId="0" fillId="12" borderId="13" xfId="0" applyFont="1" applyFill="1" applyBorder="1" applyAlignment="1">
      <alignment horizontal="center" vertical="center"/>
    </xf>
    <xf numFmtId="3" fontId="0" fillId="33" borderId="13" xfId="46" applyNumberFormat="1" applyFont="1" applyFill="1" applyBorder="1" applyAlignment="1">
      <alignment horizontal="center" vertical="center" wrapText="1"/>
      <protection/>
    </xf>
    <xf numFmtId="0" fontId="0" fillId="36" borderId="20" xfId="46" applyFont="1" applyFill="1" applyBorder="1" applyAlignment="1">
      <alignment vertical="center" wrapText="1"/>
      <protection/>
    </xf>
    <xf numFmtId="0" fontId="0" fillId="36" borderId="24" xfId="46" applyFont="1" applyFill="1" applyBorder="1" applyAlignment="1">
      <alignment vertical="center" wrapText="1"/>
      <protection/>
    </xf>
    <xf numFmtId="0" fontId="0" fillId="36" borderId="17" xfId="46" applyFont="1" applyFill="1" applyBorder="1" applyAlignment="1">
      <alignment vertical="center" wrapText="1"/>
      <protection/>
    </xf>
    <xf numFmtId="0" fontId="0" fillId="36" borderId="19" xfId="46" applyFont="1" applyFill="1" applyBorder="1" applyAlignment="1">
      <alignment vertical="center" wrapText="1"/>
      <protection/>
    </xf>
    <xf numFmtId="0" fontId="7" fillId="33" borderId="13" xfId="46" applyFont="1" applyFill="1" applyBorder="1" applyAlignment="1">
      <alignment horizontal="center" vertical="center" wrapText="1"/>
      <protection/>
    </xf>
    <xf numFmtId="0" fontId="0" fillId="12" borderId="10" xfId="46" applyFont="1" applyFill="1" applyBorder="1" applyAlignment="1">
      <alignment horizontal="center" vertical="center" wrapText="1"/>
      <protection/>
    </xf>
    <xf numFmtId="0" fontId="0" fillId="12" borderId="14" xfId="46" applyFont="1" applyFill="1" applyBorder="1" applyAlignment="1">
      <alignment horizontal="center" vertical="center" wrapText="1"/>
      <protection/>
    </xf>
    <xf numFmtId="0" fontId="0" fillId="36" borderId="21" xfId="46" applyFont="1" applyFill="1" applyBorder="1" applyAlignment="1">
      <alignment vertical="center" wrapText="1"/>
      <protection/>
    </xf>
    <xf numFmtId="0" fontId="0" fillId="12" borderId="13" xfId="46" applyFont="1" applyFill="1" applyBorder="1" applyAlignment="1">
      <alignment horizontal="center" vertical="center" wrapText="1"/>
      <protection/>
    </xf>
    <xf numFmtId="0" fontId="0" fillId="12" borderId="15" xfId="46" applyFont="1" applyFill="1" applyBorder="1" applyAlignment="1">
      <alignment horizontal="center" vertical="center" wrapText="1"/>
      <protection/>
    </xf>
    <xf numFmtId="0" fontId="7" fillId="33" borderId="14" xfId="46" applyFont="1" applyFill="1" applyBorder="1" applyAlignment="1">
      <alignment horizontal="center" vertical="center" wrapText="1"/>
      <protection/>
    </xf>
    <xf numFmtId="0" fontId="7" fillId="34" borderId="13" xfId="46" applyFont="1" applyFill="1" applyBorder="1" applyAlignment="1">
      <alignment horizontal="center" vertical="center" wrapText="1"/>
      <protection/>
    </xf>
    <xf numFmtId="0" fontId="0" fillId="12" borderId="10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horizontal="center" vertical="center" wrapText="1"/>
    </xf>
    <xf numFmtId="0" fontId="0" fillId="36" borderId="22" xfId="46" applyFont="1" applyFill="1" applyBorder="1" applyAlignment="1">
      <alignment vertical="center" wrapText="1"/>
      <protection/>
    </xf>
    <xf numFmtId="0" fontId="0" fillId="12" borderId="23" xfId="46" applyFont="1" applyFill="1" applyBorder="1" applyAlignment="1">
      <alignment horizontal="center" vertical="center" wrapText="1"/>
      <protection/>
    </xf>
    <xf numFmtId="0" fontId="0" fillId="0" borderId="20" xfId="0" applyFont="1" applyBorder="1" applyAlignment="1">
      <alignment vertical="center"/>
    </xf>
    <xf numFmtId="0" fontId="0" fillId="12" borderId="11" xfId="46" applyFont="1" applyFill="1" applyBorder="1" applyAlignment="1">
      <alignment horizontal="center" vertical="center" wrapText="1"/>
      <protection/>
    </xf>
    <xf numFmtId="0" fontId="0" fillId="0" borderId="17" xfId="0" applyFont="1" applyBorder="1" applyAlignment="1">
      <alignment vertical="center"/>
    </xf>
    <xf numFmtId="0" fontId="6" fillId="37" borderId="25" xfId="46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26" xfId="0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Fill="1" applyBorder="1" applyAlignment="1">
      <alignment horizontal="center" vertical="center" wrapText="1"/>
    </xf>
    <xf numFmtId="8" fontId="7" fillId="38" borderId="12" xfId="0" applyNumberFormat="1" applyFont="1" applyFill="1" applyBorder="1" applyAlignment="1">
      <alignment vertical="center" wrapText="1"/>
    </xf>
    <xf numFmtId="8" fontId="0" fillId="38" borderId="12" xfId="0" applyNumberFormat="1" applyFont="1" applyFill="1" applyBorder="1" applyAlignment="1">
      <alignment horizontal="center" vertical="center" wrapText="1"/>
    </xf>
    <xf numFmtId="0" fontId="6" fillId="0" borderId="0" xfId="46" applyFont="1" applyFill="1" applyBorder="1" applyAlignment="1">
      <alignment vertical="center"/>
      <protection/>
    </xf>
    <xf numFmtId="0" fontId="7" fillId="39" borderId="12" xfId="0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0" fillId="40" borderId="18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 wrapText="1"/>
    </xf>
    <xf numFmtId="4" fontId="7" fillId="41" borderId="30" xfId="0" applyNumberFormat="1" applyFont="1" applyFill="1" applyBorder="1" applyAlignment="1">
      <alignment horizontal="center" vertical="center" wrapText="1"/>
    </xf>
    <xf numFmtId="4" fontId="7" fillId="41" borderId="34" xfId="0" applyNumberFormat="1" applyFont="1" applyFill="1" applyBorder="1" applyAlignment="1">
      <alignment horizontal="center" vertical="center" wrapText="1"/>
    </xf>
    <xf numFmtId="4" fontId="7" fillId="41" borderId="35" xfId="0" applyNumberFormat="1" applyFont="1" applyFill="1" applyBorder="1" applyAlignment="1">
      <alignment horizontal="center" vertical="center" wrapText="1"/>
    </xf>
    <xf numFmtId="4" fontId="7" fillId="41" borderId="36" xfId="0" applyNumberFormat="1" applyFont="1" applyFill="1" applyBorder="1" applyAlignment="1">
      <alignment horizontal="center" vertical="center" wrapText="1"/>
    </xf>
    <xf numFmtId="4" fontId="7" fillId="41" borderId="37" xfId="0" applyNumberFormat="1" applyFont="1" applyFill="1" applyBorder="1" applyAlignment="1">
      <alignment horizontal="center" vertical="center" wrapText="1"/>
    </xf>
    <xf numFmtId="4" fontId="7" fillId="41" borderId="38" xfId="0" applyNumberFormat="1" applyFont="1" applyFill="1" applyBorder="1" applyAlignment="1">
      <alignment horizontal="center" vertical="center" wrapText="1"/>
    </xf>
    <xf numFmtId="4" fontId="7" fillId="41" borderId="39" xfId="0" applyNumberFormat="1" applyFont="1" applyFill="1" applyBorder="1" applyAlignment="1">
      <alignment horizontal="center" vertical="center" wrapText="1"/>
    </xf>
    <xf numFmtId="4" fontId="7" fillId="41" borderId="40" xfId="0" applyNumberFormat="1" applyFont="1" applyFill="1" applyBorder="1" applyAlignment="1">
      <alignment horizontal="center" vertical="center" wrapText="1"/>
    </xf>
    <xf numFmtId="4" fontId="7" fillId="41" borderId="41" xfId="0" applyNumberFormat="1" applyFont="1" applyFill="1" applyBorder="1" applyAlignment="1">
      <alignment horizontal="center" vertical="center" wrapText="1"/>
    </xf>
    <xf numFmtId="0" fontId="7" fillId="35" borderId="16" xfId="46" applyFont="1" applyFill="1" applyBorder="1" applyAlignment="1">
      <alignment horizontal="center" vertical="center"/>
      <protection/>
    </xf>
    <xf numFmtId="0" fontId="0" fillId="0" borderId="30" xfId="46" applyFont="1" applyFill="1" applyBorder="1" applyAlignment="1">
      <alignment horizontal="center" vertical="center"/>
      <protection/>
    </xf>
    <xf numFmtId="0" fontId="0" fillId="0" borderId="34" xfId="46" applyFont="1" applyFill="1" applyBorder="1" applyAlignment="1">
      <alignment horizontal="center" vertical="center"/>
      <protection/>
    </xf>
    <xf numFmtId="0" fontId="0" fillId="0" borderId="28" xfId="46" applyFont="1" applyFill="1" applyBorder="1" applyAlignment="1">
      <alignment horizontal="center" vertical="center"/>
      <protection/>
    </xf>
    <xf numFmtId="0" fontId="0" fillId="0" borderId="29" xfId="46" applyFont="1" applyFill="1" applyBorder="1" applyAlignment="1">
      <alignment horizontal="center" vertical="center"/>
      <protection/>
    </xf>
    <xf numFmtId="0" fontId="0" fillId="0" borderId="42" xfId="46" applyFont="1" applyFill="1" applyBorder="1" applyAlignment="1">
      <alignment horizontal="center" vertical="center"/>
      <protection/>
    </xf>
    <xf numFmtId="0" fontId="0" fillId="0" borderId="27" xfId="46" applyFont="1" applyFill="1" applyBorder="1" applyAlignment="1">
      <alignment horizontal="center" vertical="center"/>
      <protection/>
    </xf>
    <xf numFmtId="0" fontId="0" fillId="0" borderId="31" xfId="46" applyFont="1" applyFill="1" applyBorder="1" applyAlignment="1">
      <alignment horizontal="center" vertical="center"/>
      <protection/>
    </xf>
    <xf numFmtId="0" fontId="0" fillId="0" borderId="0" xfId="46" applyFont="1" applyFill="1" applyBorder="1" applyAlignment="1">
      <alignment horizontal="center" vertical="center"/>
      <protection/>
    </xf>
    <xf numFmtId="8" fontId="7" fillId="38" borderId="14" xfId="0" applyNumberFormat="1" applyFont="1" applyFill="1" applyBorder="1" applyAlignment="1">
      <alignment horizontal="center" vertical="center" wrapText="1"/>
    </xf>
    <xf numFmtId="8" fontId="7" fillId="38" borderId="14" xfId="0" applyNumberFormat="1" applyFont="1" applyFill="1" applyBorder="1" applyAlignment="1">
      <alignment vertical="center" wrapText="1"/>
    </xf>
    <xf numFmtId="0" fontId="0" fillId="3" borderId="4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7" fillId="0" borderId="26" xfId="46" applyFont="1" applyFill="1" applyBorder="1" applyAlignment="1">
      <alignment horizontal="center" vertical="center" wrapText="1"/>
      <protection/>
    </xf>
    <xf numFmtId="8" fontId="0" fillId="0" borderId="26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7" fillId="35" borderId="30" xfId="46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/>
    </xf>
    <xf numFmtId="0" fontId="6" fillId="37" borderId="47" xfId="46" applyFont="1" applyFill="1" applyBorder="1" applyAlignment="1">
      <alignment horizontal="center" vertical="center"/>
      <protection/>
    </xf>
    <xf numFmtId="0" fontId="6" fillId="37" borderId="25" xfId="46" applyFont="1" applyFill="1" applyBorder="1" applyAlignment="1">
      <alignment horizontal="center" vertical="center"/>
      <protection/>
    </xf>
    <xf numFmtId="0" fontId="7" fillId="40" borderId="14" xfId="0" applyFont="1" applyFill="1" applyBorder="1" applyAlignment="1">
      <alignment horizontal="right" vertical="center" wrapText="1"/>
    </xf>
    <xf numFmtId="0" fontId="7" fillId="40" borderId="12" xfId="0" applyFont="1" applyFill="1" applyBorder="1" applyAlignment="1">
      <alignment horizontal="right" vertical="center" wrapText="1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Styl 1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10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7.421875" style="4" customWidth="1"/>
    <col min="2" max="2" width="29.140625" style="2" bestFit="1" customWidth="1"/>
    <col min="3" max="3" width="27.421875" style="2" bestFit="1" customWidth="1"/>
    <col min="4" max="4" width="11.140625" style="0" bestFit="1" customWidth="1"/>
    <col min="5" max="5" width="16.140625" style="0" customWidth="1"/>
    <col min="6" max="6" width="19.00390625" style="0" bestFit="1" customWidth="1"/>
    <col min="7" max="7" width="10.140625" style="0" bestFit="1" customWidth="1"/>
    <col min="8" max="9" width="15.7109375" style="0" customWidth="1"/>
    <col min="10" max="10" width="14.8515625" style="4" bestFit="1" customWidth="1"/>
    <col min="11" max="12" width="22.57421875" style="0" customWidth="1"/>
  </cols>
  <sheetData>
    <row r="1" spans="1:12" ht="13.5">
      <c r="A1" s="119" t="s">
        <v>138</v>
      </c>
      <c r="B1" s="119"/>
      <c r="C1" s="119"/>
      <c r="D1" s="119"/>
      <c r="E1" s="119"/>
      <c r="F1" s="119"/>
      <c r="G1" s="119"/>
      <c r="H1" s="6"/>
      <c r="I1" s="6"/>
      <c r="J1" s="7"/>
      <c r="K1" s="6"/>
      <c r="L1" s="6"/>
    </row>
    <row r="2" spans="1:12" ht="24.75" thickBot="1">
      <c r="A2" s="120" t="s">
        <v>116</v>
      </c>
      <c r="B2" s="121"/>
      <c r="C2" s="121"/>
      <c r="D2" s="121"/>
      <c r="E2" s="121"/>
      <c r="F2" s="121"/>
      <c r="G2" s="121"/>
      <c r="H2" s="121"/>
      <c r="I2" s="66"/>
      <c r="J2" s="78"/>
      <c r="K2" s="78"/>
      <c r="L2" s="78"/>
    </row>
    <row r="3" spans="1:12" ht="66" thickBot="1">
      <c r="A3" s="94" t="s">
        <v>0</v>
      </c>
      <c r="B3" s="23" t="s">
        <v>1</v>
      </c>
      <c r="C3" s="23" t="s">
        <v>6</v>
      </c>
      <c r="D3" s="24" t="s">
        <v>2</v>
      </c>
      <c r="E3" s="23" t="s">
        <v>3</v>
      </c>
      <c r="F3" s="118" t="s">
        <v>67</v>
      </c>
      <c r="G3" s="118" t="s">
        <v>4</v>
      </c>
      <c r="H3" s="118" t="s">
        <v>167</v>
      </c>
      <c r="I3" s="118" t="s">
        <v>169</v>
      </c>
      <c r="J3" s="80" t="s">
        <v>166</v>
      </c>
      <c r="K3" s="79" t="s">
        <v>164</v>
      </c>
      <c r="L3" s="79" t="s">
        <v>165</v>
      </c>
    </row>
    <row r="4" spans="1:12" ht="13.5" customHeight="1" thickBot="1">
      <c r="A4" s="95">
        <v>1</v>
      </c>
      <c r="B4" s="35" t="s">
        <v>83</v>
      </c>
      <c r="C4" s="36" t="s">
        <v>90</v>
      </c>
      <c r="D4" s="37" t="s">
        <v>89</v>
      </c>
      <c r="E4" s="13" t="s">
        <v>12</v>
      </c>
      <c r="F4" s="13" t="s">
        <v>15</v>
      </c>
      <c r="G4" s="13" t="s">
        <v>5</v>
      </c>
      <c r="H4" s="85">
        <v>0</v>
      </c>
      <c r="I4" s="83">
        <f aca="true" t="shared" si="0" ref="I4:I9">H4*1.12</f>
        <v>0</v>
      </c>
      <c r="J4" s="81">
        <v>1</v>
      </c>
      <c r="K4" s="77">
        <f aca="true" t="shared" si="1" ref="K4:K35">J4*H4</f>
        <v>0</v>
      </c>
      <c r="L4" s="77">
        <f aca="true" t="shared" si="2" ref="L4:L35">K4*1.21</f>
        <v>0</v>
      </c>
    </row>
    <row r="5" spans="1:12" ht="13.5" customHeight="1" thickBot="1">
      <c r="A5" s="95">
        <v>2</v>
      </c>
      <c r="B5" s="35" t="s">
        <v>7</v>
      </c>
      <c r="C5" s="36" t="s">
        <v>86</v>
      </c>
      <c r="D5" s="37" t="s">
        <v>87</v>
      </c>
      <c r="E5" s="13" t="s">
        <v>12</v>
      </c>
      <c r="F5" s="13" t="s">
        <v>15</v>
      </c>
      <c r="G5" s="13" t="s">
        <v>5</v>
      </c>
      <c r="H5" s="85">
        <v>0</v>
      </c>
      <c r="I5" s="83">
        <f t="shared" si="0"/>
        <v>0</v>
      </c>
      <c r="J5" s="81">
        <v>1</v>
      </c>
      <c r="K5" s="77">
        <f t="shared" si="1"/>
        <v>0</v>
      </c>
      <c r="L5" s="77">
        <f t="shared" si="2"/>
        <v>0</v>
      </c>
    </row>
    <row r="6" spans="1:12" ht="13.5" customHeight="1" thickBot="1">
      <c r="A6" s="95">
        <v>3</v>
      </c>
      <c r="B6" s="35" t="s">
        <v>8</v>
      </c>
      <c r="C6" s="36" t="s">
        <v>42</v>
      </c>
      <c r="D6" s="37" t="s">
        <v>88</v>
      </c>
      <c r="E6" s="13" t="s">
        <v>12</v>
      </c>
      <c r="F6" s="13" t="s">
        <v>15</v>
      </c>
      <c r="G6" s="13" t="s">
        <v>5</v>
      </c>
      <c r="H6" s="85">
        <v>0</v>
      </c>
      <c r="I6" s="83">
        <f t="shared" si="0"/>
        <v>0</v>
      </c>
      <c r="J6" s="81">
        <v>1</v>
      </c>
      <c r="K6" s="77">
        <f t="shared" si="1"/>
        <v>0</v>
      </c>
      <c r="L6" s="77">
        <f t="shared" si="2"/>
        <v>0</v>
      </c>
    </row>
    <row r="7" spans="1:12" ht="13.5" customHeight="1" thickBot="1">
      <c r="A7" s="96">
        <v>4</v>
      </c>
      <c r="B7" s="38" t="s">
        <v>84</v>
      </c>
      <c r="C7" s="39" t="s">
        <v>91</v>
      </c>
      <c r="D7" s="40" t="s">
        <v>92</v>
      </c>
      <c r="E7" s="41" t="s">
        <v>12</v>
      </c>
      <c r="F7" s="41" t="s">
        <v>15</v>
      </c>
      <c r="G7" s="41" t="s">
        <v>5</v>
      </c>
      <c r="H7" s="86">
        <v>0</v>
      </c>
      <c r="I7" s="83">
        <f t="shared" si="0"/>
        <v>0</v>
      </c>
      <c r="J7" s="81">
        <v>1</v>
      </c>
      <c r="K7" s="77">
        <f t="shared" si="1"/>
        <v>0</v>
      </c>
      <c r="L7" s="77">
        <f t="shared" si="2"/>
        <v>0</v>
      </c>
    </row>
    <row r="8" spans="1:12" ht="13.5" customHeight="1" thickBot="1">
      <c r="A8" s="95">
        <v>5</v>
      </c>
      <c r="B8" s="35" t="s">
        <v>84</v>
      </c>
      <c r="C8" s="36" t="s">
        <v>93</v>
      </c>
      <c r="D8" s="37" t="s">
        <v>94</v>
      </c>
      <c r="E8" s="13" t="s">
        <v>12</v>
      </c>
      <c r="F8" s="13" t="s">
        <v>15</v>
      </c>
      <c r="G8" s="13" t="s">
        <v>5</v>
      </c>
      <c r="H8" s="85">
        <v>0</v>
      </c>
      <c r="I8" s="83">
        <f t="shared" si="0"/>
        <v>0</v>
      </c>
      <c r="J8" s="81">
        <v>1</v>
      </c>
      <c r="K8" s="77">
        <f t="shared" si="1"/>
        <v>0</v>
      </c>
      <c r="L8" s="77">
        <f t="shared" si="2"/>
        <v>0</v>
      </c>
    </row>
    <row r="9" spans="1:12" ht="13.5" customHeight="1" thickBot="1">
      <c r="A9" s="96">
        <v>6</v>
      </c>
      <c r="B9" s="38" t="s">
        <v>110</v>
      </c>
      <c r="C9" s="39" t="s">
        <v>111</v>
      </c>
      <c r="D9" s="40"/>
      <c r="E9" s="41"/>
      <c r="F9" s="41"/>
      <c r="G9" s="41" t="s">
        <v>5</v>
      </c>
      <c r="H9" s="86">
        <v>0</v>
      </c>
      <c r="I9" s="84">
        <f t="shared" si="0"/>
        <v>0</v>
      </c>
      <c r="J9" s="81">
        <v>1</v>
      </c>
      <c r="K9" s="77">
        <f t="shared" si="1"/>
        <v>0</v>
      </c>
      <c r="L9" s="77">
        <f t="shared" si="2"/>
        <v>0</v>
      </c>
    </row>
    <row r="10" spans="1:12" ht="13.5" customHeight="1">
      <c r="A10" s="97">
        <v>7</v>
      </c>
      <c r="B10" s="27" t="s">
        <v>23</v>
      </c>
      <c r="C10" s="25" t="s">
        <v>49</v>
      </c>
      <c r="D10" s="26" t="s">
        <v>48</v>
      </c>
      <c r="E10" s="8" t="s">
        <v>13</v>
      </c>
      <c r="F10" s="8" t="s">
        <v>15</v>
      </c>
      <c r="G10" s="8" t="s">
        <v>5</v>
      </c>
      <c r="H10" s="87">
        <v>0</v>
      </c>
      <c r="I10" s="72">
        <f>H10*1.21</f>
        <v>0</v>
      </c>
      <c r="J10" s="81">
        <v>6</v>
      </c>
      <c r="K10" s="77">
        <f t="shared" si="1"/>
        <v>0</v>
      </c>
      <c r="L10" s="77">
        <f t="shared" si="2"/>
        <v>0</v>
      </c>
    </row>
    <row r="11" spans="1:12" ht="13.5" customHeight="1">
      <c r="A11" s="98">
        <v>8</v>
      </c>
      <c r="B11" s="28" t="s">
        <v>23</v>
      </c>
      <c r="C11" s="21" t="s">
        <v>50</v>
      </c>
      <c r="D11" s="14" t="s">
        <v>48</v>
      </c>
      <c r="E11" s="10" t="s">
        <v>24</v>
      </c>
      <c r="F11" s="10" t="s">
        <v>15</v>
      </c>
      <c r="G11" s="10" t="s">
        <v>5</v>
      </c>
      <c r="H11" s="88">
        <v>0</v>
      </c>
      <c r="I11" s="73">
        <f aca="true" t="shared" si="3" ref="I11:I20">H11*1.21</f>
        <v>0</v>
      </c>
      <c r="J11" s="81">
        <v>6</v>
      </c>
      <c r="K11" s="77">
        <f t="shared" si="1"/>
        <v>0</v>
      </c>
      <c r="L11" s="77">
        <f t="shared" si="2"/>
        <v>0</v>
      </c>
    </row>
    <row r="12" spans="1:12" ht="13.5" customHeight="1">
      <c r="A12" s="98">
        <v>9</v>
      </c>
      <c r="B12" s="28" t="s">
        <v>23</v>
      </c>
      <c r="C12" s="21" t="s">
        <v>51</v>
      </c>
      <c r="D12" s="14" t="s">
        <v>48</v>
      </c>
      <c r="E12" s="10" t="s">
        <v>14</v>
      </c>
      <c r="F12" s="10" t="s">
        <v>15</v>
      </c>
      <c r="G12" s="10" t="s">
        <v>5</v>
      </c>
      <c r="H12" s="88">
        <v>0</v>
      </c>
      <c r="I12" s="73">
        <f t="shared" si="3"/>
        <v>0</v>
      </c>
      <c r="J12" s="81">
        <v>6</v>
      </c>
      <c r="K12" s="77">
        <f t="shared" si="1"/>
        <v>0</v>
      </c>
      <c r="L12" s="77">
        <f t="shared" si="2"/>
        <v>0</v>
      </c>
    </row>
    <row r="13" spans="1:12" ht="13.5" customHeight="1">
      <c r="A13" s="98">
        <v>10</v>
      </c>
      <c r="B13" s="28" t="s">
        <v>23</v>
      </c>
      <c r="C13" s="21" t="s">
        <v>52</v>
      </c>
      <c r="D13" s="14" t="s">
        <v>48</v>
      </c>
      <c r="E13" s="10" t="s">
        <v>25</v>
      </c>
      <c r="F13" s="10" t="s">
        <v>15</v>
      </c>
      <c r="G13" s="10" t="s">
        <v>5</v>
      </c>
      <c r="H13" s="88">
        <v>0</v>
      </c>
      <c r="I13" s="73">
        <f t="shared" si="3"/>
        <v>0</v>
      </c>
      <c r="J13" s="81">
        <v>6</v>
      </c>
      <c r="K13" s="77">
        <f t="shared" si="1"/>
        <v>0</v>
      </c>
      <c r="L13" s="77">
        <f t="shared" si="2"/>
        <v>0</v>
      </c>
    </row>
    <row r="14" spans="1:12" ht="13.5" customHeight="1">
      <c r="A14" s="98">
        <v>11</v>
      </c>
      <c r="B14" s="28" t="s">
        <v>23</v>
      </c>
      <c r="C14" s="21" t="s">
        <v>53</v>
      </c>
      <c r="D14" s="14" t="s">
        <v>48</v>
      </c>
      <c r="E14" s="10" t="s">
        <v>26</v>
      </c>
      <c r="F14" s="10" t="s">
        <v>15</v>
      </c>
      <c r="G14" s="10" t="s">
        <v>5</v>
      </c>
      <c r="H14" s="88">
        <v>0</v>
      </c>
      <c r="I14" s="73">
        <f t="shared" si="3"/>
        <v>0</v>
      </c>
      <c r="J14" s="81">
        <v>6</v>
      </c>
      <c r="K14" s="77">
        <f t="shared" si="1"/>
        <v>0</v>
      </c>
      <c r="L14" s="77">
        <f t="shared" si="2"/>
        <v>0</v>
      </c>
    </row>
    <row r="15" spans="1:12" ht="13.5" customHeight="1">
      <c r="A15" s="98">
        <v>12</v>
      </c>
      <c r="B15" s="28" t="s">
        <v>23</v>
      </c>
      <c r="C15" s="21" t="s">
        <v>58</v>
      </c>
      <c r="D15" s="14"/>
      <c r="E15" s="10"/>
      <c r="F15" s="15" t="s">
        <v>21</v>
      </c>
      <c r="G15" s="10" t="s">
        <v>5</v>
      </c>
      <c r="H15" s="88">
        <v>0</v>
      </c>
      <c r="I15" s="73">
        <f t="shared" si="3"/>
        <v>0</v>
      </c>
      <c r="J15" s="81">
        <v>6</v>
      </c>
      <c r="K15" s="77">
        <f t="shared" si="1"/>
        <v>0</v>
      </c>
      <c r="L15" s="77">
        <f t="shared" si="2"/>
        <v>0</v>
      </c>
    </row>
    <row r="16" spans="1:12" ht="13.5" customHeight="1">
      <c r="A16" s="98">
        <v>13</v>
      </c>
      <c r="B16" s="28" t="s">
        <v>23</v>
      </c>
      <c r="C16" s="21" t="s">
        <v>61</v>
      </c>
      <c r="D16" s="14" t="s">
        <v>59</v>
      </c>
      <c r="E16" s="10" t="s">
        <v>25</v>
      </c>
      <c r="F16" s="10" t="s">
        <v>15</v>
      </c>
      <c r="G16" s="10" t="s">
        <v>5</v>
      </c>
      <c r="H16" s="88">
        <v>0</v>
      </c>
      <c r="I16" s="73">
        <f t="shared" si="3"/>
        <v>0</v>
      </c>
      <c r="J16" s="81">
        <v>2</v>
      </c>
      <c r="K16" s="77">
        <f t="shared" si="1"/>
        <v>0</v>
      </c>
      <c r="L16" s="77">
        <f t="shared" si="2"/>
        <v>0</v>
      </c>
    </row>
    <row r="17" spans="1:12" ht="13.5" customHeight="1">
      <c r="A17" s="98">
        <v>14</v>
      </c>
      <c r="B17" s="28" t="s">
        <v>23</v>
      </c>
      <c r="C17" s="21" t="s">
        <v>62</v>
      </c>
      <c r="D17" s="14" t="s">
        <v>59</v>
      </c>
      <c r="E17" s="10" t="s">
        <v>13</v>
      </c>
      <c r="F17" s="10" t="s">
        <v>15</v>
      </c>
      <c r="G17" s="10" t="s">
        <v>5</v>
      </c>
      <c r="H17" s="88">
        <v>0</v>
      </c>
      <c r="I17" s="73">
        <f t="shared" si="3"/>
        <v>0</v>
      </c>
      <c r="J17" s="81">
        <v>2</v>
      </c>
      <c r="K17" s="77">
        <f t="shared" si="1"/>
        <v>0</v>
      </c>
      <c r="L17" s="77">
        <f t="shared" si="2"/>
        <v>0</v>
      </c>
    </row>
    <row r="18" spans="1:12" ht="13.5" customHeight="1">
      <c r="A18" s="98">
        <v>15</v>
      </c>
      <c r="B18" s="28" t="s">
        <v>23</v>
      </c>
      <c r="C18" s="21" t="s">
        <v>63</v>
      </c>
      <c r="D18" s="14" t="s">
        <v>59</v>
      </c>
      <c r="E18" s="10" t="s">
        <v>14</v>
      </c>
      <c r="F18" s="10" t="s">
        <v>15</v>
      </c>
      <c r="G18" s="10" t="s">
        <v>5</v>
      </c>
      <c r="H18" s="88">
        <v>0</v>
      </c>
      <c r="I18" s="73">
        <f t="shared" si="3"/>
        <v>0</v>
      </c>
      <c r="J18" s="81">
        <v>2</v>
      </c>
      <c r="K18" s="77">
        <f t="shared" si="1"/>
        <v>0</v>
      </c>
      <c r="L18" s="77">
        <f t="shared" si="2"/>
        <v>0</v>
      </c>
    </row>
    <row r="19" spans="1:12" ht="13.5" customHeight="1">
      <c r="A19" s="98">
        <v>16</v>
      </c>
      <c r="B19" s="28" t="s">
        <v>23</v>
      </c>
      <c r="C19" s="21" t="s">
        <v>64</v>
      </c>
      <c r="D19" s="14" t="s">
        <v>59</v>
      </c>
      <c r="E19" s="10" t="s">
        <v>24</v>
      </c>
      <c r="F19" s="10" t="s">
        <v>15</v>
      </c>
      <c r="G19" s="10" t="s">
        <v>5</v>
      </c>
      <c r="H19" s="88">
        <v>0</v>
      </c>
      <c r="I19" s="73">
        <f t="shared" si="3"/>
        <v>0</v>
      </c>
      <c r="J19" s="81">
        <v>2</v>
      </c>
      <c r="K19" s="77">
        <f t="shared" si="1"/>
        <v>0</v>
      </c>
      <c r="L19" s="77">
        <f t="shared" si="2"/>
        <v>0</v>
      </c>
    </row>
    <row r="20" spans="1:12" ht="13.5" customHeight="1" thickBot="1">
      <c r="A20" s="99">
        <v>17</v>
      </c>
      <c r="B20" s="44" t="s">
        <v>23</v>
      </c>
      <c r="C20" s="45" t="s">
        <v>65</v>
      </c>
      <c r="D20" s="46" t="s">
        <v>59</v>
      </c>
      <c r="E20" s="11" t="s">
        <v>60</v>
      </c>
      <c r="F20" s="11" t="s">
        <v>15</v>
      </c>
      <c r="G20" s="11" t="s">
        <v>5</v>
      </c>
      <c r="H20" s="89">
        <v>0</v>
      </c>
      <c r="I20" s="71">
        <f t="shared" si="3"/>
        <v>0</v>
      </c>
      <c r="J20" s="81">
        <v>2</v>
      </c>
      <c r="K20" s="77">
        <f t="shared" si="1"/>
        <v>0</v>
      </c>
      <c r="L20" s="77">
        <f t="shared" si="2"/>
        <v>0</v>
      </c>
    </row>
    <row r="21" spans="1:12" ht="13.5" customHeight="1">
      <c r="A21" s="97">
        <v>18</v>
      </c>
      <c r="B21" s="27" t="s">
        <v>22</v>
      </c>
      <c r="C21" s="25" t="s">
        <v>44</v>
      </c>
      <c r="D21" s="26" t="s">
        <v>77</v>
      </c>
      <c r="E21" s="8" t="s">
        <v>13</v>
      </c>
      <c r="F21" s="8" t="s">
        <v>47</v>
      </c>
      <c r="G21" s="8" t="s">
        <v>5</v>
      </c>
      <c r="H21" s="87">
        <v>0</v>
      </c>
      <c r="I21" s="72">
        <f>H21*1.21</f>
        <v>0</v>
      </c>
      <c r="J21" s="81">
        <v>1</v>
      </c>
      <c r="K21" s="77">
        <f t="shared" si="1"/>
        <v>0</v>
      </c>
      <c r="L21" s="77">
        <f t="shared" si="2"/>
        <v>0</v>
      </c>
    </row>
    <row r="22" spans="1:12" ht="13.5" customHeight="1">
      <c r="A22" s="98">
        <v>19</v>
      </c>
      <c r="B22" s="28" t="s">
        <v>22</v>
      </c>
      <c r="C22" s="21" t="s">
        <v>45</v>
      </c>
      <c r="D22" s="14" t="s">
        <v>77</v>
      </c>
      <c r="E22" s="10" t="s">
        <v>24</v>
      </c>
      <c r="F22" s="10" t="s">
        <v>47</v>
      </c>
      <c r="G22" s="10" t="s">
        <v>5</v>
      </c>
      <c r="H22" s="88">
        <v>0</v>
      </c>
      <c r="I22" s="75">
        <f aca="true" t="shared" si="4" ref="I22:I85">H22*1.21</f>
        <v>0</v>
      </c>
      <c r="J22" s="81">
        <v>1</v>
      </c>
      <c r="K22" s="77">
        <f t="shared" si="1"/>
        <v>0</v>
      </c>
      <c r="L22" s="77">
        <f t="shared" si="2"/>
        <v>0</v>
      </c>
    </row>
    <row r="23" spans="1:12" ht="13.5" customHeight="1">
      <c r="A23" s="98">
        <v>20</v>
      </c>
      <c r="B23" s="28" t="s">
        <v>22</v>
      </c>
      <c r="C23" s="21" t="s">
        <v>46</v>
      </c>
      <c r="D23" s="14" t="s">
        <v>77</v>
      </c>
      <c r="E23" s="10" t="s">
        <v>14</v>
      </c>
      <c r="F23" s="10" t="s">
        <v>47</v>
      </c>
      <c r="G23" s="10" t="s">
        <v>5</v>
      </c>
      <c r="H23" s="88">
        <v>0</v>
      </c>
      <c r="I23" s="75">
        <f t="shared" si="4"/>
        <v>0</v>
      </c>
      <c r="J23" s="81">
        <v>1</v>
      </c>
      <c r="K23" s="77">
        <f t="shared" si="1"/>
        <v>0</v>
      </c>
      <c r="L23" s="77">
        <f t="shared" si="2"/>
        <v>0</v>
      </c>
    </row>
    <row r="24" spans="1:12" ht="13.5" customHeight="1" thickBot="1">
      <c r="A24" s="100">
        <v>21</v>
      </c>
      <c r="B24" s="42" t="s">
        <v>22</v>
      </c>
      <c r="C24" s="22" t="s">
        <v>43</v>
      </c>
      <c r="D24" s="43" t="s">
        <v>77</v>
      </c>
      <c r="E24" s="9" t="s">
        <v>12</v>
      </c>
      <c r="F24" s="9" t="s">
        <v>47</v>
      </c>
      <c r="G24" s="9" t="s">
        <v>5</v>
      </c>
      <c r="H24" s="90">
        <v>0</v>
      </c>
      <c r="I24" s="71">
        <f t="shared" si="4"/>
        <v>0</v>
      </c>
      <c r="J24" s="81">
        <v>1</v>
      </c>
      <c r="K24" s="77">
        <f t="shared" si="1"/>
        <v>0</v>
      </c>
      <c r="L24" s="77">
        <f t="shared" si="2"/>
        <v>0</v>
      </c>
    </row>
    <row r="25" spans="1:12" s="2" customFormat="1" ht="13.5" customHeight="1">
      <c r="A25" s="101">
        <v>22</v>
      </c>
      <c r="B25" s="32" t="s">
        <v>161</v>
      </c>
      <c r="C25" s="33" t="s">
        <v>79</v>
      </c>
      <c r="D25" s="34"/>
      <c r="E25" s="12" t="s">
        <v>99</v>
      </c>
      <c r="F25" s="57" t="s">
        <v>78</v>
      </c>
      <c r="G25" s="12" t="s">
        <v>5</v>
      </c>
      <c r="H25" s="91">
        <v>0</v>
      </c>
      <c r="I25" s="72">
        <f t="shared" si="4"/>
        <v>0</v>
      </c>
      <c r="J25" s="81">
        <v>5</v>
      </c>
      <c r="K25" s="77">
        <f t="shared" si="1"/>
        <v>0</v>
      </c>
      <c r="L25" s="77">
        <f t="shared" si="2"/>
        <v>0</v>
      </c>
    </row>
    <row r="26" spans="1:12" s="2" customFormat="1" ht="13.5" customHeight="1">
      <c r="A26" s="98">
        <v>23</v>
      </c>
      <c r="B26" s="28" t="s">
        <v>161</v>
      </c>
      <c r="C26" s="21" t="s">
        <v>97</v>
      </c>
      <c r="D26" s="14"/>
      <c r="E26" s="10" t="s">
        <v>95</v>
      </c>
      <c r="F26" s="18" t="s">
        <v>78</v>
      </c>
      <c r="G26" s="10" t="s">
        <v>5</v>
      </c>
      <c r="H26" s="88">
        <v>0</v>
      </c>
      <c r="I26" s="73">
        <f t="shared" si="4"/>
        <v>0</v>
      </c>
      <c r="J26" s="81">
        <v>5</v>
      </c>
      <c r="K26" s="77">
        <f t="shared" si="1"/>
        <v>0</v>
      </c>
      <c r="L26" s="77">
        <f t="shared" si="2"/>
        <v>0</v>
      </c>
    </row>
    <row r="27" spans="1:12" s="2" customFormat="1" ht="13.5" customHeight="1">
      <c r="A27" s="98">
        <v>24</v>
      </c>
      <c r="B27" s="28" t="s">
        <v>161</v>
      </c>
      <c r="C27" s="21" t="s">
        <v>96</v>
      </c>
      <c r="D27" s="14"/>
      <c r="E27" s="10" t="s">
        <v>98</v>
      </c>
      <c r="F27" s="18" t="s">
        <v>78</v>
      </c>
      <c r="G27" s="10" t="s">
        <v>5</v>
      </c>
      <c r="H27" s="88">
        <v>0</v>
      </c>
      <c r="I27" s="73">
        <f t="shared" si="4"/>
        <v>0</v>
      </c>
      <c r="J27" s="81">
        <v>5</v>
      </c>
      <c r="K27" s="77">
        <f t="shared" si="1"/>
        <v>0</v>
      </c>
      <c r="L27" s="77">
        <f t="shared" si="2"/>
        <v>0</v>
      </c>
    </row>
    <row r="28" spans="1:12" s="2" customFormat="1" ht="13.5" customHeight="1">
      <c r="A28" s="98">
        <v>25</v>
      </c>
      <c r="B28" s="28" t="s">
        <v>161</v>
      </c>
      <c r="C28" s="21" t="s">
        <v>82</v>
      </c>
      <c r="D28" s="14" t="s">
        <v>80</v>
      </c>
      <c r="E28" s="10" t="s">
        <v>100</v>
      </c>
      <c r="F28" s="10" t="s">
        <v>47</v>
      </c>
      <c r="G28" s="10" t="s">
        <v>5</v>
      </c>
      <c r="H28" s="88">
        <v>0</v>
      </c>
      <c r="I28" s="73">
        <f t="shared" si="4"/>
        <v>0</v>
      </c>
      <c r="J28" s="81">
        <v>6</v>
      </c>
      <c r="K28" s="77">
        <f t="shared" si="1"/>
        <v>0</v>
      </c>
      <c r="L28" s="77">
        <f t="shared" si="2"/>
        <v>0</v>
      </c>
    </row>
    <row r="29" spans="1:12" s="2" customFormat="1" ht="13.5" customHeight="1">
      <c r="A29" s="98">
        <v>26</v>
      </c>
      <c r="B29" s="28" t="s">
        <v>161</v>
      </c>
      <c r="C29" s="21" t="s">
        <v>109</v>
      </c>
      <c r="D29" s="14" t="s">
        <v>80</v>
      </c>
      <c r="E29" s="10" t="s">
        <v>81</v>
      </c>
      <c r="F29" s="10" t="s">
        <v>47</v>
      </c>
      <c r="G29" s="10" t="s">
        <v>5</v>
      </c>
      <c r="H29" s="88">
        <v>0</v>
      </c>
      <c r="I29" s="73">
        <f t="shared" si="4"/>
        <v>0</v>
      </c>
      <c r="J29" s="81">
        <v>6</v>
      </c>
      <c r="K29" s="77">
        <f t="shared" si="1"/>
        <v>0</v>
      </c>
      <c r="L29" s="77">
        <f t="shared" si="2"/>
        <v>0</v>
      </c>
    </row>
    <row r="30" spans="1:12" s="2" customFormat="1" ht="13.5" customHeight="1">
      <c r="A30" s="98">
        <v>27</v>
      </c>
      <c r="B30" s="28" t="s">
        <v>161</v>
      </c>
      <c r="C30" s="21" t="s">
        <v>105</v>
      </c>
      <c r="D30" s="14" t="s">
        <v>80</v>
      </c>
      <c r="E30" s="10" t="s">
        <v>24</v>
      </c>
      <c r="F30" s="10" t="s">
        <v>47</v>
      </c>
      <c r="G30" s="10" t="s">
        <v>5</v>
      </c>
      <c r="H30" s="88">
        <v>0</v>
      </c>
      <c r="I30" s="73">
        <f t="shared" si="4"/>
        <v>0</v>
      </c>
      <c r="J30" s="81">
        <v>6</v>
      </c>
      <c r="K30" s="77">
        <f t="shared" si="1"/>
        <v>0</v>
      </c>
      <c r="L30" s="77">
        <f t="shared" si="2"/>
        <v>0</v>
      </c>
    </row>
    <row r="31" spans="1:12" s="2" customFormat="1" ht="13.5" customHeight="1">
      <c r="A31" s="98">
        <v>28</v>
      </c>
      <c r="B31" s="28" t="s">
        <v>161</v>
      </c>
      <c r="C31" s="21" t="s">
        <v>106</v>
      </c>
      <c r="D31" s="14" t="s">
        <v>80</v>
      </c>
      <c r="E31" s="10" t="s">
        <v>14</v>
      </c>
      <c r="F31" s="10" t="s">
        <v>47</v>
      </c>
      <c r="G31" s="10" t="s">
        <v>5</v>
      </c>
      <c r="H31" s="88">
        <v>0</v>
      </c>
      <c r="I31" s="73">
        <f t="shared" si="4"/>
        <v>0</v>
      </c>
      <c r="J31" s="81">
        <v>6</v>
      </c>
      <c r="K31" s="77">
        <f t="shared" si="1"/>
        <v>0</v>
      </c>
      <c r="L31" s="77">
        <f t="shared" si="2"/>
        <v>0</v>
      </c>
    </row>
    <row r="32" spans="1:12" s="2" customFormat="1" ht="13.5" customHeight="1">
      <c r="A32" s="98">
        <v>29</v>
      </c>
      <c r="B32" s="28" t="s">
        <v>161</v>
      </c>
      <c r="C32" s="21" t="s">
        <v>107</v>
      </c>
      <c r="D32" s="14" t="s">
        <v>80</v>
      </c>
      <c r="E32" s="10" t="s">
        <v>13</v>
      </c>
      <c r="F32" s="10" t="s">
        <v>47</v>
      </c>
      <c r="G32" s="10" t="s">
        <v>5</v>
      </c>
      <c r="H32" s="88">
        <v>0</v>
      </c>
      <c r="I32" s="73">
        <f t="shared" si="4"/>
        <v>0</v>
      </c>
      <c r="J32" s="81">
        <v>6</v>
      </c>
      <c r="K32" s="77">
        <f t="shared" si="1"/>
        <v>0</v>
      </c>
      <c r="L32" s="77">
        <f t="shared" si="2"/>
        <v>0</v>
      </c>
    </row>
    <row r="33" spans="1:12" s="2" customFormat="1" ht="13.5" customHeight="1" thickBot="1">
      <c r="A33" s="98">
        <v>30</v>
      </c>
      <c r="B33" s="28" t="s">
        <v>161</v>
      </c>
      <c r="C33" s="21" t="s">
        <v>108</v>
      </c>
      <c r="D33" s="14" t="s">
        <v>80</v>
      </c>
      <c r="E33" s="10" t="s">
        <v>101</v>
      </c>
      <c r="F33" s="10" t="s">
        <v>47</v>
      </c>
      <c r="G33" s="10" t="s">
        <v>5</v>
      </c>
      <c r="H33" s="88">
        <v>0</v>
      </c>
      <c r="I33" s="71">
        <f t="shared" si="4"/>
        <v>0</v>
      </c>
      <c r="J33" s="81">
        <v>6</v>
      </c>
      <c r="K33" s="77">
        <f t="shared" si="1"/>
        <v>0</v>
      </c>
      <c r="L33" s="77">
        <f t="shared" si="2"/>
        <v>0</v>
      </c>
    </row>
    <row r="34" spans="1:12" ht="13.5" customHeight="1">
      <c r="A34" s="97">
        <v>36</v>
      </c>
      <c r="B34" s="49" t="s">
        <v>68</v>
      </c>
      <c r="C34" s="25" t="s">
        <v>72</v>
      </c>
      <c r="D34" s="26" t="s">
        <v>74</v>
      </c>
      <c r="E34" s="8" t="s">
        <v>13</v>
      </c>
      <c r="F34" s="8" t="s">
        <v>47</v>
      </c>
      <c r="G34" s="8" t="s">
        <v>5</v>
      </c>
      <c r="H34" s="87">
        <v>0</v>
      </c>
      <c r="I34" s="72">
        <f t="shared" si="4"/>
        <v>0</v>
      </c>
      <c r="J34" s="81">
        <v>1</v>
      </c>
      <c r="K34" s="77">
        <f t="shared" si="1"/>
        <v>0</v>
      </c>
      <c r="L34" s="77">
        <f t="shared" si="2"/>
        <v>0</v>
      </c>
    </row>
    <row r="35" spans="1:12" ht="13.5" customHeight="1">
      <c r="A35" s="98">
        <v>37</v>
      </c>
      <c r="B35" s="29" t="s">
        <v>68</v>
      </c>
      <c r="C35" s="21" t="s">
        <v>75</v>
      </c>
      <c r="D35" s="14" t="s">
        <v>74</v>
      </c>
      <c r="E35" s="10" t="s">
        <v>24</v>
      </c>
      <c r="F35" s="10" t="s">
        <v>47</v>
      </c>
      <c r="G35" s="10" t="s">
        <v>5</v>
      </c>
      <c r="H35" s="88">
        <v>0</v>
      </c>
      <c r="I35" s="73">
        <f t="shared" si="4"/>
        <v>0</v>
      </c>
      <c r="J35" s="81">
        <v>1</v>
      </c>
      <c r="K35" s="77">
        <f t="shared" si="1"/>
        <v>0</v>
      </c>
      <c r="L35" s="77">
        <f t="shared" si="2"/>
        <v>0</v>
      </c>
    </row>
    <row r="36" spans="1:12" ht="13.5" customHeight="1">
      <c r="A36" s="98">
        <v>38</v>
      </c>
      <c r="B36" s="29" t="s">
        <v>68</v>
      </c>
      <c r="C36" s="21" t="s">
        <v>73</v>
      </c>
      <c r="D36" s="14" t="s">
        <v>74</v>
      </c>
      <c r="E36" s="10" t="s">
        <v>14</v>
      </c>
      <c r="F36" s="10" t="s">
        <v>47</v>
      </c>
      <c r="G36" s="10" t="s">
        <v>5</v>
      </c>
      <c r="H36" s="88">
        <v>0</v>
      </c>
      <c r="I36" s="73">
        <f t="shared" si="4"/>
        <v>0</v>
      </c>
      <c r="J36" s="81">
        <v>1</v>
      </c>
      <c r="K36" s="77">
        <f aca="true" t="shared" si="5" ref="K36:K67">J36*H36</f>
        <v>0</v>
      </c>
      <c r="L36" s="77">
        <f aca="true" t="shared" si="6" ref="L36:L67">K36*1.21</f>
        <v>0</v>
      </c>
    </row>
    <row r="37" spans="1:12" ht="13.5" customHeight="1" thickBot="1">
      <c r="A37" s="100">
        <v>39</v>
      </c>
      <c r="B37" s="50" t="s">
        <v>68</v>
      </c>
      <c r="C37" s="22" t="s">
        <v>76</v>
      </c>
      <c r="D37" s="43" t="s">
        <v>74</v>
      </c>
      <c r="E37" s="9" t="s">
        <v>12</v>
      </c>
      <c r="F37" s="9" t="s">
        <v>47</v>
      </c>
      <c r="G37" s="9" t="s">
        <v>5</v>
      </c>
      <c r="H37" s="90">
        <v>0</v>
      </c>
      <c r="I37" s="71">
        <f t="shared" si="4"/>
        <v>0</v>
      </c>
      <c r="J37" s="81">
        <v>1</v>
      </c>
      <c r="K37" s="77">
        <f t="shared" si="5"/>
        <v>0</v>
      </c>
      <c r="L37" s="77">
        <f t="shared" si="6"/>
        <v>0</v>
      </c>
    </row>
    <row r="38" spans="1:12" ht="13.5" customHeight="1">
      <c r="A38" s="101">
        <v>40</v>
      </c>
      <c r="B38" s="47" t="s">
        <v>20</v>
      </c>
      <c r="C38" s="33" t="s">
        <v>36</v>
      </c>
      <c r="D38" s="34" t="s">
        <v>71</v>
      </c>
      <c r="E38" s="12" t="s">
        <v>11</v>
      </c>
      <c r="F38" s="12" t="s">
        <v>15</v>
      </c>
      <c r="G38" s="12" t="s">
        <v>5</v>
      </c>
      <c r="H38" s="91">
        <v>0</v>
      </c>
      <c r="I38" s="72">
        <f t="shared" si="4"/>
        <v>0</v>
      </c>
      <c r="J38" s="81">
        <v>1</v>
      </c>
      <c r="K38" s="77">
        <f t="shared" si="5"/>
        <v>0</v>
      </c>
      <c r="L38" s="77">
        <f t="shared" si="6"/>
        <v>0</v>
      </c>
    </row>
    <row r="39" spans="1:12" ht="13.5" customHeight="1">
      <c r="A39" s="98">
        <v>41</v>
      </c>
      <c r="B39" s="29" t="s">
        <v>20</v>
      </c>
      <c r="C39" s="21" t="s">
        <v>28</v>
      </c>
      <c r="D39" s="14" t="s">
        <v>71</v>
      </c>
      <c r="E39" s="10" t="s">
        <v>12</v>
      </c>
      <c r="F39" s="10" t="s">
        <v>15</v>
      </c>
      <c r="G39" s="10" t="s">
        <v>5</v>
      </c>
      <c r="H39" s="88">
        <v>0</v>
      </c>
      <c r="I39" s="73">
        <f t="shared" si="4"/>
        <v>0</v>
      </c>
      <c r="J39" s="81">
        <v>1</v>
      </c>
      <c r="K39" s="77">
        <f t="shared" si="5"/>
        <v>0</v>
      </c>
      <c r="L39" s="77">
        <f t="shared" si="6"/>
        <v>0</v>
      </c>
    </row>
    <row r="40" spans="1:12" ht="13.5" customHeight="1">
      <c r="A40" s="98">
        <v>42</v>
      </c>
      <c r="B40" s="29" t="s">
        <v>20</v>
      </c>
      <c r="C40" s="21" t="s">
        <v>37</v>
      </c>
      <c r="D40" s="14" t="s">
        <v>71</v>
      </c>
      <c r="E40" s="10" t="s">
        <v>13</v>
      </c>
      <c r="F40" s="10" t="s">
        <v>15</v>
      </c>
      <c r="G40" s="10" t="s">
        <v>5</v>
      </c>
      <c r="H40" s="88">
        <v>0</v>
      </c>
      <c r="I40" s="73">
        <f t="shared" si="4"/>
        <v>0</v>
      </c>
      <c r="J40" s="81">
        <v>1</v>
      </c>
      <c r="K40" s="77">
        <f t="shared" si="5"/>
        <v>0</v>
      </c>
      <c r="L40" s="77">
        <f t="shared" si="6"/>
        <v>0</v>
      </c>
    </row>
    <row r="41" spans="1:12" ht="13.5" customHeight="1">
      <c r="A41" s="98">
        <v>43</v>
      </c>
      <c r="B41" s="29" t="s">
        <v>20</v>
      </c>
      <c r="C41" s="21" t="s">
        <v>38</v>
      </c>
      <c r="D41" s="14" t="s">
        <v>71</v>
      </c>
      <c r="E41" s="10" t="s">
        <v>14</v>
      </c>
      <c r="F41" s="10" t="s">
        <v>15</v>
      </c>
      <c r="G41" s="10" t="s">
        <v>5</v>
      </c>
      <c r="H41" s="88">
        <v>0</v>
      </c>
      <c r="I41" s="73">
        <f t="shared" si="4"/>
        <v>0</v>
      </c>
      <c r="J41" s="81">
        <v>1</v>
      </c>
      <c r="K41" s="77">
        <f t="shared" si="5"/>
        <v>0</v>
      </c>
      <c r="L41" s="77">
        <f t="shared" si="6"/>
        <v>0</v>
      </c>
    </row>
    <row r="42" spans="1:12" ht="13.5" customHeight="1">
      <c r="A42" s="98">
        <v>44</v>
      </c>
      <c r="B42" s="29" t="s">
        <v>20</v>
      </c>
      <c r="C42" s="21" t="s">
        <v>39</v>
      </c>
      <c r="D42" s="14"/>
      <c r="E42" s="10" t="s">
        <v>12</v>
      </c>
      <c r="F42" s="18" t="s">
        <v>16</v>
      </c>
      <c r="G42" s="10" t="s">
        <v>5</v>
      </c>
      <c r="H42" s="88">
        <v>0</v>
      </c>
      <c r="I42" s="73">
        <f t="shared" si="4"/>
        <v>0</v>
      </c>
      <c r="J42" s="81">
        <v>1</v>
      </c>
      <c r="K42" s="77">
        <f t="shared" si="5"/>
        <v>0</v>
      </c>
      <c r="L42" s="77">
        <f t="shared" si="6"/>
        <v>0</v>
      </c>
    </row>
    <row r="43" spans="1:12" ht="13.5" customHeight="1">
      <c r="A43" s="98">
        <v>45</v>
      </c>
      <c r="B43" s="29" t="s">
        <v>20</v>
      </c>
      <c r="C43" s="17" t="s">
        <v>41</v>
      </c>
      <c r="D43" s="14"/>
      <c r="E43" s="10" t="s">
        <v>40</v>
      </c>
      <c r="F43" s="18" t="s">
        <v>16</v>
      </c>
      <c r="G43" s="10" t="s">
        <v>5</v>
      </c>
      <c r="H43" s="88">
        <v>0</v>
      </c>
      <c r="I43" s="73">
        <f t="shared" si="4"/>
        <v>0</v>
      </c>
      <c r="J43" s="81">
        <v>1</v>
      </c>
      <c r="K43" s="77">
        <f t="shared" si="5"/>
        <v>0</v>
      </c>
      <c r="L43" s="77">
        <f t="shared" si="6"/>
        <v>0</v>
      </c>
    </row>
    <row r="44" spans="1:12" s="1" customFormat="1" ht="13.5" customHeight="1" thickBot="1">
      <c r="A44" s="99">
        <v>46</v>
      </c>
      <c r="B44" s="48" t="s">
        <v>20</v>
      </c>
      <c r="C44" s="45" t="s">
        <v>27</v>
      </c>
      <c r="D44" s="46"/>
      <c r="E44" s="11"/>
      <c r="F44" s="58" t="s">
        <v>21</v>
      </c>
      <c r="G44" s="11" t="s">
        <v>5</v>
      </c>
      <c r="H44" s="89">
        <v>0</v>
      </c>
      <c r="I44" s="71">
        <f t="shared" si="4"/>
        <v>0</v>
      </c>
      <c r="J44" s="81">
        <v>1</v>
      </c>
      <c r="K44" s="77">
        <f t="shared" si="5"/>
        <v>0</v>
      </c>
      <c r="L44" s="77">
        <f t="shared" si="6"/>
        <v>0</v>
      </c>
    </row>
    <row r="45" spans="1:12" s="1" customFormat="1" ht="13.5" customHeight="1">
      <c r="A45" s="97">
        <v>47</v>
      </c>
      <c r="B45" s="27" t="s">
        <v>85</v>
      </c>
      <c r="C45" s="59" t="s">
        <v>102</v>
      </c>
      <c r="D45" s="26" t="s">
        <v>103</v>
      </c>
      <c r="E45" s="8" t="s">
        <v>12</v>
      </c>
      <c r="F45" s="8" t="s">
        <v>15</v>
      </c>
      <c r="G45" s="8" t="s">
        <v>5</v>
      </c>
      <c r="H45" s="87">
        <v>0</v>
      </c>
      <c r="I45" s="72">
        <f t="shared" si="4"/>
        <v>0</v>
      </c>
      <c r="J45" s="81">
        <v>1</v>
      </c>
      <c r="K45" s="77">
        <f t="shared" si="5"/>
        <v>0</v>
      </c>
      <c r="L45" s="77">
        <f t="shared" si="6"/>
        <v>0</v>
      </c>
    </row>
    <row r="46" spans="1:12" s="1" customFormat="1" ht="13.5" customHeight="1" thickBot="1">
      <c r="A46" s="100">
        <v>48</v>
      </c>
      <c r="B46" s="42" t="s">
        <v>85</v>
      </c>
      <c r="C46" s="60" t="s">
        <v>104</v>
      </c>
      <c r="D46" s="43"/>
      <c r="E46" s="9"/>
      <c r="F46" s="16" t="s">
        <v>16</v>
      </c>
      <c r="G46" s="9" t="s">
        <v>5</v>
      </c>
      <c r="H46" s="90">
        <v>0</v>
      </c>
      <c r="I46" s="71">
        <f t="shared" si="4"/>
        <v>0</v>
      </c>
      <c r="J46" s="81">
        <v>1</v>
      </c>
      <c r="K46" s="77">
        <f t="shared" si="5"/>
        <v>0</v>
      </c>
      <c r="L46" s="77">
        <f t="shared" si="6"/>
        <v>0</v>
      </c>
    </row>
    <row r="47" spans="1:12" ht="13.5" customHeight="1">
      <c r="A47" s="101">
        <v>49</v>
      </c>
      <c r="B47" s="47" t="s">
        <v>19</v>
      </c>
      <c r="C47" s="53" t="s">
        <v>29</v>
      </c>
      <c r="D47" s="34" t="s">
        <v>56</v>
      </c>
      <c r="E47" s="12" t="s">
        <v>24</v>
      </c>
      <c r="F47" s="12" t="s">
        <v>15</v>
      </c>
      <c r="G47" s="12" t="s">
        <v>5</v>
      </c>
      <c r="H47" s="91">
        <v>0</v>
      </c>
      <c r="I47" s="72">
        <f t="shared" si="4"/>
        <v>0</v>
      </c>
      <c r="J47" s="81">
        <v>1</v>
      </c>
      <c r="K47" s="77">
        <f t="shared" si="5"/>
        <v>0</v>
      </c>
      <c r="L47" s="77">
        <f t="shared" si="6"/>
        <v>0</v>
      </c>
    </row>
    <row r="48" spans="1:12" ht="13.5" customHeight="1">
      <c r="A48" s="98">
        <v>50</v>
      </c>
      <c r="B48" s="29" t="s">
        <v>19</v>
      </c>
      <c r="C48" s="17" t="s">
        <v>30</v>
      </c>
      <c r="D48" s="14" t="s">
        <v>55</v>
      </c>
      <c r="E48" s="10" t="s">
        <v>12</v>
      </c>
      <c r="F48" s="10" t="s">
        <v>15</v>
      </c>
      <c r="G48" s="10" t="s">
        <v>5</v>
      </c>
      <c r="H48" s="88">
        <v>0</v>
      </c>
      <c r="I48" s="73">
        <f t="shared" si="4"/>
        <v>0</v>
      </c>
      <c r="J48" s="81">
        <v>1</v>
      </c>
      <c r="K48" s="77">
        <f t="shared" si="5"/>
        <v>0</v>
      </c>
      <c r="L48" s="77">
        <f t="shared" si="6"/>
        <v>0</v>
      </c>
    </row>
    <row r="49" spans="1:12" ht="13.5" customHeight="1">
      <c r="A49" s="98">
        <v>51</v>
      </c>
      <c r="B49" s="29" t="s">
        <v>19</v>
      </c>
      <c r="C49" s="17" t="s">
        <v>31</v>
      </c>
      <c r="D49" s="14" t="s">
        <v>56</v>
      </c>
      <c r="E49" s="10" t="s">
        <v>13</v>
      </c>
      <c r="F49" s="10" t="s">
        <v>15</v>
      </c>
      <c r="G49" s="10" t="s">
        <v>5</v>
      </c>
      <c r="H49" s="88">
        <v>0</v>
      </c>
      <c r="I49" s="73">
        <f t="shared" si="4"/>
        <v>0</v>
      </c>
      <c r="J49" s="81">
        <v>1</v>
      </c>
      <c r="K49" s="77">
        <f t="shared" si="5"/>
        <v>0</v>
      </c>
      <c r="L49" s="77">
        <f t="shared" si="6"/>
        <v>0</v>
      </c>
    </row>
    <row r="50" spans="1:12" ht="13.5" customHeight="1">
      <c r="A50" s="98">
        <v>52</v>
      </c>
      <c r="B50" s="29" t="s">
        <v>19</v>
      </c>
      <c r="C50" s="17" t="s">
        <v>32</v>
      </c>
      <c r="D50" s="14" t="s">
        <v>56</v>
      </c>
      <c r="E50" s="10" t="s">
        <v>14</v>
      </c>
      <c r="F50" s="10" t="s">
        <v>15</v>
      </c>
      <c r="G50" s="10" t="s">
        <v>5</v>
      </c>
      <c r="H50" s="88">
        <v>0</v>
      </c>
      <c r="I50" s="73">
        <f t="shared" si="4"/>
        <v>0</v>
      </c>
      <c r="J50" s="81">
        <v>1</v>
      </c>
      <c r="K50" s="77">
        <f t="shared" si="5"/>
        <v>0</v>
      </c>
      <c r="L50" s="77">
        <f t="shared" si="6"/>
        <v>0</v>
      </c>
    </row>
    <row r="51" spans="1:12" ht="13.5" customHeight="1" thickBot="1">
      <c r="A51" s="99">
        <v>53</v>
      </c>
      <c r="B51" s="48" t="s">
        <v>19</v>
      </c>
      <c r="C51" s="45" t="s">
        <v>57</v>
      </c>
      <c r="D51" s="46"/>
      <c r="E51" s="11"/>
      <c r="F51" s="58" t="s">
        <v>21</v>
      </c>
      <c r="G51" s="11" t="s">
        <v>5</v>
      </c>
      <c r="H51" s="89">
        <v>0</v>
      </c>
      <c r="I51" s="71">
        <f t="shared" si="4"/>
        <v>0</v>
      </c>
      <c r="J51" s="81">
        <v>1</v>
      </c>
      <c r="K51" s="77">
        <f t="shared" si="5"/>
        <v>0</v>
      </c>
      <c r="L51" s="77">
        <f t="shared" si="6"/>
        <v>0</v>
      </c>
    </row>
    <row r="52" spans="1:12" ht="13.5" customHeight="1">
      <c r="A52" s="97">
        <v>54</v>
      </c>
      <c r="B52" s="49" t="s">
        <v>9</v>
      </c>
      <c r="C52" s="25">
        <v>43979202</v>
      </c>
      <c r="D52" s="26" t="s">
        <v>117</v>
      </c>
      <c r="E52" s="8"/>
      <c r="F52" s="8" t="s">
        <v>15</v>
      </c>
      <c r="G52" s="8" t="s">
        <v>5</v>
      </c>
      <c r="H52" s="87">
        <v>0</v>
      </c>
      <c r="I52" s="72">
        <f t="shared" si="4"/>
        <v>0</v>
      </c>
      <c r="J52" s="81">
        <v>1</v>
      </c>
      <c r="K52" s="77">
        <f t="shared" si="5"/>
        <v>0</v>
      </c>
      <c r="L52" s="77">
        <f t="shared" si="6"/>
        <v>0</v>
      </c>
    </row>
    <row r="53" spans="1:12" ht="13.5" customHeight="1" thickBot="1">
      <c r="A53" s="100">
        <v>55</v>
      </c>
      <c r="B53" s="50" t="s">
        <v>9</v>
      </c>
      <c r="C53" s="22">
        <v>43979002</v>
      </c>
      <c r="D53" s="43" t="s">
        <v>112</v>
      </c>
      <c r="E53" s="9"/>
      <c r="F53" s="16" t="s">
        <v>16</v>
      </c>
      <c r="G53" s="9" t="s">
        <v>5</v>
      </c>
      <c r="H53" s="90">
        <v>0</v>
      </c>
      <c r="I53" s="71">
        <f t="shared" si="4"/>
        <v>0</v>
      </c>
      <c r="J53" s="81">
        <v>1</v>
      </c>
      <c r="K53" s="77">
        <f t="shared" si="5"/>
        <v>0</v>
      </c>
      <c r="L53" s="77">
        <f t="shared" si="6"/>
        <v>0</v>
      </c>
    </row>
    <row r="54" spans="1:12" ht="13.5" customHeight="1">
      <c r="A54" s="101">
        <v>56</v>
      </c>
      <c r="B54" s="47" t="s">
        <v>10</v>
      </c>
      <c r="C54" s="33">
        <v>44917602</v>
      </c>
      <c r="D54" s="34" t="s">
        <v>34</v>
      </c>
      <c r="E54" s="12"/>
      <c r="F54" s="12" t="s">
        <v>15</v>
      </c>
      <c r="G54" s="12" t="s">
        <v>5</v>
      </c>
      <c r="H54" s="91">
        <v>0</v>
      </c>
      <c r="I54" s="72">
        <f t="shared" si="4"/>
        <v>0</v>
      </c>
      <c r="J54" s="81">
        <v>1</v>
      </c>
      <c r="K54" s="77">
        <f t="shared" si="5"/>
        <v>0</v>
      </c>
      <c r="L54" s="77">
        <f t="shared" si="6"/>
        <v>0</v>
      </c>
    </row>
    <row r="55" spans="1:12" ht="13.5" customHeight="1" thickBot="1">
      <c r="A55" s="99">
        <v>57</v>
      </c>
      <c r="B55" s="48" t="s">
        <v>10</v>
      </c>
      <c r="C55" s="45">
        <v>44574302</v>
      </c>
      <c r="D55" s="46" t="s">
        <v>33</v>
      </c>
      <c r="E55" s="11"/>
      <c r="F55" s="51" t="s">
        <v>16</v>
      </c>
      <c r="G55" s="11" t="s">
        <v>5</v>
      </c>
      <c r="H55" s="89">
        <v>0</v>
      </c>
      <c r="I55" s="71">
        <f t="shared" si="4"/>
        <v>0</v>
      </c>
      <c r="J55" s="81">
        <v>1</v>
      </c>
      <c r="K55" s="77">
        <f t="shared" si="5"/>
        <v>0</v>
      </c>
      <c r="L55" s="77">
        <f t="shared" si="6"/>
        <v>0</v>
      </c>
    </row>
    <row r="56" spans="1:12" ht="13.5" customHeight="1" thickBot="1">
      <c r="A56" s="97">
        <v>58</v>
      </c>
      <c r="B56" s="49" t="s">
        <v>17</v>
      </c>
      <c r="C56" s="52">
        <v>1279101</v>
      </c>
      <c r="D56" s="26" t="s">
        <v>35</v>
      </c>
      <c r="E56" s="8"/>
      <c r="F56" s="8" t="s">
        <v>15</v>
      </c>
      <c r="G56" s="8" t="s">
        <v>5</v>
      </c>
      <c r="H56" s="87">
        <v>0</v>
      </c>
      <c r="I56" s="74">
        <f t="shared" si="4"/>
        <v>0</v>
      </c>
      <c r="J56" s="81">
        <v>1</v>
      </c>
      <c r="K56" s="77">
        <f t="shared" si="5"/>
        <v>0</v>
      </c>
      <c r="L56" s="77">
        <f t="shared" si="6"/>
        <v>0</v>
      </c>
    </row>
    <row r="57" spans="1:12" ht="13.5" customHeight="1" thickBot="1">
      <c r="A57" s="95">
        <v>61</v>
      </c>
      <c r="B57" s="54" t="s">
        <v>18</v>
      </c>
      <c r="C57" s="56">
        <v>407649</v>
      </c>
      <c r="D57" s="37" t="s">
        <v>66</v>
      </c>
      <c r="E57" s="13"/>
      <c r="F57" s="13" t="s">
        <v>15</v>
      </c>
      <c r="G57" s="13" t="s">
        <v>5</v>
      </c>
      <c r="H57" s="92">
        <v>0</v>
      </c>
      <c r="I57" s="74">
        <f t="shared" si="4"/>
        <v>0</v>
      </c>
      <c r="J57" s="81">
        <v>2</v>
      </c>
      <c r="K57" s="77">
        <f t="shared" si="5"/>
        <v>0</v>
      </c>
      <c r="L57" s="77">
        <f t="shared" si="6"/>
        <v>0</v>
      </c>
    </row>
    <row r="58" spans="1:12" ht="13.5" customHeight="1">
      <c r="A58" s="101">
        <v>62</v>
      </c>
      <c r="B58" s="47" t="s">
        <v>54</v>
      </c>
      <c r="C58" s="53">
        <v>407323</v>
      </c>
      <c r="D58" s="34" t="s">
        <v>69</v>
      </c>
      <c r="E58" s="12"/>
      <c r="F58" s="12" t="s">
        <v>15</v>
      </c>
      <c r="G58" s="12" t="s">
        <v>5</v>
      </c>
      <c r="H58" s="91">
        <v>0</v>
      </c>
      <c r="I58" s="72">
        <f t="shared" si="4"/>
        <v>0</v>
      </c>
      <c r="J58" s="81">
        <v>1</v>
      </c>
      <c r="K58" s="77">
        <f t="shared" si="5"/>
        <v>0</v>
      </c>
      <c r="L58" s="77">
        <f t="shared" si="6"/>
        <v>0</v>
      </c>
    </row>
    <row r="59" spans="1:12" ht="13.5" customHeight="1">
      <c r="A59" s="98">
        <v>63</v>
      </c>
      <c r="B59" s="29" t="s">
        <v>54</v>
      </c>
      <c r="C59" s="17">
        <v>407318</v>
      </c>
      <c r="D59" s="14" t="s">
        <v>70</v>
      </c>
      <c r="E59" s="10"/>
      <c r="F59" s="10" t="s">
        <v>15</v>
      </c>
      <c r="G59" s="10" t="s">
        <v>5</v>
      </c>
      <c r="H59" s="88">
        <v>0</v>
      </c>
      <c r="I59" s="73">
        <f t="shared" si="4"/>
        <v>0</v>
      </c>
      <c r="J59" s="81">
        <v>6</v>
      </c>
      <c r="K59" s="77">
        <f t="shared" si="5"/>
        <v>0</v>
      </c>
      <c r="L59" s="77">
        <f t="shared" si="6"/>
        <v>0</v>
      </c>
    </row>
    <row r="60" spans="1:12" ht="13.5" customHeight="1">
      <c r="A60" s="98">
        <v>64</v>
      </c>
      <c r="B60" s="29" t="s">
        <v>54</v>
      </c>
      <c r="C60" s="17">
        <v>407324</v>
      </c>
      <c r="D60" s="14" t="s">
        <v>112</v>
      </c>
      <c r="E60" s="10"/>
      <c r="F60" s="18" t="s">
        <v>16</v>
      </c>
      <c r="G60" s="10" t="s">
        <v>5</v>
      </c>
      <c r="H60" s="88">
        <v>0</v>
      </c>
      <c r="I60" s="73">
        <f t="shared" si="4"/>
        <v>0</v>
      </c>
      <c r="J60" s="81">
        <v>3</v>
      </c>
      <c r="K60" s="77">
        <f t="shared" si="5"/>
        <v>0</v>
      </c>
      <c r="L60" s="77">
        <f t="shared" si="6"/>
        <v>0</v>
      </c>
    </row>
    <row r="61" spans="1:13" ht="13.5" customHeight="1" thickBot="1">
      <c r="A61" s="99">
        <v>65</v>
      </c>
      <c r="B61" s="48" t="s">
        <v>54</v>
      </c>
      <c r="C61" s="55">
        <v>407342</v>
      </c>
      <c r="D61" s="46"/>
      <c r="E61" s="11"/>
      <c r="F61" s="51" t="s">
        <v>122</v>
      </c>
      <c r="G61" s="11"/>
      <c r="H61" s="89">
        <v>0</v>
      </c>
      <c r="I61" s="71">
        <f t="shared" si="4"/>
        <v>0</v>
      </c>
      <c r="J61" s="81">
        <v>1</v>
      </c>
      <c r="K61" s="77">
        <f t="shared" si="5"/>
        <v>0</v>
      </c>
      <c r="L61" s="77">
        <f t="shared" si="6"/>
        <v>0</v>
      </c>
      <c r="M61" s="3"/>
    </row>
    <row r="62" spans="1:13" ht="13.5" customHeight="1" thickBot="1">
      <c r="A62" s="95">
        <v>66</v>
      </c>
      <c r="B62" s="54" t="s">
        <v>115</v>
      </c>
      <c r="C62" s="56" t="s">
        <v>113</v>
      </c>
      <c r="D62" s="37">
        <v>250</v>
      </c>
      <c r="E62" s="13"/>
      <c r="F62" s="13" t="s">
        <v>114</v>
      </c>
      <c r="G62" s="13" t="s">
        <v>5</v>
      </c>
      <c r="H62" s="92">
        <v>0</v>
      </c>
      <c r="I62" s="74">
        <f t="shared" si="4"/>
        <v>0</v>
      </c>
      <c r="J62" s="81">
        <v>1</v>
      </c>
      <c r="K62" s="77">
        <f t="shared" si="5"/>
        <v>0</v>
      </c>
      <c r="L62" s="77">
        <f t="shared" si="6"/>
        <v>0</v>
      </c>
      <c r="M62" s="3"/>
    </row>
    <row r="63" spans="1:13" ht="13.5" customHeight="1" thickBot="1">
      <c r="A63" s="96">
        <v>67</v>
      </c>
      <c r="B63" s="61" t="s">
        <v>140</v>
      </c>
      <c r="C63" s="62" t="s">
        <v>139</v>
      </c>
      <c r="D63" s="40">
        <v>250</v>
      </c>
      <c r="E63" s="41"/>
      <c r="F63" s="41" t="s">
        <v>114</v>
      </c>
      <c r="G63" s="41" t="s">
        <v>5</v>
      </c>
      <c r="H63" s="93">
        <v>0</v>
      </c>
      <c r="I63" s="74">
        <f t="shared" si="4"/>
        <v>0</v>
      </c>
      <c r="J63" s="81">
        <v>1</v>
      </c>
      <c r="K63" s="77">
        <f t="shared" si="5"/>
        <v>0</v>
      </c>
      <c r="L63" s="77">
        <f t="shared" si="6"/>
        <v>0</v>
      </c>
      <c r="M63" s="3"/>
    </row>
    <row r="64" spans="1:13" ht="13.5" customHeight="1">
      <c r="A64" s="97">
        <v>68</v>
      </c>
      <c r="B64" s="49" t="s">
        <v>141</v>
      </c>
      <c r="C64" s="52" t="s">
        <v>162</v>
      </c>
      <c r="D64" s="26" t="s">
        <v>163</v>
      </c>
      <c r="E64" s="8"/>
      <c r="F64" s="8" t="s">
        <v>16</v>
      </c>
      <c r="G64" s="8" t="s">
        <v>5</v>
      </c>
      <c r="H64" s="87">
        <v>0</v>
      </c>
      <c r="I64" s="72">
        <f t="shared" si="4"/>
        <v>0</v>
      </c>
      <c r="J64" s="81">
        <v>2</v>
      </c>
      <c r="K64" s="77">
        <f t="shared" si="5"/>
        <v>0</v>
      </c>
      <c r="L64" s="77">
        <f t="shared" si="6"/>
        <v>0</v>
      </c>
      <c r="M64" s="3"/>
    </row>
    <row r="65" spans="1:13" ht="13.5" customHeight="1" thickBot="1">
      <c r="A65" s="100">
        <v>69</v>
      </c>
      <c r="B65" s="50" t="s">
        <v>141</v>
      </c>
      <c r="C65" s="64" t="s">
        <v>119</v>
      </c>
      <c r="D65" s="43" t="s">
        <v>118</v>
      </c>
      <c r="E65" s="9"/>
      <c r="F65" s="9" t="s">
        <v>15</v>
      </c>
      <c r="G65" s="9" t="s">
        <v>5</v>
      </c>
      <c r="H65" s="90">
        <v>0</v>
      </c>
      <c r="I65" s="71">
        <f t="shared" si="4"/>
        <v>0</v>
      </c>
      <c r="J65" s="81">
        <v>14</v>
      </c>
      <c r="K65" s="77">
        <f t="shared" si="5"/>
        <v>0</v>
      </c>
      <c r="L65" s="77">
        <f t="shared" si="6"/>
        <v>0</v>
      </c>
      <c r="M65" s="3"/>
    </row>
    <row r="66" spans="1:13" ht="13.5" customHeight="1">
      <c r="A66" s="97">
        <v>70</v>
      </c>
      <c r="B66" s="65" t="s">
        <v>160</v>
      </c>
      <c r="C66" s="52" t="s">
        <v>142</v>
      </c>
      <c r="D66" s="26" t="s">
        <v>120</v>
      </c>
      <c r="E66" s="8" t="s">
        <v>12</v>
      </c>
      <c r="F66" s="8" t="s">
        <v>47</v>
      </c>
      <c r="G66" s="8" t="s">
        <v>5</v>
      </c>
      <c r="H66" s="87">
        <v>0</v>
      </c>
      <c r="I66" s="72">
        <f t="shared" si="4"/>
        <v>0</v>
      </c>
      <c r="J66" s="81">
        <v>1</v>
      </c>
      <c r="K66" s="77">
        <f t="shared" si="5"/>
        <v>0</v>
      </c>
      <c r="L66" s="77">
        <f t="shared" si="6"/>
        <v>0</v>
      </c>
      <c r="M66" s="3"/>
    </row>
    <row r="67" spans="1:13" ht="13.5" customHeight="1">
      <c r="A67" s="98">
        <v>71</v>
      </c>
      <c r="B67" s="30" t="s">
        <v>160</v>
      </c>
      <c r="C67" s="17" t="s">
        <v>143</v>
      </c>
      <c r="D67" s="14" t="s">
        <v>121</v>
      </c>
      <c r="E67" s="10" t="s">
        <v>12</v>
      </c>
      <c r="F67" s="10" t="s">
        <v>47</v>
      </c>
      <c r="G67" s="10" t="s">
        <v>5</v>
      </c>
      <c r="H67" s="88">
        <v>0</v>
      </c>
      <c r="I67" s="73">
        <f t="shared" si="4"/>
        <v>0</v>
      </c>
      <c r="J67" s="81">
        <v>2</v>
      </c>
      <c r="K67" s="77">
        <f t="shared" si="5"/>
        <v>0</v>
      </c>
      <c r="L67" s="77">
        <f t="shared" si="6"/>
        <v>0</v>
      </c>
      <c r="M67" s="3"/>
    </row>
    <row r="68" spans="1:13" ht="13.5" customHeight="1">
      <c r="A68" s="98">
        <v>72</v>
      </c>
      <c r="B68" s="30" t="s">
        <v>160</v>
      </c>
      <c r="C68" s="17" t="s">
        <v>144</v>
      </c>
      <c r="D68" s="14" t="s">
        <v>48</v>
      </c>
      <c r="E68" s="10" t="s">
        <v>12</v>
      </c>
      <c r="F68" s="10" t="s">
        <v>47</v>
      </c>
      <c r="G68" s="10" t="s">
        <v>5</v>
      </c>
      <c r="H68" s="88">
        <v>0</v>
      </c>
      <c r="I68" s="73">
        <f t="shared" si="4"/>
        <v>0</v>
      </c>
      <c r="J68" s="81">
        <v>6</v>
      </c>
      <c r="K68" s="77">
        <f aca="true" t="shared" si="7" ref="K68:K99">J68*H68</f>
        <v>0</v>
      </c>
      <c r="L68" s="77">
        <f aca="true" t="shared" si="8" ref="L68:L99">K68*1.21</f>
        <v>0</v>
      </c>
      <c r="M68" s="3"/>
    </row>
    <row r="69" spans="1:13" ht="13.5" customHeight="1">
      <c r="A69" s="98">
        <v>73</v>
      </c>
      <c r="B69" s="30" t="s">
        <v>160</v>
      </c>
      <c r="C69" s="17" t="s">
        <v>145</v>
      </c>
      <c r="D69" s="14" t="s">
        <v>120</v>
      </c>
      <c r="E69" s="10" t="s">
        <v>13</v>
      </c>
      <c r="F69" s="10" t="s">
        <v>47</v>
      </c>
      <c r="G69" s="10" t="s">
        <v>5</v>
      </c>
      <c r="H69" s="88">
        <v>0</v>
      </c>
      <c r="I69" s="73">
        <f t="shared" si="4"/>
        <v>0</v>
      </c>
      <c r="J69" s="82">
        <v>1</v>
      </c>
      <c r="K69" s="77">
        <f t="shared" si="7"/>
        <v>0</v>
      </c>
      <c r="L69" s="77">
        <f t="shared" si="8"/>
        <v>0</v>
      </c>
      <c r="M69" s="3"/>
    </row>
    <row r="70" spans="1:13" ht="13.5" customHeight="1">
      <c r="A70" s="98">
        <v>74</v>
      </c>
      <c r="B70" s="30" t="s">
        <v>160</v>
      </c>
      <c r="C70" s="17" t="s">
        <v>146</v>
      </c>
      <c r="D70" s="14" t="s">
        <v>121</v>
      </c>
      <c r="E70" s="10" t="s">
        <v>13</v>
      </c>
      <c r="F70" s="10" t="s">
        <v>47</v>
      </c>
      <c r="G70" s="10" t="s">
        <v>5</v>
      </c>
      <c r="H70" s="88">
        <v>0</v>
      </c>
      <c r="I70" s="73">
        <f t="shared" si="4"/>
        <v>0</v>
      </c>
      <c r="J70" s="82">
        <v>2</v>
      </c>
      <c r="K70" s="77">
        <f t="shared" si="7"/>
        <v>0</v>
      </c>
      <c r="L70" s="77">
        <f t="shared" si="8"/>
        <v>0</v>
      </c>
      <c r="M70" s="3"/>
    </row>
    <row r="71" spans="1:13" ht="13.5" customHeight="1">
      <c r="A71" s="98">
        <v>75</v>
      </c>
      <c r="B71" s="30" t="s">
        <v>160</v>
      </c>
      <c r="C71" s="17" t="s">
        <v>147</v>
      </c>
      <c r="D71" s="14" t="s">
        <v>48</v>
      </c>
      <c r="E71" s="10" t="s">
        <v>13</v>
      </c>
      <c r="F71" s="10" t="s">
        <v>47</v>
      </c>
      <c r="G71" s="10" t="s">
        <v>5</v>
      </c>
      <c r="H71" s="88">
        <v>0</v>
      </c>
      <c r="I71" s="73">
        <f t="shared" si="4"/>
        <v>0</v>
      </c>
      <c r="J71" s="82">
        <v>6</v>
      </c>
      <c r="K71" s="77">
        <f t="shared" si="7"/>
        <v>0</v>
      </c>
      <c r="L71" s="77">
        <f t="shared" si="8"/>
        <v>0</v>
      </c>
      <c r="M71" s="3"/>
    </row>
    <row r="72" spans="1:13" ht="13.5" customHeight="1">
      <c r="A72" s="98">
        <v>76</v>
      </c>
      <c r="B72" s="30" t="s">
        <v>160</v>
      </c>
      <c r="C72" s="17" t="s">
        <v>148</v>
      </c>
      <c r="D72" s="14" t="s">
        <v>120</v>
      </c>
      <c r="E72" s="10" t="s">
        <v>14</v>
      </c>
      <c r="F72" s="10" t="s">
        <v>47</v>
      </c>
      <c r="G72" s="10" t="s">
        <v>5</v>
      </c>
      <c r="H72" s="88">
        <v>0</v>
      </c>
      <c r="I72" s="73">
        <f t="shared" si="4"/>
        <v>0</v>
      </c>
      <c r="J72" s="82">
        <v>1</v>
      </c>
      <c r="K72" s="77">
        <f t="shared" si="7"/>
        <v>0</v>
      </c>
      <c r="L72" s="77">
        <f t="shared" si="8"/>
        <v>0</v>
      </c>
      <c r="M72" s="3"/>
    </row>
    <row r="73" spans="1:13" ht="13.5" customHeight="1">
      <c r="A73" s="98">
        <v>77</v>
      </c>
      <c r="B73" s="30" t="s">
        <v>160</v>
      </c>
      <c r="C73" s="17" t="s">
        <v>149</v>
      </c>
      <c r="D73" s="14" t="s">
        <v>121</v>
      </c>
      <c r="E73" s="10" t="s">
        <v>14</v>
      </c>
      <c r="F73" s="10" t="s">
        <v>47</v>
      </c>
      <c r="G73" s="10" t="s">
        <v>5</v>
      </c>
      <c r="H73" s="88">
        <v>0</v>
      </c>
      <c r="I73" s="73">
        <f t="shared" si="4"/>
        <v>0</v>
      </c>
      <c r="J73" s="82">
        <v>2</v>
      </c>
      <c r="K73" s="77">
        <f t="shared" si="7"/>
        <v>0</v>
      </c>
      <c r="L73" s="77">
        <f t="shared" si="8"/>
        <v>0</v>
      </c>
      <c r="M73" s="3"/>
    </row>
    <row r="74" spans="1:13" ht="13.5" customHeight="1">
      <c r="A74" s="98">
        <v>78</v>
      </c>
      <c r="B74" s="30" t="s">
        <v>160</v>
      </c>
      <c r="C74" s="17" t="s">
        <v>150</v>
      </c>
      <c r="D74" s="14" t="s">
        <v>48</v>
      </c>
      <c r="E74" s="10" t="s">
        <v>14</v>
      </c>
      <c r="F74" s="10" t="s">
        <v>47</v>
      </c>
      <c r="G74" s="10" t="s">
        <v>5</v>
      </c>
      <c r="H74" s="88">
        <v>0</v>
      </c>
      <c r="I74" s="73">
        <f t="shared" si="4"/>
        <v>0</v>
      </c>
      <c r="J74" s="82">
        <v>6</v>
      </c>
      <c r="K74" s="77">
        <f t="shared" si="7"/>
        <v>0</v>
      </c>
      <c r="L74" s="77">
        <f t="shared" si="8"/>
        <v>0</v>
      </c>
      <c r="M74" s="3"/>
    </row>
    <row r="75" spans="1:13" ht="13.5" customHeight="1">
      <c r="A75" s="98">
        <v>79</v>
      </c>
      <c r="B75" s="30" t="s">
        <v>160</v>
      </c>
      <c r="C75" s="17" t="s">
        <v>151</v>
      </c>
      <c r="D75" s="14" t="s">
        <v>120</v>
      </c>
      <c r="E75" s="10" t="s">
        <v>24</v>
      </c>
      <c r="F75" s="10" t="s">
        <v>47</v>
      </c>
      <c r="G75" s="10" t="s">
        <v>5</v>
      </c>
      <c r="H75" s="88">
        <v>0</v>
      </c>
      <c r="I75" s="73">
        <f t="shared" si="4"/>
        <v>0</v>
      </c>
      <c r="J75" s="82">
        <v>1</v>
      </c>
      <c r="K75" s="77">
        <f t="shared" si="7"/>
        <v>0</v>
      </c>
      <c r="L75" s="77">
        <f t="shared" si="8"/>
        <v>0</v>
      </c>
      <c r="M75" s="3"/>
    </row>
    <row r="76" spans="1:13" ht="13.5" customHeight="1">
      <c r="A76" s="98">
        <v>80</v>
      </c>
      <c r="B76" s="30" t="s">
        <v>160</v>
      </c>
      <c r="C76" s="17" t="s">
        <v>152</v>
      </c>
      <c r="D76" s="14" t="s">
        <v>121</v>
      </c>
      <c r="E76" s="10" t="s">
        <v>24</v>
      </c>
      <c r="F76" s="10" t="s">
        <v>47</v>
      </c>
      <c r="G76" s="10" t="s">
        <v>5</v>
      </c>
      <c r="H76" s="88">
        <v>0</v>
      </c>
      <c r="I76" s="73">
        <f t="shared" si="4"/>
        <v>0</v>
      </c>
      <c r="J76" s="82">
        <v>2</v>
      </c>
      <c r="K76" s="77">
        <f t="shared" si="7"/>
        <v>0</v>
      </c>
      <c r="L76" s="77">
        <f t="shared" si="8"/>
        <v>0</v>
      </c>
      <c r="M76" s="3"/>
    </row>
    <row r="77" spans="1:13" ht="13.5" customHeight="1">
      <c r="A77" s="98">
        <v>81</v>
      </c>
      <c r="B77" s="30" t="s">
        <v>160</v>
      </c>
      <c r="C77" s="17" t="s">
        <v>153</v>
      </c>
      <c r="D77" s="14" t="s">
        <v>48</v>
      </c>
      <c r="E77" s="10" t="s">
        <v>24</v>
      </c>
      <c r="F77" s="10" t="s">
        <v>47</v>
      </c>
      <c r="G77" s="10" t="s">
        <v>5</v>
      </c>
      <c r="H77" s="88">
        <v>0</v>
      </c>
      <c r="I77" s="73">
        <f t="shared" si="4"/>
        <v>0</v>
      </c>
      <c r="J77" s="82">
        <v>6</v>
      </c>
      <c r="K77" s="77">
        <f t="shared" si="7"/>
        <v>0</v>
      </c>
      <c r="L77" s="77">
        <f t="shared" si="8"/>
        <v>0</v>
      </c>
      <c r="M77" s="3"/>
    </row>
    <row r="78" spans="1:13" ht="13.5" customHeight="1">
      <c r="A78" s="98">
        <v>82</v>
      </c>
      <c r="B78" s="30" t="s">
        <v>160</v>
      </c>
      <c r="C78" s="17" t="s">
        <v>154</v>
      </c>
      <c r="D78" s="14" t="s">
        <v>120</v>
      </c>
      <c r="E78" s="10" t="s">
        <v>100</v>
      </c>
      <c r="F78" s="10" t="s">
        <v>47</v>
      </c>
      <c r="G78" s="10" t="s">
        <v>5</v>
      </c>
      <c r="H78" s="88">
        <v>0</v>
      </c>
      <c r="I78" s="73">
        <f t="shared" si="4"/>
        <v>0</v>
      </c>
      <c r="J78" s="82">
        <v>1</v>
      </c>
      <c r="K78" s="77">
        <f t="shared" si="7"/>
        <v>0</v>
      </c>
      <c r="L78" s="77">
        <f t="shared" si="8"/>
        <v>0</v>
      </c>
      <c r="M78" s="3"/>
    </row>
    <row r="79" spans="1:13" ht="13.5" customHeight="1">
      <c r="A79" s="98">
        <v>83</v>
      </c>
      <c r="B79" s="30" t="s">
        <v>160</v>
      </c>
      <c r="C79" s="17" t="s">
        <v>155</v>
      </c>
      <c r="D79" s="14" t="s">
        <v>121</v>
      </c>
      <c r="E79" s="10" t="s">
        <v>100</v>
      </c>
      <c r="F79" s="10" t="s">
        <v>47</v>
      </c>
      <c r="G79" s="10" t="s">
        <v>5</v>
      </c>
      <c r="H79" s="88">
        <v>0</v>
      </c>
      <c r="I79" s="73">
        <f t="shared" si="4"/>
        <v>0</v>
      </c>
      <c r="J79" s="82">
        <v>2</v>
      </c>
      <c r="K79" s="77">
        <f t="shared" si="7"/>
        <v>0</v>
      </c>
      <c r="L79" s="77">
        <f t="shared" si="8"/>
        <v>0</v>
      </c>
      <c r="M79" s="3"/>
    </row>
    <row r="80" spans="1:13" ht="13.5" customHeight="1">
      <c r="A80" s="98">
        <v>84</v>
      </c>
      <c r="B80" s="30" t="s">
        <v>160</v>
      </c>
      <c r="C80" s="17" t="s">
        <v>156</v>
      </c>
      <c r="D80" s="14" t="s">
        <v>48</v>
      </c>
      <c r="E80" s="10" t="s">
        <v>100</v>
      </c>
      <c r="F80" s="10" t="s">
        <v>47</v>
      </c>
      <c r="G80" s="10" t="s">
        <v>5</v>
      </c>
      <c r="H80" s="88">
        <v>0</v>
      </c>
      <c r="I80" s="73">
        <f t="shared" si="4"/>
        <v>0</v>
      </c>
      <c r="J80" s="82">
        <v>6</v>
      </c>
      <c r="K80" s="77">
        <f t="shared" si="7"/>
        <v>0</v>
      </c>
      <c r="L80" s="77">
        <f t="shared" si="8"/>
        <v>0</v>
      </c>
      <c r="M80" s="3"/>
    </row>
    <row r="81" spans="1:13" ht="13.5" customHeight="1">
      <c r="A81" s="98">
        <v>85</v>
      </c>
      <c r="B81" s="30" t="s">
        <v>160</v>
      </c>
      <c r="C81" s="17" t="s">
        <v>157</v>
      </c>
      <c r="D81" s="19"/>
      <c r="E81" s="19"/>
      <c r="F81" s="15" t="s">
        <v>21</v>
      </c>
      <c r="G81" s="10" t="s">
        <v>5</v>
      </c>
      <c r="H81" s="88">
        <v>0</v>
      </c>
      <c r="I81" s="73">
        <f t="shared" si="4"/>
        <v>0</v>
      </c>
      <c r="J81" s="82">
        <v>5</v>
      </c>
      <c r="K81" s="77">
        <f t="shared" si="7"/>
        <v>0</v>
      </c>
      <c r="L81" s="77">
        <f t="shared" si="8"/>
        <v>0</v>
      </c>
      <c r="M81" s="3"/>
    </row>
    <row r="82" spans="1:13" ht="13.5" customHeight="1" thickBot="1">
      <c r="A82" s="100">
        <v>86</v>
      </c>
      <c r="B82" s="31" t="s">
        <v>160</v>
      </c>
      <c r="C82" s="64" t="s">
        <v>158</v>
      </c>
      <c r="D82" s="20"/>
      <c r="E82" s="20"/>
      <c r="F82" s="16" t="s">
        <v>78</v>
      </c>
      <c r="G82" s="9" t="s">
        <v>5</v>
      </c>
      <c r="H82" s="90">
        <v>0</v>
      </c>
      <c r="I82" s="71">
        <f t="shared" si="4"/>
        <v>0</v>
      </c>
      <c r="J82" s="82">
        <v>5</v>
      </c>
      <c r="K82" s="77">
        <f t="shared" si="7"/>
        <v>0</v>
      </c>
      <c r="L82" s="77">
        <f t="shared" si="8"/>
        <v>0</v>
      </c>
      <c r="M82" s="3"/>
    </row>
    <row r="83" spans="1:13" ht="13.5" customHeight="1">
      <c r="A83" s="101">
        <v>87</v>
      </c>
      <c r="B83" s="63" t="s">
        <v>159</v>
      </c>
      <c r="C83" s="33" t="s">
        <v>123</v>
      </c>
      <c r="D83" s="34" t="s">
        <v>80</v>
      </c>
      <c r="E83" s="12" t="s">
        <v>101</v>
      </c>
      <c r="F83" s="12" t="s">
        <v>47</v>
      </c>
      <c r="G83" s="12" t="s">
        <v>5</v>
      </c>
      <c r="H83" s="91">
        <v>0</v>
      </c>
      <c r="I83" s="72">
        <f t="shared" si="4"/>
        <v>0</v>
      </c>
      <c r="J83" s="82">
        <v>1</v>
      </c>
      <c r="K83" s="77">
        <f t="shared" si="7"/>
        <v>0</v>
      </c>
      <c r="L83" s="77">
        <f t="shared" si="8"/>
        <v>0</v>
      </c>
      <c r="M83" s="3"/>
    </row>
    <row r="84" spans="1:13" ht="13.5" customHeight="1">
      <c r="A84" s="98">
        <v>88</v>
      </c>
      <c r="B84" s="30" t="s">
        <v>159</v>
      </c>
      <c r="C84" s="21" t="s">
        <v>124</v>
      </c>
      <c r="D84" s="14" t="s">
        <v>125</v>
      </c>
      <c r="E84" s="10" t="s">
        <v>101</v>
      </c>
      <c r="F84" s="10" t="s">
        <v>47</v>
      </c>
      <c r="G84" s="10" t="s">
        <v>5</v>
      </c>
      <c r="H84" s="88">
        <v>0</v>
      </c>
      <c r="I84" s="73">
        <f t="shared" si="4"/>
        <v>0</v>
      </c>
      <c r="J84" s="82">
        <v>6</v>
      </c>
      <c r="K84" s="77">
        <f t="shared" si="7"/>
        <v>0</v>
      </c>
      <c r="L84" s="77">
        <f t="shared" si="8"/>
        <v>0</v>
      </c>
      <c r="M84" s="3"/>
    </row>
    <row r="85" spans="1:13" ht="13.5" customHeight="1">
      <c r="A85" s="98">
        <v>89</v>
      </c>
      <c r="B85" s="30" t="s">
        <v>159</v>
      </c>
      <c r="C85" s="21" t="s">
        <v>126</v>
      </c>
      <c r="D85" s="14" t="s">
        <v>80</v>
      </c>
      <c r="E85" s="10" t="s">
        <v>13</v>
      </c>
      <c r="F85" s="10" t="s">
        <v>47</v>
      </c>
      <c r="G85" s="10" t="s">
        <v>5</v>
      </c>
      <c r="H85" s="88">
        <v>0</v>
      </c>
      <c r="I85" s="73">
        <f t="shared" si="4"/>
        <v>0</v>
      </c>
      <c r="J85" s="82">
        <v>1</v>
      </c>
      <c r="K85" s="77">
        <f t="shared" si="7"/>
        <v>0</v>
      </c>
      <c r="L85" s="77">
        <f t="shared" si="8"/>
        <v>0</v>
      </c>
      <c r="M85" s="3"/>
    </row>
    <row r="86" spans="1:13" ht="13.5" customHeight="1">
      <c r="A86" s="98">
        <v>90</v>
      </c>
      <c r="B86" s="30" t="s">
        <v>159</v>
      </c>
      <c r="C86" s="21" t="s">
        <v>127</v>
      </c>
      <c r="D86" s="14" t="s">
        <v>125</v>
      </c>
      <c r="E86" s="10" t="s">
        <v>13</v>
      </c>
      <c r="F86" s="10" t="s">
        <v>47</v>
      </c>
      <c r="G86" s="10" t="s">
        <v>5</v>
      </c>
      <c r="H86" s="88">
        <v>0</v>
      </c>
      <c r="I86" s="73">
        <f aca="true" t="shared" si="9" ref="I86:I95">H86*1.21</f>
        <v>0</v>
      </c>
      <c r="J86" s="82">
        <v>6</v>
      </c>
      <c r="K86" s="77">
        <f t="shared" si="7"/>
        <v>0</v>
      </c>
      <c r="L86" s="77">
        <f t="shared" si="8"/>
        <v>0</v>
      </c>
      <c r="M86" s="3"/>
    </row>
    <row r="87" spans="1:13" ht="13.5" customHeight="1">
      <c r="A87" s="98">
        <v>91</v>
      </c>
      <c r="B87" s="30" t="s">
        <v>159</v>
      </c>
      <c r="C87" s="21" t="s">
        <v>128</v>
      </c>
      <c r="D87" s="14" t="s">
        <v>80</v>
      </c>
      <c r="E87" s="10" t="s">
        <v>14</v>
      </c>
      <c r="F87" s="10" t="s">
        <v>47</v>
      </c>
      <c r="G87" s="10" t="s">
        <v>5</v>
      </c>
      <c r="H87" s="88">
        <v>0</v>
      </c>
      <c r="I87" s="73">
        <f t="shared" si="9"/>
        <v>0</v>
      </c>
      <c r="J87" s="82">
        <v>1</v>
      </c>
      <c r="K87" s="77">
        <f t="shared" si="7"/>
        <v>0</v>
      </c>
      <c r="L87" s="77">
        <f t="shared" si="8"/>
        <v>0</v>
      </c>
      <c r="M87" s="3"/>
    </row>
    <row r="88" spans="1:13" ht="13.5" customHeight="1">
      <c r="A88" s="98">
        <v>92</v>
      </c>
      <c r="B88" s="30" t="s">
        <v>159</v>
      </c>
      <c r="C88" s="21" t="s">
        <v>129</v>
      </c>
      <c r="D88" s="14" t="s">
        <v>125</v>
      </c>
      <c r="E88" s="10" t="s">
        <v>14</v>
      </c>
      <c r="F88" s="10" t="s">
        <v>47</v>
      </c>
      <c r="G88" s="10" t="s">
        <v>5</v>
      </c>
      <c r="H88" s="88">
        <v>0</v>
      </c>
      <c r="I88" s="73">
        <f t="shared" si="9"/>
        <v>0</v>
      </c>
      <c r="J88" s="82">
        <v>7</v>
      </c>
      <c r="K88" s="77">
        <f t="shared" si="7"/>
        <v>0</v>
      </c>
      <c r="L88" s="77">
        <f t="shared" si="8"/>
        <v>0</v>
      </c>
      <c r="M88" s="3"/>
    </row>
    <row r="89" spans="1:13" ht="13.5" customHeight="1">
      <c r="A89" s="98">
        <v>93</v>
      </c>
      <c r="B89" s="30" t="s">
        <v>159</v>
      </c>
      <c r="C89" s="21" t="s">
        <v>130</v>
      </c>
      <c r="D89" s="14" t="s">
        <v>80</v>
      </c>
      <c r="E89" s="10" t="s">
        <v>24</v>
      </c>
      <c r="F89" s="10" t="s">
        <v>47</v>
      </c>
      <c r="G89" s="10" t="s">
        <v>5</v>
      </c>
      <c r="H89" s="88">
        <v>0</v>
      </c>
      <c r="I89" s="73">
        <f t="shared" si="9"/>
        <v>0</v>
      </c>
      <c r="J89" s="82">
        <v>1</v>
      </c>
      <c r="K89" s="77">
        <f t="shared" si="7"/>
        <v>0</v>
      </c>
      <c r="L89" s="77">
        <f t="shared" si="8"/>
        <v>0</v>
      </c>
      <c r="M89" s="3"/>
    </row>
    <row r="90" spans="1:13" ht="13.5" customHeight="1">
      <c r="A90" s="98">
        <v>94</v>
      </c>
      <c r="B90" s="30" t="s">
        <v>159</v>
      </c>
      <c r="C90" s="21" t="s">
        <v>132</v>
      </c>
      <c r="D90" s="14" t="s">
        <v>125</v>
      </c>
      <c r="E90" s="10" t="s">
        <v>24</v>
      </c>
      <c r="F90" s="10" t="s">
        <v>47</v>
      </c>
      <c r="G90" s="10" t="s">
        <v>5</v>
      </c>
      <c r="H90" s="88">
        <v>0</v>
      </c>
      <c r="I90" s="73">
        <f t="shared" si="9"/>
        <v>0</v>
      </c>
      <c r="J90" s="82">
        <v>6</v>
      </c>
      <c r="K90" s="77">
        <f t="shared" si="7"/>
        <v>0</v>
      </c>
      <c r="L90" s="77">
        <f t="shared" si="8"/>
        <v>0</v>
      </c>
      <c r="M90" s="3"/>
    </row>
    <row r="91" spans="1:13" ht="13.5" customHeight="1">
      <c r="A91" s="98">
        <v>95</v>
      </c>
      <c r="B91" s="30" t="s">
        <v>159</v>
      </c>
      <c r="C91" s="21" t="s">
        <v>131</v>
      </c>
      <c r="D91" s="14" t="s">
        <v>80</v>
      </c>
      <c r="E91" s="10" t="s">
        <v>137</v>
      </c>
      <c r="F91" s="10" t="s">
        <v>47</v>
      </c>
      <c r="G91" s="10" t="s">
        <v>5</v>
      </c>
      <c r="H91" s="88">
        <v>0</v>
      </c>
      <c r="I91" s="73">
        <f t="shared" si="9"/>
        <v>0</v>
      </c>
      <c r="J91" s="82">
        <v>1</v>
      </c>
      <c r="K91" s="77">
        <f t="shared" si="7"/>
        <v>0</v>
      </c>
      <c r="L91" s="77">
        <f t="shared" si="8"/>
        <v>0</v>
      </c>
      <c r="M91" s="3"/>
    </row>
    <row r="92" spans="1:13" ht="13.5" customHeight="1">
      <c r="A92" s="98">
        <v>96</v>
      </c>
      <c r="B92" s="30" t="s">
        <v>159</v>
      </c>
      <c r="C92" s="21" t="s">
        <v>133</v>
      </c>
      <c r="D92" s="14" t="s">
        <v>125</v>
      </c>
      <c r="E92" s="10" t="s">
        <v>137</v>
      </c>
      <c r="F92" s="10" t="s">
        <v>47</v>
      </c>
      <c r="G92" s="10" t="s">
        <v>5</v>
      </c>
      <c r="H92" s="88">
        <v>0</v>
      </c>
      <c r="I92" s="73">
        <f t="shared" si="9"/>
        <v>0</v>
      </c>
      <c r="J92" s="82">
        <v>6</v>
      </c>
      <c r="K92" s="77">
        <f t="shared" si="7"/>
        <v>0</v>
      </c>
      <c r="L92" s="77">
        <f t="shared" si="8"/>
        <v>0</v>
      </c>
      <c r="M92" s="3"/>
    </row>
    <row r="93" spans="1:13" ht="13.5" customHeight="1">
      <c r="A93" s="98">
        <v>97</v>
      </c>
      <c r="B93" s="30" t="s">
        <v>159</v>
      </c>
      <c r="C93" s="21" t="s">
        <v>134</v>
      </c>
      <c r="D93" s="14" t="s">
        <v>80</v>
      </c>
      <c r="E93" s="10" t="s">
        <v>100</v>
      </c>
      <c r="F93" s="10" t="s">
        <v>47</v>
      </c>
      <c r="G93" s="10" t="s">
        <v>5</v>
      </c>
      <c r="H93" s="88">
        <v>0</v>
      </c>
      <c r="I93" s="73">
        <f t="shared" si="9"/>
        <v>0</v>
      </c>
      <c r="J93" s="82">
        <v>1</v>
      </c>
      <c r="K93" s="77">
        <f t="shared" si="7"/>
        <v>0</v>
      </c>
      <c r="L93" s="77">
        <f t="shared" si="8"/>
        <v>0</v>
      </c>
      <c r="M93" s="3"/>
    </row>
    <row r="94" spans="1:13" ht="13.5" customHeight="1">
      <c r="A94" s="98">
        <v>98</v>
      </c>
      <c r="B94" s="30" t="s">
        <v>159</v>
      </c>
      <c r="C94" s="21" t="s">
        <v>135</v>
      </c>
      <c r="D94" s="14" t="s">
        <v>125</v>
      </c>
      <c r="E94" s="10" t="s">
        <v>100</v>
      </c>
      <c r="F94" s="10" t="s">
        <v>47</v>
      </c>
      <c r="G94" s="10" t="s">
        <v>5</v>
      </c>
      <c r="H94" s="88">
        <v>0</v>
      </c>
      <c r="I94" s="73">
        <f t="shared" si="9"/>
        <v>0</v>
      </c>
      <c r="J94" s="82">
        <v>6</v>
      </c>
      <c r="K94" s="77">
        <f t="shared" si="7"/>
        <v>0</v>
      </c>
      <c r="L94" s="77">
        <f t="shared" si="8"/>
        <v>0</v>
      </c>
      <c r="M94" s="3"/>
    </row>
    <row r="95" spans="1:13" ht="13.5" customHeight="1" thickBot="1">
      <c r="A95" s="100">
        <v>99</v>
      </c>
      <c r="B95" s="31" t="s">
        <v>159</v>
      </c>
      <c r="C95" s="22" t="s">
        <v>136</v>
      </c>
      <c r="D95" s="20"/>
      <c r="E95" s="20"/>
      <c r="F95" s="16" t="s">
        <v>78</v>
      </c>
      <c r="G95" s="20"/>
      <c r="H95" s="90">
        <v>0</v>
      </c>
      <c r="I95" s="71">
        <f t="shared" si="9"/>
        <v>0</v>
      </c>
      <c r="J95" s="105">
        <v>5</v>
      </c>
      <c r="K95" s="77">
        <f t="shared" si="7"/>
        <v>0</v>
      </c>
      <c r="L95" s="77">
        <f t="shared" si="8"/>
        <v>0</v>
      </c>
      <c r="M95" s="3"/>
    </row>
    <row r="96" spans="1:13" s="69" customFormat="1" ht="7.5" customHeight="1">
      <c r="A96" s="102"/>
      <c r="B96" s="67"/>
      <c r="C96" s="106"/>
      <c r="D96" s="107"/>
      <c r="E96" s="107"/>
      <c r="F96" s="108"/>
      <c r="G96" s="107"/>
      <c r="H96" s="70"/>
      <c r="I96" s="70"/>
      <c r="J96" s="106"/>
      <c r="K96" s="109"/>
      <c r="L96" s="109"/>
      <c r="M96" s="68"/>
    </row>
    <row r="97" spans="1:13" ht="27" customHeight="1">
      <c r="A97" s="7"/>
      <c r="B97" s="5"/>
      <c r="C97" s="122" t="s">
        <v>168</v>
      </c>
      <c r="D97" s="122"/>
      <c r="E97" s="122"/>
      <c r="F97" s="122"/>
      <c r="G97" s="122"/>
      <c r="H97" s="122"/>
      <c r="I97" s="122"/>
      <c r="J97" s="122"/>
      <c r="K97" s="103">
        <f>SUM(K4:K95)</f>
        <v>0</v>
      </c>
      <c r="L97" s="104"/>
      <c r="M97" s="3"/>
    </row>
    <row r="98" spans="1:13" ht="26.25" customHeight="1">
      <c r="A98" s="7"/>
      <c r="B98" s="5"/>
      <c r="C98" s="123" t="s">
        <v>170</v>
      </c>
      <c r="D98" s="123"/>
      <c r="E98" s="123"/>
      <c r="F98" s="123"/>
      <c r="G98" s="123"/>
      <c r="H98" s="123"/>
      <c r="I98" s="123"/>
      <c r="J98" s="123"/>
      <c r="K98" s="76"/>
      <c r="L98" s="77">
        <f>K97*1.21</f>
        <v>0</v>
      </c>
      <c r="M98" s="3"/>
    </row>
    <row r="99" spans="8:13" ht="12.75">
      <c r="H99" s="3"/>
      <c r="I99" s="3"/>
      <c r="K99" s="3"/>
      <c r="L99" s="3"/>
      <c r="M99" s="3"/>
    </row>
    <row r="100" spans="8:13" ht="12.75">
      <c r="H100" s="3"/>
      <c r="I100" s="3"/>
      <c r="K100" s="3"/>
      <c r="L100" s="3"/>
      <c r="M100" s="3"/>
    </row>
  </sheetData>
  <sheetProtection/>
  <mergeCells count="4">
    <mergeCell ref="A1:G1"/>
    <mergeCell ref="A2:H2"/>
    <mergeCell ref="C97:J97"/>
    <mergeCell ref="C98:J98"/>
  </mergeCells>
  <printOptions/>
  <pageMargins left="0.7" right="0.7" top="0.787401575" bottom="0.787401575" header="0.3" footer="0.3"/>
  <pageSetup fitToHeight="0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4">
      <selection activeCell="A1" sqref="A1"/>
    </sheetView>
  </sheetViews>
  <sheetFormatPr defaultColWidth="9.140625" defaultRowHeight="12.75"/>
  <cols>
    <col min="1" max="1" width="0.85546875" style="0" customWidth="1"/>
    <col min="2" max="2" width="50.140625" style="0" customWidth="1"/>
    <col min="3" max="3" width="1.28515625" style="0" customWidth="1"/>
    <col min="4" max="4" width="4.28125" style="0" customWidth="1"/>
    <col min="5" max="6" width="12.421875" style="0" customWidth="1"/>
  </cols>
  <sheetData>
    <row r="1" spans="2:6" ht="26.25">
      <c r="B1" s="110" t="s">
        <v>171</v>
      </c>
      <c r="C1" s="110"/>
      <c r="D1" s="114"/>
      <c r="E1" s="114"/>
      <c r="F1" s="114"/>
    </row>
    <row r="2" spans="2:6" ht="12.75">
      <c r="B2" s="110" t="s">
        <v>172</v>
      </c>
      <c r="C2" s="110"/>
      <c r="D2" s="114"/>
      <c r="E2" s="114"/>
      <c r="F2" s="114"/>
    </row>
    <row r="3" spans="2:6" ht="12.75">
      <c r="B3" s="111"/>
      <c r="C3" s="111"/>
      <c r="D3" s="115"/>
      <c r="E3" s="115"/>
      <c r="F3" s="115"/>
    </row>
    <row r="4" spans="2:6" ht="39">
      <c r="B4" s="111" t="s">
        <v>173</v>
      </c>
      <c r="C4" s="111"/>
      <c r="D4" s="115"/>
      <c r="E4" s="115"/>
      <c r="F4" s="115"/>
    </row>
    <row r="5" spans="2:6" ht="12.75">
      <c r="B5" s="111"/>
      <c r="C5" s="111"/>
      <c r="D5" s="115"/>
      <c r="E5" s="115"/>
      <c r="F5" s="115"/>
    </row>
    <row r="6" spans="2:6" ht="26.25">
      <c r="B6" s="110" t="s">
        <v>174</v>
      </c>
      <c r="C6" s="110"/>
      <c r="D6" s="114"/>
      <c r="E6" s="114" t="s">
        <v>175</v>
      </c>
      <c r="F6" s="114" t="s">
        <v>176</v>
      </c>
    </row>
    <row r="7" spans="2:6" ht="13.5" thickBot="1">
      <c r="B7" s="111"/>
      <c r="C7" s="111"/>
      <c r="D7" s="115"/>
      <c r="E7" s="115"/>
      <c r="F7" s="115"/>
    </row>
    <row r="8" spans="2:6" ht="53.25" thickBot="1">
      <c r="B8" s="112" t="s">
        <v>177</v>
      </c>
      <c r="C8" s="113"/>
      <c r="D8" s="116"/>
      <c r="E8" s="116">
        <v>54</v>
      </c>
      <c r="F8" s="117" t="s">
        <v>178</v>
      </c>
    </row>
    <row r="9" spans="2:6" ht="12.75">
      <c r="B9" s="111"/>
      <c r="C9" s="111"/>
      <c r="D9" s="115"/>
      <c r="E9" s="115"/>
      <c r="F9" s="115"/>
    </row>
    <row r="10" spans="2:6" ht="12.75">
      <c r="B10" s="111"/>
      <c r="C10" s="111"/>
      <c r="D10" s="115"/>
      <c r="E10" s="115"/>
      <c r="F10" s="115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Pozemkový Fond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Miroslava Novotná</dc:creator>
  <cp:keywords/>
  <dc:description/>
  <cp:lastModifiedBy>Víšková Katarína Ing.</cp:lastModifiedBy>
  <cp:lastPrinted>2023-09-07T11:12:11Z</cp:lastPrinted>
  <dcterms:created xsi:type="dcterms:W3CDTF">2010-07-26T15:15:56Z</dcterms:created>
  <dcterms:modified xsi:type="dcterms:W3CDTF">2023-09-08T05:58:21Z</dcterms:modified>
  <cp:category/>
  <cp:version/>
  <cp:contentType/>
  <cp:contentStatus/>
</cp:coreProperties>
</file>