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45 Údržba HOZ „Vícenice MB 167 A“ C2\Výzva\"/>
    </mc:Choice>
  </mc:AlternateContent>
  <xr:revisionPtr revIDLastSave="0" documentId="13_ncr:1_{22F38224-3AF0-4B2E-B7A2-696D504AA04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1_043 - Údržba HOZ „Víc..." sheetId="2" r:id="rId2"/>
    <sheet name="Pokyny pro vyplnění" sheetId="3" r:id="rId3"/>
  </sheets>
  <definedNames>
    <definedName name="_xlnm._FilterDatabase" localSheetId="1" hidden="1">'511_043 - Údržba HOZ „Víc...'!$C$74:$K$106</definedName>
    <definedName name="_xlnm.Print_Titles" localSheetId="1">'511_043 - Údržba HOZ „Víc...'!$74:$74</definedName>
    <definedName name="_xlnm.Print_Titles" localSheetId="0">'Rekapitulace stavby'!$52:$52</definedName>
    <definedName name="_xlnm.Print_Area" localSheetId="1">'511_043 - Údržba HOZ „Víc...'!$C$4:$J$37,'511_043 - Údržba HOZ „Víc...'!$C$43:$J$58,'511_043 - Údržba HOZ „Víc...'!$C$64:$K$106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BK82" i="2"/>
  <c r="J82" i="2"/>
  <c r="BK98" i="2"/>
  <c r="BK102" i="2"/>
  <c r="J102" i="2"/>
  <c r="BK78" i="2"/>
  <c r="J98" i="2"/>
  <c r="F33" i="2"/>
  <c r="J105" i="2"/>
  <c r="BK94" i="2"/>
  <c r="BK105" i="2"/>
  <c r="J78" i="2"/>
  <c r="J94" i="2"/>
  <c r="F32" i="2"/>
  <c r="J90" i="2"/>
  <c r="F34" i="2"/>
  <c r="BK86" i="2"/>
  <c r="J86" i="2"/>
  <c r="AS54" i="1"/>
  <c r="BK90" i="2"/>
  <c r="F35" i="2"/>
  <c r="J32" i="2"/>
  <c r="P77" i="2" l="1"/>
  <c r="P76" i="2" s="1"/>
  <c r="P75" i="2" s="1"/>
  <c r="AU55" i="1" s="1"/>
  <c r="AU54" i="1" s="1"/>
  <c r="BK77" i="2"/>
  <c r="J77" i="2"/>
  <c r="J57" i="2" s="1"/>
  <c r="R77" i="2"/>
  <c r="R76" i="2" s="1"/>
  <c r="R75" i="2" s="1"/>
  <c r="T77" i="2"/>
  <c r="T76" i="2" s="1"/>
  <c r="T75" i="2" s="1"/>
  <c r="BE105" i="2"/>
  <c r="BA55" i="1"/>
  <c r="J51" i="2"/>
  <c r="J69" i="2"/>
  <c r="F71" i="2"/>
  <c r="J71" i="2"/>
  <c r="F72" i="2"/>
  <c r="BE78" i="2"/>
  <c r="BE82" i="2"/>
  <c r="BE102" i="2"/>
  <c r="BE90" i="2"/>
  <c r="BB55" i="1"/>
  <c r="BB54" i="1" s="1"/>
  <c r="W31" i="1" s="1"/>
  <c r="AW55" i="1"/>
  <c r="BE94" i="2"/>
  <c r="BE98" i="2"/>
  <c r="BC55" i="1"/>
  <c r="BE86" i="2"/>
  <c r="BD55" i="1"/>
  <c r="BD54" i="1" s="1"/>
  <c r="W33" i="1" s="1"/>
  <c r="BC54" i="1"/>
  <c r="W32" i="1" s="1"/>
  <c r="BA54" i="1"/>
  <c r="W30" i="1" s="1"/>
  <c r="BK76" i="2" l="1"/>
  <c r="J76" i="2"/>
  <c r="J56" i="2" s="1"/>
  <c r="AY54" i="1"/>
  <c r="AX54" i="1"/>
  <c r="J31" i="2"/>
  <c r="AV55" i="1" s="1"/>
  <c r="AT55" i="1" s="1"/>
  <c r="AW54" i="1"/>
  <c r="AK30" i="1"/>
  <c r="F31" i="2"/>
  <c r="AZ55" i="1" s="1"/>
  <c r="AZ54" i="1" s="1"/>
  <c r="W29" i="1" s="1"/>
  <c r="BK75" i="2" l="1"/>
  <c r="J75" i="2"/>
  <c r="AV54" i="1"/>
  <c r="AK29" i="1" s="1"/>
  <c r="J28" i="2"/>
  <c r="AG55" i="1" s="1"/>
  <c r="AG54" i="1" s="1"/>
  <c r="AK26" i="1" s="1"/>
  <c r="J37" i="2" l="1"/>
  <c r="J55" i="2"/>
  <c r="AN55" i="1"/>
  <c r="AK35" i="1"/>
  <c r="AT54" i="1"/>
  <c r="AN54" i="1" s="1"/>
</calcChain>
</file>

<file path=xl/sharedStrings.xml><?xml version="1.0" encoding="utf-8"?>
<sst xmlns="http://schemas.openxmlformats.org/spreadsheetml/2006/main" count="947" uniqueCount="346">
  <si>
    <t>Export Komplet</t>
  </si>
  <si>
    <t>VZ</t>
  </si>
  <si>
    <t>2.0</t>
  </si>
  <si>
    <t>ZAMOK</t>
  </si>
  <si>
    <t>False</t>
  </si>
  <si>
    <t>{8f6dde0e-c23b-4c3b-a710-a868fc92604b}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</si>
  <si>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</si>
  <si>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</si>
  <si>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</si>
  <si>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</si>
  <si>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</si>
  <si>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</si>
  <si>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</si>
  <si>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</si>
  <si>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511_043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</si>
  <si>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</si>
  <si>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</si>
  <si>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„Vícenice MB 167 A</t>
  </si>
  <si>
    <t>KSO:</t>
  </si>
  <si>
    <t/>
  </si>
  <si>
    <t>CC-CZ:</t>
  </si>
  <si>
    <t>Místo:</t>
  </si>
  <si>
    <t>Vícenice u Dolních Lažan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</si>
  <si>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</si>
  <si>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</si>
  <si>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</si>
  <si>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</si>
  <si>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</si>
  <si>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</si>
  <si>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</si>
  <si>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</si>
  <si>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</si>
  <si>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</si>
  <si>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</si>
  <si>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</si>
  <si>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</si>
  <si>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</si>
  <si>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</si>
  <si>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</si>
  <si>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</si>
  <si>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</si>
  <si>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</si>
  <si>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</si>
  <si>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</si>
  <si>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</si>
  <si>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</si>
  <si>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</si>
  <si>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</si>
  <si>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</si>
  <si>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</si>
  <si>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</si>
  <si>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</si>
  <si>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</si>
  <si>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</si>
  <si>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</si>
  <si>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</si>
  <si>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</si>
  <si>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</si>
  <si>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</si>
  <si>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</si>
  <si>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</si>
  <si>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</si>
  <si>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</si>
  <si>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</si>
  <si>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</si>
  <si>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</si>
  <si>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</si>
  <si>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</si>
  <si>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</si>
  <si>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</si>
  <si>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</si>
  <si>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</si>
  <si>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</si>
  <si>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</si>
  <si>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</si>
  <si>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</si>
  <si>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</si>
  <si>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</si>
  <si>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</si>
  <si>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</si>
  <si>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</si>
  <si>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</si>
  <si>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</si>
  <si>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</si>
  <si>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</si>
  <si>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</si>
  <si>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</si>
  <si>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</si>
  <si>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</si>
  <si>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</si>
  <si>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</si>
  <si>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</si>
  <si>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</si>
  <si>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</si>
  <si>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</si>
  <si>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</si>
  <si>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</si>
  <si>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</si>
  <si>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</si>
  <si>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</si>
  <si>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</si>
  <si>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</si>
  <si>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</si>
  <si>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</si>
  <si>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</si>
  <si>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2023 02</t>
  </si>
  <si>
    <t>4</t>
  </si>
  <si>
    <t>1045362076</t>
  </si>
  <si>
    <t>PP</t>
  </si>
  <si>
    <t>Kosení travin a vodních rostlin po vegetačním období divokého porostu středně hustého</t>
  </si>
  <si>
    <t>Online PSC</t>
  </si>
  <si>
    <t>https://podminky.urs.cz/item/CS_URS_2023_02/111103312</t>
  </si>
  <si>
    <t>VV</t>
  </si>
  <si>
    <t>(151*7,7)/10000</t>
  </si>
  <si>
    <t>111103313</t>
  </si>
  <si>
    <t>Kosení po vegetačním období divokého porostu hustého</t>
  </si>
  <si>
    <t>2088866006</t>
  </si>
  <si>
    <t>Kosení travin a vodních rostlin po vegetačním období divokého porostu hustého</t>
  </si>
  <si>
    <t>https://podminky.urs.cz/item/CS_URS_2023_02/111103313</t>
  </si>
  <si>
    <t>(425*7,2)/10000</t>
  </si>
  <si>
    <t>3</t>
  </si>
  <si>
    <t>111203201</t>
  </si>
  <si>
    <t>Odstranění křovin a stromů s ponecháním kořenů z plochy do 1000 m2</t>
  </si>
  <si>
    <t>m2</t>
  </si>
  <si>
    <t>-382090869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</si>
  <si>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</si>
  <si>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</si>
  <si>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1*1+3*2+6*2+5*3+10*3+5*3+4*3+10*3+5*5</t>
  </si>
  <si>
    <t>7</t>
  </si>
  <si>
    <t>125703303</t>
  </si>
  <si>
    <t>Čištění melioračních kanálů od naplavenin tl do 250 mm dno zpevněné tvárnicemi</t>
  </si>
  <si>
    <t>m3</t>
  </si>
  <si>
    <t>-126857647</t>
  </si>
  <si>
    <t>Čištění melioračních kanálů s úpravou svahu do výšky naplavené vrstvy tloušťky naplavené vrstvy do 250 mm, se dnem zpevněným tvárnicemi</t>
  </si>
  <si>
    <t>https://podminky.urs.cz/item/CS_URS_2023_02/125703303</t>
  </si>
  <si>
    <t>42+36+41</t>
  </si>
  <si>
    <t>8</t>
  </si>
  <si>
    <t>125703313</t>
  </si>
  <si>
    <t>Čištění melioračních kanálů od naplavenin tl přes 250 do 500 mm dno zpevněné tvárnicemi</t>
  </si>
  <si>
    <t>371602988</t>
  </si>
  <si>
    <t>Čištění melioračních kanálů s úpravou svahu do výšky naplavené vrstvy tloušťky naplavené vrstvy přes 250 do 500 mm, se dnem zpevněným tvárnicemi</t>
  </si>
  <si>
    <t>https://podminky.urs.cz/item/CS_URS_2023_02/125703313</t>
  </si>
  <si>
    <t>45+46</t>
  </si>
  <si>
    <t>9</t>
  </si>
  <si>
    <t>181951111</t>
  </si>
  <si>
    <t>Úprava pláně v hornině třídy těžitelnosti I skupiny 1 až 3 bez zhutnění strojně</t>
  </si>
  <si>
    <t>-1430522614</t>
  </si>
  <si>
    <t>Úprava pláně vyrovnáním výškových rozdílů strojně v hornině třídy těžitelnosti I, skupiny 1 až 3 bez zhutnění</t>
  </si>
  <si>
    <t>https://podminky.urs.cz/item/CS_URS_2023_02/181951111</t>
  </si>
  <si>
    <t>410*2</t>
  </si>
  <si>
    <t>185803106</t>
  </si>
  <si>
    <t>Shrabání pokoseného divokého porostu s odvozem do 20 km</t>
  </si>
  <si>
    <t>-1734955366</t>
  </si>
  <si>
    <t>Shrabání pokoseného porostu a organických naplavenin s odvozem do 20 km divokého porostu</t>
  </si>
  <si>
    <t>https://podminky.urs.cz/item/CS_URS_2023_02/185803106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</si>
  <si>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</si>
  <si>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</si>
  <si>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</si>
  <si>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-956623867</t>
  </si>
  <si>
    <t xml:space="preserve">Ekologická likvidace veškeré neupotřeb. dřev. hmoty - z křovin a stromů D kmene do 100 mm - v souladu se zákonem o odpadech č. 541/2020 Sb.v platném znění 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</si>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</sst>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3_02/111203201" TargetMode="External"/><Relationship Id="rId7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103313" TargetMode="External"/><Relationship Id="rId1" Type="http://schemas.openxmlformats.org/officeDocument/2006/relationships/hyperlink" Target="https://podminky.urs.cz/item/CS_URS_2023_02/111103312" TargetMode="External"/><Relationship Id="rId6" Type="http://schemas.openxmlformats.org/officeDocument/2006/relationships/hyperlink" Target="https://podminky.urs.cz/item/CS_URS_2023_02/181951111" TargetMode="External"/><Relationship Id="rId5" Type="http://schemas.openxmlformats.org/officeDocument/2006/relationships/hyperlink" Target="https://podminky.urs.cz/item/CS_URS_2023_02/125703313" TargetMode="External"/><Relationship Id="rId4" Type="http://schemas.openxmlformats.org/officeDocument/2006/relationships/hyperlink" Target="https://podminky.urs.cz/item/CS_URS_2023_02/1257033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L45" sqref="L45:AO4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1"/>
      <c r="AQ5" s="21"/>
      <c r="AR5" s="19"/>
      <c r="BE5" s="28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1"/>
      <c r="AQ6" s="21"/>
      <c r="AR6" s="19"/>
      <c r="BE6" s="28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4"/>
      <c r="BS13" s="16" t="s">
        <v>6</v>
      </c>
    </row>
    <row r="14" spans="1:74" ht="12.75">
      <c r="B14" s="20"/>
      <c r="C14" s="21"/>
      <c r="D14" s="21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4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4"/>
    </row>
    <row r="23" spans="1:71" s="1" customFormat="1" ht="48" customHeight="1">
      <c r="B23" s="20"/>
      <c r="C23" s="21"/>
      <c r="D23" s="21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1"/>
      <c r="AP23" s="21"/>
      <c r="AQ23" s="21"/>
      <c r="AR23" s="19"/>
      <c r="BE23" s="28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2">
        <f>ROUND(AG54,2)</f>
        <v>0</v>
      </c>
      <c r="AL26" s="293"/>
      <c r="AM26" s="293"/>
      <c r="AN26" s="293"/>
      <c r="AO26" s="293"/>
      <c r="AP26" s="35"/>
      <c r="AQ26" s="35"/>
      <c r="AR26" s="38"/>
      <c r="BE26" s="28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36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38</v>
      </c>
      <c r="AL28" s="294"/>
      <c r="AM28" s="294"/>
      <c r="AN28" s="294"/>
      <c r="AO28" s="294"/>
      <c r="AP28" s="35"/>
      <c r="AQ28" s="35"/>
      <c r="AR28" s="38"/>
      <c r="BE28" s="28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97">
        <v>0.21</v>
      </c>
      <c r="M29" s="296"/>
      <c r="N29" s="296"/>
      <c r="O29" s="296"/>
      <c r="P29" s="296"/>
      <c r="Q29" s="40"/>
      <c r="R29" s="40"/>
      <c r="S29" s="40"/>
      <c r="T29" s="40"/>
      <c r="U29" s="40"/>
      <c r="V29" s="40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0"/>
      <c r="AG29" s="40"/>
      <c r="AH29" s="40"/>
      <c r="AI29" s="40"/>
      <c r="AJ29" s="40"/>
      <c r="AK29" s="295">
        <f>ROUND(AV54, 2)</f>
        <v>0</v>
      </c>
      <c r="AL29" s="296"/>
      <c r="AM29" s="296"/>
      <c r="AN29" s="296"/>
      <c r="AO29" s="296"/>
      <c r="AP29" s="40"/>
      <c r="AQ29" s="40"/>
      <c r="AR29" s="41"/>
      <c r="BE29" s="28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97">
        <v>0.15</v>
      </c>
      <c r="M30" s="296"/>
      <c r="N30" s="296"/>
      <c r="O30" s="296"/>
      <c r="P30" s="296"/>
      <c r="Q30" s="40"/>
      <c r="R30" s="40"/>
      <c r="S30" s="40"/>
      <c r="T30" s="40"/>
      <c r="U30" s="40"/>
      <c r="V30" s="40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0"/>
      <c r="AG30" s="40"/>
      <c r="AH30" s="40"/>
      <c r="AI30" s="40"/>
      <c r="AJ30" s="40"/>
      <c r="AK30" s="295">
        <f>ROUND(AW54, 2)</f>
        <v>0</v>
      </c>
      <c r="AL30" s="296"/>
      <c r="AM30" s="296"/>
      <c r="AN30" s="296"/>
      <c r="AO30" s="296"/>
      <c r="AP30" s="40"/>
      <c r="AQ30" s="40"/>
      <c r="AR30" s="41"/>
      <c r="BE30" s="28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97">
        <v>0.21</v>
      </c>
      <c r="M31" s="296"/>
      <c r="N31" s="296"/>
      <c r="O31" s="296"/>
      <c r="P31" s="296"/>
      <c r="Q31" s="40"/>
      <c r="R31" s="40"/>
      <c r="S31" s="40"/>
      <c r="T31" s="40"/>
      <c r="U31" s="40"/>
      <c r="V31" s="40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0"/>
      <c r="AG31" s="40"/>
      <c r="AH31" s="40"/>
      <c r="AI31" s="40"/>
      <c r="AJ31" s="40"/>
      <c r="AK31" s="295">
        <v>0</v>
      </c>
      <c r="AL31" s="296"/>
      <c r="AM31" s="296"/>
      <c r="AN31" s="296"/>
      <c r="AO31" s="296"/>
      <c r="AP31" s="40"/>
      <c r="AQ31" s="40"/>
      <c r="AR31" s="41"/>
      <c r="BE31" s="28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97">
        <v>0.15</v>
      </c>
      <c r="M32" s="296"/>
      <c r="N32" s="296"/>
      <c r="O32" s="296"/>
      <c r="P32" s="296"/>
      <c r="Q32" s="40"/>
      <c r="R32" s="40"/>
      <c r="S32" s="40"/>
      <c r="T32" s="40"/>
      <c r="U32" s="40"/>
      <c r="V32" s="40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0"/>
      <c r="AG32" s="40"/>
      <c r="AH32" s="40"/>
      <c r="AI32" s="40"/>
      <c r="AJ32" s="40"/>
      <c r="AK32" s="295">
        <v>0</v>
      </c>
      <c r="AL32" s="296"/>
      <c r="AM32" s="296"/>
      <c r="AN32" s="296"/>
      <c r="AO32" s="296"/>
      <c r="AP32" s="40"/>
      <c r="AQ32" s="40"/>
      <c r="AR32" s="41"/>
      <c r="BE32" s="28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97">
        <v>0</v>
      </c>
      <c r="M33" s="296"/>
      <c r="N33" s="296"/>
      <c r="O33" s="296"/>
      <c r="P33" s="296"/>
      <c r="Q33" s="40"/>
      <c r="R33" s="40"/>
      <c r="S33" s="40"/>
      <c r="T33" s="40"/>
      <c r="U33" s="40"/>
      <c r="V33" s="40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0"/>
      <c r="AG33" s="40"/>
      <c r="AH33" s="40"/>
      <c r="AI33" s="40"/>
      <c r="AJ33" s="40"/>
      <c r="AK33" s="295">
        <v>0</v>
      </c>
      <c r="AL33" s="296"/>
      <c r="AM33" s="296"/>
      <c r="AN33" s="296"/>
      <c r="AO33" s="29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98" t="s">
        <v>47</v>
      </c>
      <c r="Y35" s="299"/>
      <c r="Z35" s="299"/>
      <c r="AA35" s="299"/>
      <c r="AB35" s="299"/>
      <c r="AC35" s="44"/>
      <c r="AD35" s="44"/>
      <c r="AE35" s="44"/>
      <c r="AF35" s="44"/>
      <c r="AG35" s="44"/>
      <c r="AH35" s="44"/>
      <c r="AI35" s="44"/>
      <c r="AJ35" s="44"/>
      <c r="AK35" s="300">
        <f>SUM(AK26:AK33)</f>
        <v>0</v>
      </c>
      <c r="AL35" s="299"/>
      <c r="AM35" s="299"/>
      <c r="AN35" s="299"/>
      <c r="AO35" s="30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511_043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2" t="str">
        <f>K6</f>
        <v>Údržba HOZ „Vícenice MB 167 A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Vícenice u Dolních Lažan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4" t="str">
        <f>IF(AN8= "","",AN8)</f>
        <v>Vyplň údaj</v>
      </c>
      <c r="AN47" s="30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5" t="str">
        <f>IF(E17="","",E17)</f>
        <v xml:space="preserve"> </v>
      </c>
      <c r="AN49" s="306"/>
      <c r="AO49" s="306"/>
      <c r="AP49" s="306"/>
      <c r="AQ49" s="35"/>
      <c r="AR49" s="38"/>
      <c r="AS49" s="307" t="s">
        <v>49</v>
      </c>
      <c r="AT49" s="30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5" t="str">
        <f>IF(E20="","",E20)</f>
        <v xml:space="preserve"> </v>
      </c>
      <c r="AN50" s="306"/>
      <c r="AO50" s="306"/>
      <c r="AP50" s="306"/>
      <c r="AQ50" s="35"/>
      <c r="AR50" s="38"/>
      <c r="AS50" s="309"/>
      <c r="AT50" s="31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1"/>
      <c r="AT51" s="31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3" t="s">
        <v>50</v>
      </c>
      <c r="D52" s="314"/>
      <c r="E52" s="314"/>
      <c r="F52" s="314"/>
      <c r="G52" s="314"/>
      <c r="H52" s="65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V54" s="83" t="s">
        <v>70</v>
      </c>
      <c r="BW54" s="83" t="s">
        <v>5</v>
      </c>
      <c r="BX54" s="83" t="s">
        <v>71</v>
      </c>
      <c r="CL54" s="83" t="s">
        <v>19</v>
      </c>
    </row>
    <row r="55" spans="1:90" s="7" customFormat="1" ht="14.45" customHeight="1">
      <c r="A55" s="84" t="s">
        <v>72</v>
      </c>
      <c r="B55" s="85"/>
      <c r="C55" s="86"/>
      <c r="D55" s="319" t="s">
        <v>14</v>
      </c>
      <c r="E55" s="319"/>
      <c r="F55" s="319"/>
      <c r="G55" s="319"/>
      <c r="H55" s="319"/>
      <c r="I55" s="87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'511_043 - Údržba HOZ „Víc...'!J28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88" t="s">
        <v>73</v>
      </c>
      <c r="AR55" s="89"/>
      <c r="AS55" s="90">
        <v>0</v>
      </c>
      <c r="AT55" s="91">
        <f>ROUND(SUM(AV55:AW55),2)</f>
        <v>0</v>
      </c>
      <c r="AU55" s="92">
        <f>'511_043 - Údržba HOZ „Víc...'!P75</f>
        <v>0</v>
      </c>
      <c r="AV55" s="91">
        <f>'511_043 - Údržba HOZ „Víc...'!J31</f>
        <v>0</v>
      </c>
      <c r="AW55" s="91">
        <f>'511_043 - Údržba HOZ „Víc...'!J32</f>
        <v>0</v>
      </c>
      <c r="AX55" s="91">
        <f>'511_043 - Údržba HOZ „Víc...'!J33</f>
        <v>0</v>
      </c>
      <c r="AY55" s="91">
        <f>'511_043 - Údržba HOZ „Víc...'!J34</f>
        <v>0</v>
      </c>
      <c r="AZ55" s="91">
        <f>'511_043 - Údržba HOZ „Víc...'!F31</f>
        <v>0</v>
      </c>
      <c r="BA55" s="91">
        <f>'511_043 - Údržba HOZ „Víc...'!F32</f>
        <v>0</v>
      </c>
      <c r="BB55" s="91">
        <f>'511_043 - Údržba HOZ „Víc...'!F33</f>
        <v>0</v>
      </c>
      <c r="BC55" s="91">
        <f>'511_043 - Údržba HOZ „Víc...'!F34</f>
        <v>0</v>
      </c>
      <c r="BD55" s="93">
        <f>'511_043 - Údržba HOZ „Víc...'!F35</f>
        <v>0</v>
      </c>
      <c r="BT55" s="94" t="s">
        <v>74</v>
      </c>
      <c r="BU55" s="94" t="s">
        <v>75</v>
      </c>
      <c r="BV55" s="94" t="s">
        <v>70</v>
      </c>
      <c r="BW55" s="94" t="s">
        <v>5</v>
      </c>
      <c r="BX55" s="94" t="s">
        <v>71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arkhpdF0plpWwPC0XIXUDqnjZ78+1FNr1KG5L5Hx/cgoxi28+cgHWTAEjKBJfxOv4JYgBL9QYz3fMk60f/2hGQ==" saltValue="GJGCoCzd7iYLs22ux38Ev6U7eMZweHVoL527G9F37sQs89ORZxuknxN4uJOEnO5jImssI4YWD4U8qZRbkWw4x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1_043 - Údržba HOZ „Víc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7"/>
  <sheetViews>
    <sheetView showGridLines="0" topLeftCell="A66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76</v>
      </c>
    </row>
    <row r="4" spans="1:46" s="1" customFormat="1" ht="24.95" customHeight="1">
      <c r="B4" s="19"/>
      <c r="D4" s="97" t="s">
        <v>77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3" t="s">
        <v>17</v>
      </c>
      <c r="F7" s="324"/>
      <c r="G7" s="324"/>
      <c r="H7" s="324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5" t="str">
        <f>'Rekapitulace stavby'!E14</f>
        <v>Vyplň údaj</v>
      </c>
      <c r="F16" s="326"/>
      <c r="G16" s="326"/>
      <c r="H16" s="326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32</v>
      </c>
      <c r="E21" s="33"/>
      <c r="F21" s="33"/>
      <c r="G21" s="33"/>
      <c r="H21" s="33"/>
      <c r="I21" s="99" t="s">
        <v>25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27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33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7" t="s">
        <v>34</v>
      </c>
      <c r="F25" s="327"/>
      <c r="G25" s="327"/>
      <c r="H25" s="327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35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37</v>
      </c>
      <c r="G30" s="33"/>
      <c r="H30" s="33"/>
      <c r="I30" s="109" t="s">
        <v>36</v>
      </c>
      <c r="J30" s="109" t="s">
        <v>38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39</v>
      </c>
      <c r="E31" s="99" t="s">
        <v>40</v>
      </c>
      <c r="F31" s="111">
        <f>ROUND((SUM(BE75:BE106)),  2)</f>
        <v>0</v>
      </c>
      <c r="G31" s="33"/>
      <c r="H31" s="33"/>
      <c r="I31" s="112">
        <v>0.21</v>
      </c>
      <c r="J31" s="111">
        <f>ROUND(((SUM(BE75:BE106))*I31),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41</v>
      </c>
      <c r="F32" s="111">
        <f>ROUND((SUM(BF75:BF106)),  2)</f>
        <v>0</v>
      </c>
      <c r="G32" s="33"/>
      <c r="H32" s="33"/>
      <c r="I32" s="112">
        <v>0.15</v>
      </c>
      <c r="J32" s="111">
        <f>ROUND(((SUM(BF75:BF106))*I32),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42</v>
      </c>
      <c r="F33" s="111">
        <f>ROUND((SUM(BG75:BG106)),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43</v>
      </c>
      <c r="F34" s="111">
        <f>ROUND((SUM(BH75:BH106)),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44</v>
      </c>
      <c r="F35" s="111">
        <f>ROUND((SUM(BI75:BI106)),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45</v>
      </c>
      <c r="E37" s="115"/>
      <c r="F37" s="115"/>
      <c r="G37" s="116" t="s">
        <v>46</v>
      </c>
      <c r="H37" s="117" t="s">
        <v>47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78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2" t="str">
        <f>E7</f>
        <v>Údržba HOZ „Vícenice MB 167 A</v>
      </c>
      <c r="F46" s="328"/>
      <c r="G46" s="328"/>
      <c r="H46" s="328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Vícenice u Dolních Lažan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32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79</v>
      </c>
      <c r="D53" s="125"/>
      <c r="E53" s="125"/>
      <c r="F53" s="125"/>
      <c r="G53" s="125"/>
      <c r="H53" s="125"/>
      <c r="I53" s="125"/>
      <c r="J53" s="126" t="s">
        <v>80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67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81</v>
      </c>
    </row>
    <row r="56" spans="1:47" s="9" customFormat="1" ht="24.95" customHeight="1">
      <c r="B56" s="128"/>
      <c r="C56" s="129"/>
      <c r="D56" s="130" t="s">
        <v>82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83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84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2" t="str">
        <f>E7</f>
        <v>Údržba HOZ „Vícenice MB 167 A</v>
      </c>
      <c r="F67" s="328"/>
      <c r="G67" s="328"/>
      <c r="H67" s="328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Vícenice u Dolních Lažan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 xml:space="preserve"> 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32</v>
      </c>
      <c r="J72" s="31" t="str">
        <f>E22</f>
        <v xml:space="preserve"> 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85</v>
      </c>
      <c r="D74" s="143" t="s">
        <v>54</v>
      </c>
      <c r="E74" s="143" t="s">
        <v>50</v>
      </c>
      <c r="F74" s="143" t="s">
        <v>51</v>
      </c>
      <c r="G74" s="143" t="s">
        <v>86</v>
      </c>
      <c r="H74" s="143" t="s">
        <v>87</v>
      </c>
      <c r="I74" s="143" t="s">
        <v>88</v>
      </c>
      <c r="J74" s="143" t="s">
        <v>80</v>
      </c>
      <c r="K74" s="144" t="s">
        <v>89</v>
      </c>
      <c r="L74" s="145"/>
      <c r="M74" s="67" t="s">
        <v>19</v>
      </c>
      <c r="N74" s="68" t="s">
        <v>39</v>
      </c>
      <c r="O74" s="68" t="s">
        <v>90</v>
      </c>
      <c r="P74" s="68" t="s">
        <v>91</v>
      </c>
      <c r="Q74" s="68" t="s">
        <v>92</v>
      </c>
      <c r="R74" s="68" t="s">
        <v>93</v>
      </c>
      <c r="S74" s="68" t="s">
        <v>94</v>
      </c>
      <c r="T74" s="69" t="s">
        <v>95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96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68</v>
      </c>
      <c r="AU75" s="16" t="s">
        <v>81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68</v>
      </c>
      <c r="E76" s="154" t="s">
        <v>97</v>
      </c>
      <c r="F76" s="154" t="s">
        <v>98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74</v>
      </c>
      <c r="AT76" s="163" t="s">
        <v>68</v>
      </c>
      <c r="AU76" s="163" t="s">
        <v>69</v>
      </c>
      <c r="AY76" s="162" t="s">
        <v>99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68</v>
      </c>
      <c r="E77" s="165" t="s">
        <v>74</v>
      </c>
      <c r="F77" s="165" t="s">
        <v>100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SUM(P78:P106)</f>
        <v>0</v>
      </c>
      <c r="Q77" s="159"/>
      <c r="R77" s="160">
        <f>SUM(R78:R106)</f>
        <v>0</v>
      </c>
      <c r="S77" s="159"/>
      <c r="T77" s="161">
        <f>SUM(T78:T106)</f>
        <v>0</v>
      </c>
      <c r="AR77" s="162" t="s">
        <v>74</v>
      </c>
      <c r="AT77" s="163" t="s">
        <v>68</v>
      </c>
      <c r="AU77" s="163" t="s">
        <v>74</v>
      </c>
      <c r="AY77" s="162" t="s">
        <v>99</v>
      </c>
      <c r="BK77" s="164">
        <f>SUM(BK78:BK106)</f>
        <v>0</v>
      </c>
    </row>
    <row r="78" spans="1:65" s="2" customFormat="1" ht="14.45" customHeight="1">
      <c r="A78" s="33"/>
      <c r="B78" s="34"/>
      <c r="C78" s="167" t="s">
        <v>74</v>
      </c>
      <c r="D78" s="167" t="s">
        <v>101</v>
      </c>
      <c r="E78" s="168" t="s">
        <v>102</v>
      </c>
      <c r="F78" s="169" t="s">
        <v>103</v>
      </c>
      <c r="G78" s="170" t="s">
        <v>104</v>
      </c>
      <c r="H78" s="171">
        <v>0.11600000000000001</v>
      </c>
      <c r="I78" s="172"/>
      <c r="J78" s="173">
        <f>ROUND(I78*H78,2)</f>
        <v>0</v>
      </c>
      <c r="K78" s="169" t="s">
        <v>105</v>
      </c>
      <c r="L78" s="38"/>
      <c r="M78" s="174" t="s">
        <v>19</v>
      </c>
      <c r="N78" s="175" t="s">
        <v>40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106</v>
      </c>
      <c r="AT78" s="178" t="s">
        <v>101</v>
      </c>
      <c r="AU78" s="178" t="s">
        <v>76</v>
      </c>
      <c r="AY78" s="16" t="s">
        <v>99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74</v>
      </c>
      <c r="BK78" s="179">
        <f>ROUND(I78*H78,2)</f>
        <v>0</v>
      </c>
      <c r="BL78" s="16" t="s">
        <v>106</v>
      </c>
      <c r="BM78" s="178" t="s">
        <v>107</v>
      </c>
    </row>
    <row r="79" spans="1:65" s="2" customFormat="1" ht="11.25">
      <c r="A79" s="33"/>
      <c r="B79" s="34"/>
      <c r="C79" s="35"/>
      <c r="D79" s="180" t="s">
        <v>108</v>
      </c>
      <c r="E79" s="35"/>
      <c r="F79" s="181" t="s">
        <v>109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108</v>
      </c>
      <c r="AU79" s="16" t="s">
        <v>76</v>
      </c>
    </row>
    <row r="80" spans="1:65" s="2" customFormat="1" ht="11.25">
      <c r="A80" s="33"/>
      <c r="B80" s="34"/>
      <c r="C80" s="35"/>
      <c r="D80" s="185" t="s">
        <v>110</v>
      </c>
      <c r="E80" s="35"/>
      <c r="F80" s="186" t="s">
        <v>111</v>
      </c>
      <c r="G80" s="35"/>
      <c r="H80" s="35"/>
      <c r="I80" s="182"/>
      <c r="J80" s="35"/>
      <c r="K80" s="35"/>
      <c r="L80" s="38"/>
      <c r="M80" s="183"/>
      <c r="N80" s="184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110</v>
      </c>
      <c r="AU80" s="16" t="s">
        <v>76</v>
      </c>
    </row>
    <row r="81" spans="1:65" s="13" customFormat="1" ht="11.25">
      <c r="B81" s="187"/>
      <c r="C81" s="188"/>
      <c r="D81" s="180" t="s">
        <v>112</v>
      </c>
      <c r="E81" s="189" t="s">
        <v>19</v>
      </c>
      <c r="F81" s="190" t="s">
        <v>113</v>
      </c>
      <c r="G81" s="188"/>
      <c r="H81" s="191">
        <v>0.11600000000000001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112</v>
      </c>
      <c r="AU81" s="197" t="s">
        <v>76</v>
      </c>
      <c r="AV81" s="13" t="s">
        <v>76</v>
      </c>
      <c r="AW81" s="13" t="s">
        <v>31</v>
      </c>
      <c r="AX81" s="13" t="s">
        <v>74</v>
      </c>
      <c r="AY81" s="197" t="s">
        <v>99</v>
      </c>
    </row>
    <row r="82" spans="1:65" s="2" customFormat="1" ht="14.45" customHeight="1">
      <c r="A82" s="33"/>
      <c r="B82" s="34"/>
      <c r="C82" s="167" t="s">
        <v>76</v>
      </c>
      <c r="D82" s="167" t="s">
        <v>101</v>
      </c>
      <c r="E82" s="168" t="s">
        <v>114</v>
      </c>
      <c r="F82" s="169" t="s">
        <v>115</v>
      </c>
      <c r="G82" s="170" t="s">
        <v>104</v>
      </c>
      <c r="H82" s="171">
        <v>0.30599999999999999</v>
      </c>
      <c r="I82" s="172"/>
      <c r="J82" s="173">
        <f>ROUND(I82*H82,2)</f>
        <v>0</v>
      </c>
      <c r="K82" s="169" t="s">
        <v>105</v>
      </c>
      <c r="L82" s="38"/>
      <c r="M82" s="174" t="s">
        <v>19</v>
      </c>
      <c r="N82" s="175" t="s">
        <v>40</v>
      </c>
      <c r="O82" s="63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8" t="s">
        <v>106</v>
      </c>
      <c r="AT82" s="178" t="s">
        <v>101</v>
      </c>
      <c r="AU82" s="178" t="s">
        <v>76</v>
      </c>
      <c r="AY82" s="16" t="s">
        <v>99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6" t="s">
        <v>74</v>
      </c>
      <c r="BK82" s="179">
        <f>ROUND(I82*H82,2)</f>
        <v>0</v>
      </c>
      <c r="BL82" s="16" t="s">
        <v>106</v>
      </c>
      <c r="BM82" s="178" t="s">
        <v>116</v>
      </c>
    </row>
    <row r="83" spans="1:65" s="2" customFormat="1" ht="11.25">
      <c r="A83" s="33"/>
      <c r="B83" s="34"/>
      <c r="C83" s="35"/>
      <c r="D83" s="180" t="s">
        <v>108</v>
      </c>
      <c r="E83" s="35"/>
      <c r="F83" s="181" t="s">
        <v>117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108</v>
      </c>
      <c r="AU83" s="16" t="s">
        <v>76</v>
      </c>
    </row>
    <row r="84" spans="1:65" s="2" customFormat="1" ht="11.25">
      <c r="A84" s="33"/>
      <c r="B84" s="34"/>
      <c r="C84" s="35"/>
      <c r="D84" s="185" t="s">
        <v>110</v>
      </c>
      <c r="E84" s="35"/>
      <c r="F84" s="186" t="s">
        <v>118</v>
      </c>
      <c r="G84" s="35"/>
      <c r="H84" s="35"/>
      <c r="I84" s="182"/>
      <c r="J84" s="35"/>
      <c r="K84" s="35"/>
      <c r="L84" s="38"/>
      <c r="M84" s="183"/>
      <c r="N84" s="184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110</v>
      </c>
      <c r="AU84" s="16" t="s">
        <v>76</v>
      </c>
    </row>
    <row r="85" spans="1:65" s="13" customFormat="1" ht="11.25">
      <c r="B85" s="187"/>
      <c r="C85" s="188"/>
      <c r="D85" s="180" t="s">
        <v>112</v>
      </c>
      <c r="E85" s="189" t="s">
        <v>19</v>
      </c>
      <c r="F85" s="190" t="s">
        <v>119</v>
      </c>
      <c r="G85" s="188"/>
      <c r="H85" s="191">
        <v>0.30599999999999999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112</v>
      </c>
      <c r="AU85" s="197" t="s">
        <v>76</v>
      </c>
      <c r="AV85" s="13" t="s">
        <v>76</v>
      </c>
      <c r="AW85" s="13" t="s">
        <v>31</v>
      </c>
      <c r="AX85" s="13" t="s">
        <v>74</v>
      </c>
      <c r="AY85" s="197" t="s">
        <v>99</v>
      </c>
    </row>
    <row r="86" spans="1:65" s="2" customFormat="1" ht="14.45" customHeight="1">
      <c r="A86" s="33"/>
      <c r="B86" s="34"/>
      <c r="C86" s="167" t="s">
        <v>120</v>
      </c>
      <c r="D86" s="167" t="s">
        <v>101</v>
      </c>
      <c r="E86" s="168" t="s">
        <v>121</v>
      </c>
      <c r="F86" s="169" t="s">
        <v>122</v>
      </c>
      <c r="G86" s="170" t="s">
        <v>123</v>
      </c>
      <c r="H86" s="171">
        <v>146</v>
      </c>
      <c r="I86" s="172"/>
      <c r="J86" s="173">
        <f>ROUND(I86*H86,2)</f>
        <v>0</v>
      </c>
      <c r="K86" s="169" t="s">
        <v>105</v>
      </c>
      <c r="L86" s="38"/>
      <c r="M86" s="174" t="s">
        <v>19</v>
      </c>
      <c r="N86" s="175" t="s">
        <v>40</v>
      </c>
      <c r="O86" s="6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8" t="s">
        <v>106</v>
      </c>
      <c r="AT86" s="178" t="s">
        <v>101</v>
      </c>
      <c r="AU86" s="178" t="s">
        <v>76</v>
      </c>
      <c r="AY86" s="16" t="s">
        <v>99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74</v>
      </c>
      <c r="BK86" s="179">
        <f>ROUND(I86*H86,2)</f>
        <v>0</v>
      </c>
      <c r="BL86" s="16" t="s">
        <v>106</v>
      </c>
      <c r="BM86" s="178" t="s">
        <v>124</v>
      </c>
    </row>
    <row r="87" spans="1:65" s="2" customFormat="1" ht="19.5">
      <c r="A87" s="33"/>
      <c r="B87" s="34"/>
      <c r="C87" s="35"/>
      <c r="D87" s="180" t="s">
        <v>108</v>
      </c>
      <c r="E87" s="35"/>
      <c r="F87" s="181" t="s">
        <v>125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108</v>
      </c>
      <c r="AU87" s="16" t="s">
        <v>76</v>
      </c>
    </row>
    <row r="88" spans="1:65" s="2" customFormat="1" ht="11.25">
      <c r="A88" s="33"/>
      <c r="B88" s="34"/>
      <c r="C88" s="35"/>
      <c r="D88" s="185" t="s">
        <v>110</v>
      </c>
      <c r="E88" s="35"/>
      <c r="F88" s="186" t="s">
        <v>126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110</v>
      </c>
      <c r="AU88" s="16" t="s">
        <v>76</v>
      </c>
    </row>
    <row r="89" spans="1:65" s="13" customFormat="1" ht="11.25">
      <c r="B89" s="187"/>
      <c r="C89" s="188"/>
      <c r="D89" s="180" t="s">
        <v>112</v>
      </c>
      <c r="E89" s="189" t="s">
        <v>19</v>
      </c>
      <c r="F89" s="190" t="s">
        <v>127</v>
      </c>
      <c r="G89" s="188"/>
      <c r="H89" s="191">
        <v>146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112</v>
      </c>
      <c r="AU89" s="197" t="s">
        <v>76</v>
      </c>
      <c r="AV89" s="13" t="s">
        <v>76</v>
      </c>
      <c r="AW89" s="13" t="s">
        <v>31</v>
      </c>
      <c r="AX89" s="13" t="s">
        <v>74</v>
      </c>
      <c r="AY89" s="197" t="s">
        <v>99</v>
      </c>
    </row>
    <row r="90" spans="1:65" s="2" customFormat="1" ht="14.45" customHeight="1">
      <c r="A90" s="33"/>
      <c r="B90" s="34"/>
      <c r="C90" s="167" t="s">
        <v>128</v>
      </c>
      <c r="D90" s="167" t="s">
        <v>101</v>
      </c>
      <c r="E90" s="168" t="s">
        <v>129</v>
      </c>
      <c r="F90" s="169" t="s">
        <v>130</v>
      </c>
      <c r="G90" s="170" t="s">
        <v>131</v>
      </c>
      <c r="H90" s="171">
        <v>119</v>
      </c>
      <c r="I90" s="172"/>
      <c r="J90" s="173">
        <f>ROUND(I90*H90,2)</f>
        <v>0</v>
      </c>
      <c r="K90" s="169" t="s">
        <v>105</v>
      </c>
      <c r="L90" s="38"/>
      <c r="M90" s="174" t="s">
        <v>19</v>
      </c>
      <c r="N90" s="175" t="s">
        <v>40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106</v>
      </c>
      <c r="AT90" s="178" t="s">
        <v>101</v>
      </c>
      <c r="AU90" s="178" t="s">
        <v>76</v>
      </c>
      <c r="AY90" s="16" t="s">
        <v>99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74</v>
      </c>
      <c r="BK90" s="179">
        <f>ROUND(I90*H90,2)</f>
        <v>0</v>
      </c>
      <c r="BL90" s="16" t="s">
        <v>106</v>
      </c>
      <c r="BM90" s="178" t="s">
        <v>132</v>
      </c>
    </row>
    <row r="91" spans="1:65" s="2" customFormat="1" ht="11.25">
      <c r="A91" s="33"/>
      <c r="B91" s="34"/>
      <c r="C91" s="35"/>
      <c r="D91" s="180" t="s">
        <v>108</v>
      </c>
      <c r="E91" s="35"/>
      <c r="F91" s="181" t="s">
        <v>133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108</v>
      </c>
      <c r="AU91" s="16" t="s">
        <v>76</v>
      </c>
    </row>
    <row r="92" spans="1:65" s="2" customFormat="1" ht="11.25">
      <c r="A92" s="33"/>
      <c r="B92" s="34"/>
      <c r="C92" s="35"/>
      <c r="D92" s="185" t="s">
        <v>110</v>
      </c>
      <c r="E92" s="35"/>
      <c r="F92" s="186" t="s">
        <v>134</v>
      </c>
      <c r="G92" s="35"/>
      <c r="H92" s="35"/>
      <c r="I92" s="182"/>
      <c r="J92" s="35"/>
      <c r="K92" s="35"/>
      <c r="L92" s="38"/>
      <c r="M92" s="183"/>
      <c r="N92" s="184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110</v>
      </c>
      <c r="AU92" s="16" t="s">
        <v>76</v>
      </c>
    </row>
    <row r="93" spans="1:65" s="13" customFormat="1" ht="11.25">
      <c r="B93" s="187"/>
      <c r="C93" s="188"/>
      <c r="D93" s="180" t="s">
        <v>112</v>
      </c>
      <c r="E93" s="189" t="s">
        <v>19</v>
      </c>
      <c r="F93" s="190" t="s">
        <v>135</v>
      </c>
      <c r="G93" s="188"/>
      <c r="H93" s="191">
        <v>119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112</v>
      </c>
      <c r="AU93" s="197" t="s">
        <v>76</v>
      </c>
      <c r="AV93" s="13" t="s">
        <v>76</v>
      </c>
      <c r="AW93" s="13" t="s">
        <v>31</v>
      </c>
      <c r="AX93" s="13" t="s">
        <v>74</v>
      </c>
      <c r="AY93" s="197" t="s">
        <v>99</v>
      </c>
    </row>
    <row r="94" spans="1:65" s="2" customFormat="1" ht="14.45" customHeight="1">
      <c r="A94" s="33"/>
      <c r="B94" s="34"/>
      <c r="C94" s="167" t="s">
        <v>136</v>
      </c>
      <c r="D94" s="167" t="s">
        <v>101</v>
      </c>
      <c r="E94" s="168" t="s">
        <v>137</v>
      </c>
      <c r="F94" s="169" t="s">
        <v>138</v>
      </c>
      <c r="G94" s="170" t="s">
        <v>131</v>
      </c>
      <c r="H94" s="171">
        <v>91</v>
      </c>
      <c r="I94" s="172"/>
      <c r="J94" s="173">
        <f>ROUND(I94*H94,2)</f>
        <v>0</v>
      </c>
      <c r="K94" s="169" t="s">
        <v>105</v>
      </c>
      <c r="L94" s="38"/>
      <c r="M94" s="174" t="s">
        <v>19</v>
      </c>
      <c r="N94" s="175" t="s">
        <v>40</v>
      </c>
      <c r="O94" s="63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8" t="s">
        <v>106</v>
      </c>
      <c r="AT94" s="178" t="s">
        <v>101</v>
      </c>
      <c r="AU94" s="178" t="s">
        <v>76</v>
      </c>
      <c r="AY94" s="16" t="s">
        <v>99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6" t="s">
        <v>74</v>
      </c>
      <c r="BK94" s="179">
        <f>ROUND(I94*H94,2)</f>
        <v>0</v>
      </c>
      <c r="BL94" s="16" t="s">
        <v>106</v>
      </c>
      <c r="BM94" s="178" t="s">
        <v>139</v>
      </c>
    </row>
    <row r="95" spans="1:65" s="2" customFormat="1" ht="19.5">
      <c r="A95" s="33"/>
      <c r="B95" s="34"/>
      <c r="C95" s="35"/>
      <c r="D95" s="180" t="s">
        <v>108</v>
      </c>
      <c r="E95" s="35"/>
      <c r="F95" s="181" t="s">
        <v>140</v>
      </c>
      <c r="G95" s="35"/>
      <c r="H95" s="35"/>
      <c r="I95" s="182"/>
      <c r="J95" s="35"/>
      <c r="K95" s="35"/>
      <c r="L95" s="38"/>
      <c r="M95" s="183"/>
      <c r="N95" s="184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108</v>
      </c>
      <c r="AU95" s="16" t="s">
        <v>76</v>
      </c>
    </row>
    <row r="96" spans="1:65" s="2" customFormat="1" ht="11.25">
      <c r="A96" s="33"/>
      <c r="B96" s="34"/>
      <c r="C96" s="35"/>
      <c r="D96" s="185" t="s">
        <v>110</v>
      </c>
      <c r="E96" s="35"/>
      <c r="F96" s="186" t="s">
        <v>141</v>
      </c>
      <c r="G96" s="35"/>
      <c r="H96" s="35"/>
      <c r="I96" s="182"/>
      <c r="J96" s="35"/>
      <c r="K96" s="35"/>
      <c r="L96" s="38"/>
      <c r="M96" s="183"/>
      <c r="N96" s="184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110</v>
      </c>
      <c r="AU96" s="16" t="s">
        <v>76</v>
      </c>
    </row>
    <row r="97" spans="1:65" s="13" customFormat="1" ht="11.25">
      <c r="B97" s="187"/>
      <c r="C97" s="188"/>
      <c r="D97" s="180" t="s">
        <v>112</v>
      </c>
      <c r="E97" s="189" t="s">
        <v>19</v>
      </c>
      <c r="F97" s="190" t="s">
        <v>142</v>
      </c>
      <c r="G97" s="188"/>
      <c r="H97" s="191">
        <v>91</v>
      </c>
      <c r="I97" s="192"/>
      <c r="J97" s="188"/>
      <c r="K97" s="188"/>
      <c r="L97" s="193"/>
      <c r="M97" s="194"/>
      <c r="N97" s="195"/>
      <c r="O97" s="195"/>
      <c r="P97" s="195"/>
      <c r="Q97" s="195"/>
      <c r="R97" s="195"/>
      <c r="S97" s="195"/>
      <c r="T97" s="196"/>
      <c r="AT97" s="197" t="s">
        <v>112</v>
      </c>
      <c r="AU97" s="197" t="s">
        <v>76</v>
      </c>
      <c r="AV97" s="13" t="s">
        <v>76</v>
      </c>
      <c r="AW97" s="13" t="s">
        <v>31</v>
      </c>
      <c r="AX97" s="13" t="s">
        <v>74</v>
      </c>
      <c r="AY97" s="197" t="s">
        <v>99</v>
      </c>
    </row>
    <row r="98" spans="1:65" s="2" customFormat="1" ht="14.45" customHeight="1">
      <c r="A98" s="33"/>
      <c r="B98" s="34"/>
      <c r="C98" s="167" t="s">
        <v>143</v>
      </c>
      <c r="D98" s="167" t="s">
        <v>101</v>
      </c>
      <c r="E98" s="168" t="s">
        <v>144</v>
      </c>
      <c r="F98" s="169" t="s">
        <v>145</v>
      </c>
      <c r="G98" s="170" t="s">
        <v>123</v>
      </c>
      <c r="H98" s="171">
        <v>820</v>
      </c>
      <c r="I98" s="172"/>
      <c r="J98" s="173">
        <f>ROUND(I98*H98,2)</f>
        <v>0</v>
      </c>
      <c r="K98" s="169" t="s">
        <v>105</v>
      </c>
      <c r="L98" s="38"/>
      <c r="M98" s="174" t="s">
        <v>19</v>
      </c>
      <c r="N98" s="175" t="s">
        <v>40</v>
      </c>
      <c r="O98" s="63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106</v>
      </c>
      <c r="AT98" s="178" t="s">
        <v>101</v>
      </c>
      <c r="AU98" s="178" t="s">
        <v>76</v>
      </c>
      <c r="AY98" s="16" t="s">
        <v>99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6" t="s">
        <v>74</v>
      </c>
      <c r="BK98" s="179">
        <f>ROUND(I98*H98,2)</f>
        <v>0</v>
      </c>
      <c r="BL98" s="16" t="s">
        <v>106</v>
      </c>
      <c r="BM98" s="178" t="s">
        <v>146</v>
      </c>
    </row>
    <row r="99" spans="1:65" s="2" customFormat="1" ht="11.25">
      <c r="A99" s="33"/>
      <c r="B99" s="34"/>
      <c r="C99" s="35"/>
      <c r="D99" s="180" t="s">
        <v>108</v>
      </c>
      <c r="E99" s="35"/>
      <c r="F99" s="181" t="s">
        <v>147</v>
      </c>
      <c r="G99" s="35"/>
      <c r="H99" s="35"/>
      <c r="I99" s="182"/>
      <c r="J99" s="35"/>
      <c r="K99" s="35"/>
      <c r="L99" s="38"/>
      <c r="M99" s="183"/>
      <c r="N99" s="184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108</v>
      </c>
      <c r="AU99" s="16" t="s">
        <v>76</v>
      </c>
    </row>
    <row r="100" spans="1:65" s="2" customFormat="1" ht="11.25">
      <c r="A100" s="33"/>
      <c r="B100" s="34"/>
      <c r="C100" s="35"/>
      <c r="D100" s="185" t="s">
        <v>110</v>
      </c>
      <c r="E100" s="35"/>
      <c r="F100" s="186" t="s">
        <v>148</v>
      </c>
      <c r="G100" s="35"/>
      <c r="H100" s="35"/>
      <c r="I100" s="182"/>
      <c r="J100" s="35"/>
      <c r="K100" s="35"/>
      <c r="L100" s="38"/>
      <c r="M100" s="183"/>
      <c r="N100" s="18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110</v>
      </c>
      <c r="AU100" s="16" t="s">
        <v>76</v>
      </c>
    </row>
    <row r="101" spans="1:65" s="13" customFormat="1" ht="11.25">
      <c r="B101" s="187"/>
      <c r="C101" s="188"/>
      <c r="D101" s="180" t="s">
        <v>112</v>
      </c>
      <c r="E101" s="189" t="s">
        <v>19</v>
      </c>
      <c r="F101" s="190" t="s">
        <v>149</v>
      </c>
      <c r="G101" s="188"/>
      <c r="H101" s="191">
        <v>820</v>
      </c>
      <c r="I101" s="192"/>
      <c r="J101" s="188"/>
      <c r="K101" s="188"/>
      <c r="L101" s="193"/>
      <c r="M101" s="194"/>
      <c r="N101" s="195"/>
      <c r="O101" s="195"/>
      <c r="P101" s="195"/>
      <c r="Q101" s="195"/>
      <c r="R101" s="195"/>
      <c r="S101" s="195"/>
      <c r="T101" s="196"/>
      <c r="AT101" s="197" t="s">
        <v>112</v>
      </c>
      <c r="AU101" s="197" t="s">
        <v>76</v>
      </c>
      <c r="AV101" s="13" t="s">
        <v>76</v>
      </c>
      <c r="AW101" s="13" t="s">
        <v>31</v>
      </c>
      <c r="AX101" s="13" t="s">
        <v>74</v>
      </c>
      <c r="AY101" s="197" t="s">
        <v>99</v>
      </c>
    </row>
    <row r="102" spans="1:65" s="2" customFormat="1" ht="14.45" customHeight="1">
      <c r="A102" s="33"/>
      <c r="B102" s="34"/>
      <c r="C102" s="167" t="s">
        <v>106</v>
      </c>
      <c r="D102" s="167" t="s">
        <v>101</v>
      </c>
      <c r="E102" s="168" t="s">
        <v>150</v>
      </c>
      <c r="F102" s="169" t="s">
        <v>151</v>
      </c>
      <c r="G102" s="170" t="s">
        <v>104</v>
      </c>
      <c r="H102" s="171">
        <v>0.42199999999999999</v>
      </c>
      <c r="I102" s="172"/>
      <c r="J102" s="173">
        <f>ROUND(I102*H102,2)</f>
        <v>0</v>
      </c>
      <c r="K102" s="169" t="s">
        <v>105</v>
      </c>
      <c r="L102" s="38"/>
      <c r="M102" s="174" t="s">
        <v>19</v>
      </c>
      <c r="N102" s="175" t="s">
        <v>40</v>
      </c>
      <c r="O102" s="63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106</v>
      </c>
      <c r="AT102" s="178" t="s">
        <v>101</v>
      </c>
      <c r="AU102" s="178" t="s">
        <v>76</v>
      </c>
      <c r="AY102" s="16" t="s">
        <v>99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6" t="s">
        <v>74</v>
      </c>
      <c r="BK102" s="179">
        <f>ROUND(I102*H102,2)</f>
        <v>0</v>
      </c>
      <c r="BL102" s="16" t="s">
        <v>106</v>
      </c>
      <c r="BM102" s="178" t="s">
        <v>152</v>
      </c>
    </row>
    <row r="103" spans="1:65" s="2" customFormat="1" ht="11.25">
      <c r="A103" s="33"/>
      <c r="B103" s="34"/>
      <c r="C103" s="35"/>
      <c r="D103" s="180" t="s">
        <v>108</v>
      </c>
      <c r="E103" s="35"/>
      <c r="F103" s="181" t="s">
        <v>153</v>
      </c>
      <c r="G103" s="35"/>
      <c r="H103" s="35"/>
      <c r="I103" s="182"/>
      <c r="J103" s="35"/>
      <c r="K103" s="35"/>
      <c r="L103" s="38"/>
      <c r="M103" s="183"/>
      <c r="N103" s="18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108</v>
      </c>
      <c r="AU103" s="16" t="s">
        <v>76</v>
      </c>
    </row>
    <row r="104" spans="1:65" s="2" customFormat="1" ht="11.25">
      <c r="A104" s="33"/>
      <c r="B104" s="34"/>
      <c r="C104" s="35"/>
      <c r="D104" s="185" t="s">
        <v>110</v>
      </c>
      <c r="E104" s="35"/>
      <c r="F104" s="186" t="s">
        <v>154</v>
      </c>
      <c r="G104" s="35"/>
      <c r="H104" s="35"/>
      <c r="I104" s="182"/>
      <c r="J104" s="35"/>
      <c r="K104" s="35"/>
      <c r="L104" s="38"/>
      <c r="M104" s="183"/>
      <c r="N104" s="18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110</v>
      </c>
      <c r="AU104" s="16" t="s">
        <v>76</v>
      </c>
    </row>
    <row r="105" spans="1:65" s="2" customFormat="1" ht="22.15" customHeight="1">
      <c r="A105" s="33"/>
      <c r="B105" s="34"/>
      <c r="C105" s="167" t="s">
        <v>155</v>
      </c>
      <c r="D105" s="167" t="s">
        <v>101</v>
      </c>
      <c r="E105" s="168" t="s">
        <v>156</v>
      </c>
      <c r="F105" s="169" t="s">
        <v>157</v>
      </c>
      <c r="G105" s="170" t="s">
        <v>123</v>
      </c>
      <c r="H105" s="171">
        <v>146</v>
      </c>
      <c r="I105" s="172"/>
      <c r="J105" s="173">
        <f>ROUND(I105*H105,2)</f>
        <v>0</v>
      </c>
      <c r="K105" s="169" t="s">
        <v>19</v>
      </c>
      <c r="L105" s="38"/>
      <c r="M105" s="174" t="s">
        <v>19</v>
      </c>
      <c r="N105" s="175" t="s">
        <v>40</v>
      </c>
      <c r="O105" s="63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8" t="s">
        <v>106</v>
      </c>
      <c r="AT105" s="178" t="s">
        <v>101</v>
      </c>
      <c r="AU105" s="178" t="s">
        <v>76</v>
      </c>
      <c r="AY105" s="16" t="s">
        <v>99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6" t="s">
        <v>74</v>
      </c>
      <c r="BK105" s="179">
        <f>ROUND(I105*H105,2)</f>
        <v>0</v>
      </c>
      <c r="BL105" s="16" t="s">
        <v>106</v>
      </c>
      <c r="BM105" s="178" t="s">
        <v>158</v>
      </c>
    </row>
    <row r="106" spans="1:65" s="2" customFormat="1" ht="29.25">
      <c r="A106" s="33"/>
      <c r="B106" s="34"/>
      <c r="C106" s="35"/>
      <c r="D106" s="180" t="s">
        <v>108</v>
      </c>
      <c r="E106" s="35"/>
      <c r="F106" s="181" t="s">
        <v>159</v>
      </c>
      <c r="G106" s="35"/>
      <c r="H106" s="35"/>
      <c r="I106" s="182"/>
      <c r="J106" s="35"/>
      <c r="K106" s="35"/>
      <c r="L106" s="38"/>
      <c r="M106" s="198"/>
      <c r="N106" s="199"/>
      <c r="O106" s="200"/>
      <c r="P106" s="200"/>
      <c r="Q106" s="200"/>
      <c r="R106" s="200"/>
      <c r="S106" s="200"/>
      <c r="T106" s="201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108</v>
      </c>
      <c r="AU106" s="16" t="s">
        <v>76</v>
      </c>
    </row>
    <row r="107" spans="1:65" s="2" customFormat="1" ht="6.95" customHeight="1">
      <c r="A107" s="3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8"/>
      <c r="M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</sheetData>
  <sheetProtection algorithmName="SHA-512" hashValue="W+5mcM4MUy06kNmWUhC3L6uqZEydx2fr497tZSHbM5Yr4FIbRvMzek3JybdKUAtjclpsEeoJAcBoCJQMrWroUA==" saltValue="QH4vbcfCKXIxscnhWDJ//G+YEwk9h0+RA4G5aYb++5F6+98TH1IQWVkRZ4Y6/fbYPgPHjb/2n6nYHE1Fnv2Rhw==" spinCount="100000" sheet="1" objects="1" scenarios="1" formatColumns="0" formatRows="0" autoFilter="0"/>
  <autoFilter ref="C74:K106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6" r:id="rId5" xr:uid="{00000000-0004-0000-0100-000004000000}"/>
    <hyperlink ref="F100" r:id="rId6" xr:uid="{00000000-0004-0000-0100-000005000000}"/>
    <hyperlink ref="F104" r:id="rId7" xr:uid="{00000000-0004-0000-01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4" customFormat="1" ht="45" customHeight="1">
      <c r="B3" s="206"/>
      <c r="C3" s="330" t="s">
        <v>160</v>
      </c>
      <c r="D3" s="330"/>
      <c r="E3" s="330"/>
      <c r="F3" s="330"/>
      <c r="G3" s="330"/>
      <c r="H3" s="330"/>
      <c r="I3" s="330"/>
      <c r="J3" s="330"/>
      <c r="K3" s="207"/>
    </row>
    <row r="4" spans="2:11" s="1" customFormat="1" ht="25.5" customHeight="1">
      <c r="B4" s="208"/>
      <c r="C4" s="335" t="s">
        <v>161</v>
      </c>
      <c r="D4" s="335"/>
      <c r="E4" s="335"/>
      <c r="F4" s="335"/>
      <c r="G4" s="335"/>
      <c r="H4" s="335"/>
      <c r="I4" s="335"/>
      <c r="J4" s="335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4" t="s">
        <v>162</v>
      </c>
      <c r="D6" s="334"/>
      <c r="E6" s="334"/>
      <c r="F6" s="334"/>
      <c r="G6" s="334"/>
      <c r="H6" s="334"/>
      <c r="I6" s="334"/>
      <c r="J6" s="334"/>
      <c r="K6" s="209"/>
    </row>
    <row r="7" spans="2:11" s="1" customFormat="1" ht="15" customHeight="1">
      <c r="B7" s="212"/>
      <c r="C7" s="334" t="s">
        <v>163</v>
      </c>
      <c r="D7" s="334"/>
      <c r="E7" s="334"/>
      <c r="F7" s="334"/>
      <c r="G7" s="334"/>
      <c r="H7" s="334"/>
      <c r="I7" s="334"/>
      <c r="J7" s="334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4" t="s">
        <v>164</v>
      </c>
      <c r="D9" s="334"/>
      <c r="E9" s="334"/>
      <c r="F9" s="334"/>
      <c r="G9" s="334"/>
      <c r="H9" s="334"/>
      <c r="I9" s="334"/>
      <c r="J9" s="334"/>
      <c r="K9" s="209"/>
    </row>
    <row r="10" spans="2:11" s="1" customFormat="1" ht="15" customHeight="1">
      <c r="B10" s="212"/>
      <c r="C10" s="211"/>
      <c r="D10" s="334" t="s">
        <v>165</v>
      </c>
      <c r="E10" s="334"/>
      <c r="F10" s="334"/>
      <c r="G10" s="334"/>
      <c r="H10" s="334"/>
      <c r="I10" s="334"/>
      <c r="J10" s="334"/>
      <c r="K10" s="209"/>
    </row>
    <row r="11" spans="2:11" s="1" customFormat="1" ht="15" customHeight="1">
      <c r="B11" s="212"/>
      <c r="C11" s="213"/>
      <c r="D11" s="334" t="s">
        <v>166</v>
      </c>
      <c r="E11" s="334"/>
      <c r="F11" s="334"/>
      <c r="G11" s="334"/>
      <c r="H11" s="334"/>
      <c r="I11" s="334"/>
      <c r="J11" s="334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167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4" t="s">
        <v>168</v>
      </c>
      <c r="E15" s="334"/>
      <c r="F15" s="334"/>
      <c r="G15" s="334"/>
      <c r="H15" s="334"/>
      <c r="I15" s="334"/>
      <c r="J15" s="334"/>
      <c r="K15" s="209"/>
    </row>
    <row r="16" spans="2:11" s="1" customFormat="1" ht="15" customHeight="1">
      <c r="B16" s="212"/>
      <c r="C16" s="213"/>
      <c r="D16" s="334" t="s">
        <v>169</v>
      </c>
      <c r="E16" s="334"/>
      <c r="F16" s="334"/>
      <c r="G16" s="334"/>
      <c r="H16" s="334"/>
      <c r="I16" s="334"/>
      <c r="J16" s="334"/>
      <c r="K16" s="209"/>
    </row>
    <row r="17" spans="2:11" s="1" customFormat="1" ht="15" customHeight="1">
      <c r="B17" s="212"/>
      <c r="C17" s="213"/>
      <c r="D17" s="334" t="s">
        <v>170</v>
      </c>
      <c r="E17" s="334"/>
      <c r="F17" s="334"/>
      <c r="G17" s="334"/>
      <c r="H17" s="334"/>
      <c r="I17" s="334"/>
      <c r="J17" s="334"/>
      <c r="K17" s="209"/>
    </row>
    <row r="18" spans="2:11" s="1" customFormat="1" ht="15" customHeight="1">
      <c r="B18" s="212"/>
      <c r="C18" s="213"/>
      <c r="D18" s="213"/>
      <c r="E18" s="215" t="s">
        <v>73</v>
      </c>
      <c r="F18" s="334" t="s">
        <v>171</v>
      </c>
      <c r="G18" s="334"/>
      <c r="H18" s="334"/>
      <c r="I18" s="334"/>
      <c r="J18" s="334"/>
      <c r="K18" s="209"/>
    </row>
    <row r="19" spans="2:11" s="1" customFormat="1" ht="15" customHeight="1">
      <c r="B19" s="212"/>
      <c r="C19" s="213"/>
      <c r="D19" s="213"/>
      <c r="E19" s="215" t="s">
        <v>172</v>
      </c>
      <c r="F19" s="334" t="s">
        <v>173</v>
      </c>
      <c r="G19" s="334"/>
      <c r="H19" s="334"/>
      <c r="I19" s="334"/>
      <c r="J19" s="334"/>
      <c r="K19" s="209"/>
    </row>
    <row r="20" spans="2:11" s="1" customFormat="1" ht="15" customHeight="1">
      <c r="B20" s="212"/>
      <c r="C20" s="213"/>
      <c r="D20" s="213"/>
      <c r="E20" s="215" t="s">
        <v>174</v>
      </c>
      <c r="F20" s="334" t="s">
        <v>175</v>
      </c>
      <c r="G20" s="334"/>
      <c r="H20" s="334"/>
      <c r="I20" s="334"/>
      <c r="J20" s="334"/>
      <c r="K20" s="209"/>
    </row>
    <row r="21" spans="2:11" s="1" customFormat="1" ht="15" customHeight="1">
      <c r="B21" s="212"/>
      <c r="C21" s="213"/>
      <c r="D21" s="213"/>
      <c r="E21" s="215" t="s">
        <v>176</v>
      </c>
      <c r="F21" s="334" t="s">
        <v>177</v>
      </c>
      <c r="G21" s="334"/>
      <c r="H21" s="334"/>
      <c r="I21" s="334"/>
      <c r="J21" s="334"/>
      <c r="K21" s="209"/>
    </row>
    <row r="22" spans="2:11" s="1" customFormat="1" ht="15" customHeight="1">
      <c r="B22" s="212"/>
      <c r="C22" s="213"/>
      <c r="D22" s="213"/>
      <c r="E22" s="215" t="s">
        <v>178</v>
      </c>
      <c r="F22" s="334" t="s">
        <v>179</v>
      </c>
      <c r="G22" s="334"/>
      <c r="H22" s="334"/>
      <c r="I22" s="334"/>
      <c r="J22" s="334"/>
      <c r="K22" s="209"/>
    </row>
    <row r="23" spans="2:11" s="1" customFormat="1" ht="15" customHeight="1">
      <c r="B23" s="212"/>
      <c r="C23" s="213"/>
      <c r="D23" s="213"/>
      <c r="E23" s="215" t="s">
        <v>180</v>
      </c>
      <c r="F23" s="334" t="s">
        <v>181</v>
      </c>
      <c r="G23" s="334"/>
      <c r="H23" s="334"/>
      <c r="I23" s="334"/>
      <c r="J23" s="334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4" t="s">
        <v>182</v>
      </c>
      <c r="D25" s="334"/>
      <c r="E25" s="334"/>
      <c r="F25" s="334"/>
      <c r="G25" s="334"/>
      <c r="H25" s="334"/>
      <c r="I25" s="334"/>
      <c r="J25" s="334"/>
      <c r="K25" s="209"/>
    </row>
    <row r="26" spans="2:11" s="1" customFormat="1" ht="15" customHeight="1">
      <c r="B26" s="212"/>
      <c r="C26" s="334" t="s">
        <v>183</v>
      </c>
      <c r="D26" s="334"/>
      <c r="E26" s="334"/>
      <c r="F26" s="334"/>
      <c r="G26" s="334"/>
      <c r="H26" s="334"/>
      <c r="I26" s="334"/>
      <c r="J26" s="334"/>
      <c r="K26" s="209"/>
    </row>
    <row r="27" spans="2:11" s="1" customFormat="1" ht="15" customHeight="1">
      <c r="B27" s="212"/>
      <c r="C27" s="211"/>
      <c r="D27" s="334" t="s">
        <v>184</v>
      </c>
      <c r="E27" s="334"/>
      <c r="F27" s="334"/>
      <c r="G27" s="334"/>
      <c r="H27" s="334"/>
      <c r="I27" s="334"/>
      <c r="J27" s="334"/>
      <c r="K27" s="209"/>
    </row>
    <row r="28" spans="2:11" s="1" customFormat="1" ht="15" customHeight="1">
      <c r="B28" s="212"/>
      <c r="C28" s="213"/>
      <c r="D28" s="334" t="s">
        <v>185</v>
      </c>
      <c r="E28" s="334"/>
      <c r="F28" s="334"/>
      <c r="G28" s="334"/>
      <c r="H28" s="334"/>
      <c r="I28" s="334"/>
      <c r="J28" s="334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4" t="s">
        <v>186</v>
      </c>
      <c r="E30" s="334"/>
      <c r="F30" s="334"/>
      <c r="G30" s="334"/>
      <c r="H30" s="334"/>
      <c r="I30" s="334"/>
      <c r="J30" s="334"/>
      <c r="K30" s="209"/>
    </row>
    <row r="31" spans="2:11" s="1" customFormat="1" ht="15" customHeight="1">
      <c r="B31" s="212"/>
      <c r="C31" s="213"/>
      <c r="D31" s="334" t="s">
        <v>187</v>
      </c>
      <c r="E31" s="334"/>
      <c r="F31" s="334"/>
      <c r="G31" s="334"/>
      <c r="H31" s="334"/>
      <c r="I31" s="334"/>
      <c r="J31" s="334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4" t="s">
        <v>188</v>
      </c>
      <c r="E33" s="334"/>
      <c r="F33" s="334"/>
      <c r="G33" s="334"/>
      <c r="H33" s="334"/>
      <c r="I33" s="334"/>
      <c r="J33" s="334"/>
      <c r="K33" s="209"/>
    </row>
    <row r="34" spans="2:11" s="1" customFormat="1" ht="15" customHeight="1">
      <c r="B34" s="212"/>
      <c r="C34" s="213"/>
      <c r="D34" s="334" t="s">
        <v>189</v>
      </c>
      <c r="E34" s="334"/>
      <c r="F34" s="334"/>
      <c r="G34" s="334"/>
      <c r="H34" s="334"/>
      <c r="I34" s="334"/>
      <c r="J34" s="334"/>
      <c r="K34" s="209"/>
    </row>
    <row r="35" spans="2:11" s="1" customFormat="1" ht="15" customHeight="1">
      <c r="B35" s="212"/>
      <c r="C35" s="213"/>
      <c r="D35" s="334" t="s">
        <v>190</v>
      </c>
      <c r="E35" s="334"/>
      <c r="F35" s="334"/>
      <c r="G35" s="334"/>
      <c r="H35" s="334"/>
      <c r="I35" s="334"/>
      <c r="J35" s="334"/>
      <c r="K35" s="209"/>
    </row>
    <row r="36" spans="2:11" s="1" customFormat="1" ht="15" customHeight="1">
      <c r="B36" s="212"/>
      <c r="C36" s="213"/>
      <c r="D36" s="211"/>
      <c r="E36" s="214" t="s">
        <v>85</v>
      </c>
      <c r="F36" s="211"/>
      <c r="G36" s="334" t="s">
        <v>191</v>
      </c>
      <c r="H36" s="334"/>
      <c r="I36" s="334"/>
      <c r="J36" s="334"/>
      <c r="K36" s="209"/>
    </row>
    <row r="37" spans="2:11" s="1" customFormat="1" ht="30.75" customHeight="1">
      <c r="B37" s="212"/>
      <c r="C37" s="213"/>
      <c r="D37" s="211"/>
      <c r="E37" s="214" t="s">
        <v>192</v>
      </c>
      <c r="F37" s="211"/>
      <c r="G37" s="334" t="s">
        <v>193</v>
      </c>
      <c r="H37" s="334"/>
      <c r="I37" s="334"/>
      <c r="J37" s="334"/>
      <c r="K37" s="209"/>
    </row>
    <row r="38" spans="2:11" s="1" customFormat="1" ht="15" customHeight="1">
      <c r="B38" s="212"/>
      <c r="C38" s="213"/>
      <c r="D38" s="211"/>
      <c r="E38" s="214" t="s">
        <v>50</v>
      </c>
      <c r="F38" s="211"/>
      <c r="G38" s="334" t="s">
        <v>194</v>
      </c>
      <c r="H38" s="334"/>
      <c r="I38" s="334"/>
      <c r="J38" s="334"/>
      <c r="K38" s="209"/>
    </row>
    <row r="39" spans="2:11" s="1" customFormat="1" ht="15" customHeight="1">
      <c r="B39" s="212"/>
      <c r="C39" s="213"/>
      <c r="D39" s="211"/>
      <c r="E39" s="214" t="s">
        <v>51</v>
      </c>
      <c r="F39" s="211"/>
      <c r="G39" s="334" t="s">
        <v>195</v>
      </c>
      <c r="H39" s="334"/>
      <c r="I39" s="334"/>
      <c r="J39" s="334"/>
      <c r="K39" s="209"/>
    </row>
    <row r="40" spans="2:11" s="1" customFormat="1" ht="15" customHeight="1">
      <c r="B40" s="212"/>
      <c r="C40" s="213"/>
      <c r="D40" s="211"/>
      <c r="E40" s="214" t="s">
        <v>86</v>
      </c>
      <c r="F40" s="211"/>
      <c r="G40" s="334" t="s">
        <v>196</v>
      </c>
      <c r="H40" s="334"/>
      <c r="I40" s="334"/>
      <c r="J40" s="334"/>
      <c r="K40" s="209"/>
    </row>
    <row r="41" spans="2:11" s="1" customFormat="1" ht="15" customHeight="1">
      <c r="B41" s="212"/>
      <c r="C41" s="213"/>
      <c r="D41" s="211"/>
      <c r="E41" s="214" t="s">
        <v>87</v>
      </c>
      <c r="F41" s="211"/>
      <c r="G41" s="334" t="s">
        <v>197</v>
      </c>
      <c r="H41" s="334"/>
      <c r="I41" s="334"/>
      <c r="J41" s="334"/>
      <c r="K41" s="209"/>
    </row>
    <row r="42" spans="2:11" s="1" customFormat="1" ht="15" customHeight="1">
      <c r="B42" s="212"/>
      <c r="C42" s="213"/>
      <c r="D42" s="211"/>
      <c r="E42" s="214" t="s">
        <v>198</v>
      </c>
      <c r="F42" s="211"/>
      <c r="G42" s="334" t="s">
        <v>199</v>
      </c>
      <c r="H42" s="334"/>
      <c r="I42" s="334"/>
      <c r="J42" s="334"/>
      <c r="K42" s="209"/>
    </row>
    <row r="43" spans="2:11" s="1" customFormat="1" ht="15" customHeight="1">
      <c r="B43" s="212"/>
      <c r="C43" s="213"/>
      <c r="D43" s="211"/>
      <c r="E43" s="214"/>
      <c r="F43" s="211"/>
      <c r="G43" s="334" t="s">
        <v>200</v>
      </c>
      <c r="H43" s="334"/>
      <c r="I43" s="334"/>
      <c r="J43" s="334"/>
      <c r="K43" s="209"/>
    </row>
    <row r="44" spans="2:11" s="1" customFormat="1" ht="15" customHeight="1">
      <c r="B44" s="212"/>
      <c r="C44" s="213"/>
      <c r="D44" s="211"/>
      <c r="E44" s="214" t="s">
        <v>201</v>
      </c>
      <c r="F44" s="211"/>
      <c r="G44" s="334" t="s">
        <v>202</v>
      </c>
      <c r="H44" s="334"/>
      <c r="I44" s="334"/>
      <c r="J44" s="334"/>
      <c r="K44" s="209"/>
    </row>
    <row r="45" spans="2:11" s="1" customFormat="1" ht="15" customHeight="1">
      <c r="B45" s="212"/>
      <c r="C45" s="213"/>
      <c r="D45" s="211"/>
      <c r="E45" s="214" t="s">
        <v>89</v>
      </c>
      <c r="F45" s="211"/>
      <c r="G45" s="334" t="s">
        <v>203</v>
      </c>
      <c r="H45" s="334"/>
      <c r="I45" s="334"/>
      <c r="J45" s="334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4" t="s">
        <v>204</v>
      </c>
      <c r="E47" s="334"/>
      <c r="F47" s="334"/>
      <c r="G47" s="334"/>
      <c r="H47" s="334"/>
      <c r="I47" s="334"/>
      <c r="J47" s="334"/>
      <c r="K47" s="209"/>
    </row>
    <row r="48" spans="2:11" s="1" customFormat="1" ht="15" customHeight="1">
      <c r="B48" s="212"/>
      <c r="C48" s="213"/>
      <c r="D48" s="213"/>
      <c r="E48" s="334" t="s">
        <v>205</v>
      </c>
      <c r="F48" s="334"/>
      <c r="G48" s="334"/>
      <c r="H48" s="334"/>
      <c r="I48" s="334"/>
      <c r="J48" s="334"/>
      <c r="K48" s="209"/>
    </row>
    <row r="49" spans="2:11" s="1" customFormat="1" ht="15" customHeight="1">
      <c r="B49" s="212"/>
      <c r="C49" s="213"/>
      <c r="D49" s="213"/>
      <c r="E49" s="334" t="s">
        <v>206</v>
      </c>
      <c r="F49" s="334"/>
      <c r="G49" s="334"/>
      <c r="H49" s="334"/>
      <c r="I49" s="334"/>
      <c r="J49" s="334"/>
      <c r="K49" s="209"/>
    </row>
    <row r="50" spans="2:11" s="1" customFormat="1" ht="15" customHeight="1">
      <c r="B50" s="212"/>
      <c r="C50" s="213"/>
      <c r="D50" s="213"/>
      <c r="E50" s="334" t="s">
        <v>207</v>
      </c>
      <c r="F50" s="334"/>
      <c r="G50" s="334"/>
      <c r="H50" s="334"/>
      <c r="I50" s="334"/>
      <c r="J50" s="334"/>
      <c r="K50" s="209"/>
    </row>
    <row r="51" spans="2:11" s="1" customFormat="1" ht="15" customHeight="1">
      <c r="B51" s="212"/>
      <c r="C51" s="213"/>
      <c r="D51" s="334" t="s">
        <v>208</v>
      </c>
      <c r="E51" s="334"/>
      <c r="F51" s="334"/>
      <c r="G51" s="334"/>
      <c r="H51" s="334"/>
      <c r="I51" s="334"/>
      <c r="J51" s="334"/>
      <c r="K51" s="209"/>
    </row>
    <row r="52" spans="2:11" s="1" customFormat="1" ht="25.5" customHeight="1">
      <c r="B52" s="208"/>
      <c r="C52" s="335" t="s">
        <v>209</v>
      </c>
      <c r="D52" s="335"/>
      <c r="E52" s="335"/>
      <c r="F52" s="335"/>
      <c r="G52" s="335"/>
      <c r="H52" s="335"/>
      <c r="I52" s="335"/>
      <c r="J52" s="335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4" t="s">
        <v>210</v>
      </c>
      <c r="D54" s="334"/>
      <c r="E54" s="334"/>
      <c r="F54" s="334"/>
      <c r="G54" s="334"/>
      <c r="H54" s="334"/>
      <c r="I54" s="334"/>
      <c r="J54" s="334"/>
      <c r="K54" s="209"/>
    </row>
    <row r="55" spans="2:11" s="1" customFormat="1" ht="15" customHeight="1">
      <c r="B55" s="208"/>
      <c r="C55" s="334" t="s">
        <v>211</v>
      </c>
      <c r="D55" s="334"/>
      <c r="E55" s="334"/>
      <c r="F55" s="334"/>
      <c r="G55" s="334"/>
      <c r="H55" s="334"/>
      <c r="I55" s="334"/>
      <c r="J55" s="334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4" t="s">
        <v>212</v>
      </c>
      <c r="D57" s="334"/>
      <c r="E57" s="334"/>
      <c r="F57" s="334"/>
      <c r="G57" s="334"/>
      <c r="H57" s="334"/>
      <c r="I57" s="334"/>
      <c r="J57" s="334"/>
      <c r="K57" s="209"/>
    </row>
    <row r="58" spans="2:11" s="1" customFormat="1" ht="15" customHeight="1">
      <c r="B58" s="208"/>
      <c r="C58" s="213"/>
      <c r="D58" s="334" t="s">
        <v>213</v>
      </c>
      <c r="E58" s="334"/>
      <c r="F58" s="334"/>
      <c r="G58" s="334"/>
      <c r="H58" s="334"/>
      <c r="I58" s="334"/>
      <c r="J58" s="334"/>
      <c r="K58" s="209"/>
    </row>
    <row r="59" spans="2:11" s="1" customFormat="1" ht="15" customHeight="1">
      <c r="B59" s="208"/>
      <c r="C59" s="213"/>
      <c r="D59" s="334" t="s">
        <v>214</v>
      </c>
      <c r="E59" s="334"/>
      <c r="F59" s="334"/>
      <c r="G59" s="334"/>
      <c r="H59" s="334"/>
      <c r="I59" s="334"/>
      <c r="J59" s="334"/>
      <c r="K59" s="209"/>
    </row>
    <row r="60" spans="2:11" s="1" customFormat="1" ht="15" customHeight="1">
      <c r="B60" s="208"/>
      <c r="C60" s="213"/>
      <c r="D60" s="334" t="s">
        <v>215</v>
      </c>
      <c r="E60" s="334"/>
      <c r="F60" s="334"/>
      <c r="G60" s="334"/>
      <c r="H60" s="334"/>
      <c r="I60" s="334"/>
      <c r="J60" s="334"/>
      <c r="K60" s="209"/>
    </row>
    <row r="61" spans="2:11" s="1" customFormat="1" ht="15" customHeight="1">
      <c r="B61" s="208"/>
      <c r="C61" s="213"/>
      <c r="D61" s="334" t="s">
        <v>216</v>
      </c>
      <c r="E61" s="334"/>
      <c r="F61" s="334"/>
      <c r="G61" s="334"/>
      <c r="H61" s="334"/>
      <c r="I61" s="334"/>
      <c r="J61" s="334"/>
      <c r="K61" s="209"/>
    </row>
    <row r="62" spans="2:11" s="1" customFormat="1" ht="15" customHeight="1">
      <c r="B62" s="208"/>
      <c r="C62" s="213"/>
      <c r="D62" s="336" t="s">
        <v>217</v>
      </c>
      <c r="E62" s="336"/>
      <c r="F62" s="336"/>
      <c r="G62" s="336"/>
      <c r="H62" s="336"/>
      <c r="I62" s="336"/>
      <c r="J62" s="336"/>
      <c r="K62" s="209"/>
    </row>
    <row r="63" spans="2:11" s="1" customFormat="1" ht="15" customHeight="1">
      <c r="B63" s="208"/>
      <c r="C63" s="213"/>
      <c r="D63" s="334" t="s">
        <v>218</v>
      </c>
      <c r="E63" s="334"/>
      <c r="F63" s="334"/>
      <c r="G63" s="334"/>
      <c r="H63" s="334"/>
      <c r="I63" s="334"/>
      <c r="J63" s="334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4" t="s">
        <v>219</v>
      </c>
      <c r="E65" s="334"/>
      <c r="F65" s="334"/>
      <c r="G65" s="334"/>
      <c r="H65" s="334"/>
      <c r="I65" s="334"/>
      <c r="J65" s="334"/>
      <c r="K65" s="209"/>
    </row>
    <row r="66" spans="2:11" s="1" customFormat="1" ht="15" customHeight="1">
      <c r="B66" s="208"/>
      <c r="C66" s="213"/>
      <c r="D66" s="336" t="s">
        <v>220</v>
      </c>
      <c r="E66" s="336"/>
      <c r="F66" s="336"/>
      <c r="G66" s="336"/>
      <c r="H66" s="336"/>
      <c r="I66" s="336"/>
      <c r="J66" s="336"/>
      <c r="K66" s="209"/>
    </row>
    <row r="67" spans="2:11" s="1" customFormat="1" ht="15" customHeight="1">
      <c r="B67" s="208"/>
      <c r="C67" s="213"/>
      <c r="D67" s="334" t="s">
        <v>221</v>
      </c>
      <c r="E67" s="334"/>
      <c r="F67" s="334"/>
      <c r="G67" s="334"/>
      <c r="H67" s="334"/>
      <c r="I67" s="334"/>
      <c r="J67" s="334"/>
      <c r="K67" s="209"/>
    </row>
    <row r="68" spans="2:11" s="1" customFormat="1" ht="15" customHeight="1">
      <c r="B68" s="208"/>
      <c r="C68" s="213"/>
      <c r="D68" s="334" t="s">
        <v>222</v>
      </c>
      <c r="E68" s="334"/>
      <c r="F68" s="334"/>
      <c r="G68" s="334"/>
      <c r="H68" s="334"/>
      <c r="I68" s="334"/>
      <c r="J68" s="334"/>
      <c r="K68" s="209"/>
    </row>
    <row r="69" spans="2:11" s="1" customFormat="1" ht="15" customHeight="1">
      <c r="B69" s="208"/>
      <c r="C69" s="213"/>
      <c r="D69" s="334" t="s">
        <v>223</v>
      </c>
      <c r="E69" s="334"/>
      <c r="F69" s="334"/>
      <c r="G69" s="334"/>
      <c r="H69" s="334"/>
      <c r="I69" s="334"/>
      <c r="J69" s="334"/>
      <c r="K69" s="209"/>
    </row>
    <row r="70" spans="2:11" s="1" customFormat="1" ht="15" customHeight="1">
      <c r="B70" s="208"/>
      <c r="C70" s="213"/>
      <c r="D70" s="334" t="s">
        <v>224</v>
      </c>
      <c r="E70" s="334"/>
      <c r="F70" s="334"/>
      <c r="G70" s="334"/>
      <c r="H70" s="334"/>
      <c r="I70" s="334"/>
      <c r="J70" s="334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9" t="s">
        <v>225</v>
      </c>
      <c r="D75" s="329"/>
      <c r="E75" s="329"/>
      <c r="F75" s="329"/>
      <c r="G75" s="329"/>
      <c r="H75" s="329"/>
      <c r="I75" s="329"/>
      <c r="J75" s="329"/>
      <c r="K75" s="226"/>
    </row>
    <row r="76" spans="2:11" s="1" customFormat="1" ht="17.25" customHeight="1">
      <c r="B76" s="225"/>
      <c r="C76" s="227" t="s">
        <v>226</v>
      </c>
      <c r="D76" s="227"/>
      <c r="E76" s="227"/>
      <c r="F76" s="227" t="s">
        <v>227</v>
      </c>
      <c r="G76" s="228"/>
      <c r="H76" s="227" t="s">
        <v>51</v>
      </c>
      <c r="I76" s="227" t="s">
        <v>54</v>
      </c>
      <c r="J76" s="227" t="s">
        <v>228</v>
      </c>
      <c r="K76" s="226"/>
    </row>
    <row r="77" spans="2:11" s="1" customFormat="1" ht="17.25" customHeight="1">
      <c r="B77" s="225"/>
      <c r="C77" s="229" t="s">
        <v>229</v>
      </c>
      <c r="D77" s="229"/>
      <c r="E77" s="229"/>
      <c r="F77" s="230" t="s">
        <v>230</v>
      </c>
      <c r="G77" s="231"/>
      <c r="H77" s="229"/>
      <c r="I77" s="229"/>
      <c r="J77" s="229" t="s">
        <v>231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50</v>
      </c>
      <c r="D79" s="234"/>
      <c r="E79" s="234"/>
      <c r="F79" s="235" t="s">
        <v>232</v>
      </c>
      <c r="G79" s="236"/>
      <c r="H79" s="214" t="s">
        <v>233</v>
      </c>
      <c r="I79" s="214" t="s">
        <v>234</v>
      </c>
      <c r="J79" s="214">
        <v>20</v>
      </c>
      <c r="K79" s="226"/>
    </row>
    <row r="80" spans="2:11" s="1" customFormat="1" ht="15" customHeight="1">
      <c r="B80" s="225"/>
      <c r="C80" s="214" t="s">
        <v>235</v>
      </c>
      <c r="D80" s="214"/>
      <c r="E80" s="214"/>
      <c r="F80" s="235" t="s">
        <v>232</v>
      </c>
      <c r="G80" s="236"/>
      <c r="H80" s="214" t="s">
        <v>236</v>
      </c>
      <c r="I80" s="214" t="s">
        <v>234</v>
      </c>
      <c r="J80" s="214">
        <v>120</v>
      </c>
      <c r="K80" s="226"/>
    </row>
    <row r="81" spans="2:11" s="1" customFormat="1" ht="15" customHeight="1">
      <c r="B81" s="237"/>
      <c r="C81" s="214" t="s">
        <v>237</v>
      </c>
      <c r="D81" s="214"/>
      <c r="E81" s="214"/>
      <c r="F81" s="235" t="s">
        <v>238</v>
      </c>
      <c r="G81" s="236"/>
      <c r="H81" s="214" t="s">
        <v>239</v>
      </c>
      <c r="I81" s="214" t="s">
        <v>234</v>
      </c>
      <c r="J81" s="214">
        <v>50</v>
      </c>
      <c r="K81" s="226"/>
    </row>
    <row r="82" spans="2:11" s="1" customFormat="1" ht="15" customHeight="1">
      <c r="B82" s="237"/>
      <c r="C82" s="214" t="s">
        <v>240</v>
      </c>
      <c r="D82" s="214"/>
      <c r="E82" s="214"/>
      <c r="F82" s="235" t="s">
        <v>232</v>
      </c>
      <c r="G82" s="236"/>
      <c r="H82" s="214" t="s">
        <v>241</v>
      </c>
      <c r="I82" s="214" t="s">
        <v>242</v>
      </c>
      <c r="J82" s="214"/>
      <c r="K82" s="226"/>
    </row>
    <row r="83" spans="2:11" s="1" customFormat="1" ht="15" customHeight="1">
      <c r="B83" s="237"/>
      <c r="C83" s="238" t="s">
        <v>243</v>
      </c>
      <c r="D83" s="238"/>
      <c r="E83" s="238"/>
      <c r="F83" s="239" t="s">
        <v>238</v>
      </c>
      <c r="G83" s="238"/>
      <c r="H83" s="238" t="s">
        <v>244</v>
      </c>
      <c r="I83" s="238" t="s">
        <v>234</v>
      </c>
      <c r="J83" s="238">
        <v>15</v>
      </c>
      <c r="K83" s="226"/>
    </row>
    <row r="84" spans="2:11" s="1" customFormat="1" ht="15" customHeight="1">
      <c r="B84" s="237"/>
      <c r="C84" s="238" t="s">
        <v>245</v>
      </c>
      <c r="D84" s="238"/>
      <c r="E84" s="238"/>
      <c r="F84" s="239" t="s">
        <v>238</v>
      </c>
      <c r="G84" s="238"/>
      <c r="H84" s="238" t="s">
        <v>246</v>
      </c>
      <c r="I84" s="238" t="s">
        <v>234</v>
      </c>
      <c r="J84" s="238">
        <v>15</v>
      </c>
      <c r="K84" s="226"/>
    </row>
    <row r="85" spans="2:11" s="1" customFormat="1" ht="15" customHeight="1">
      <c r="B85" s="237"/>
      <c r="C85" s="238" t="s">
        <v>247</v>
      </c>
      <c r="D85" s="238"/>
      <c r="E85" s="238"/>
      <c r="F85" s="239" t="s">
        <v>238</v>
      </c>
      <c r="G85" s="238"/>
      <c r="H85" s="238" t="s">
        <v>248</v>
      </c>
      <c r="I85" s="238" t="s">
        <v>234</v>
      </c>
      <c r="J85" s="238">
        <v>20</v>
      </c>
      <c r="K85" s="226"/>
    </row>
    <row r="86" spans="2:11" s="1" customFormat="1" ht="15" customHeight="1">
      <c r="B86" s="237"/>
      <c r="C86" s="238" t="s">
        <v>249</v>
      </c>
      <c r="D86" s="238"/>
      <c r="E86" s="238"/>
      <c r="F86" s="239" t="s">
        <v>238</v>
      </c>
      <c r="G86" s="238"/>
      <c r="H86" s="238" t="s">
        <v>250</v>
      </c>
      <c r="I86" s="238" t="s">
        <v>234</v>
      </c>
      <c r="J86" s="238">
        <v>20</v>
      </c>
      <c r="K86" s="226"/>
    </row>
    <row r="87" spans="2:11" s="1" customFormat="1" ht="15" customHeight="1">
      <c r="B87" s="237"/>
      <c r="C87" s="214" t="s">
        <v>251</v>
      </c>
      <c r="D87" s="214"/>
      <c r="E87" s="214"/>
      <c r="F87" s="235" t="s">
        <v>238</v>
      </c>
      <c r="G87" s="236"/>
      <c r="H87" s="214" t="s">
        <v>252</v>
      </c>
      <c r="I87" s="214" t="s">
        <v>234</v>
      </c>
      <c r="J87" s="214">
        <v>50</v>
      </c>
      <c r="K87" s="226"/>
    </row>
    <row r="88" spans="2:11" s="1" customFormat="1" ht="15" customHeight="1">
      <c r="B88" s="237"/>
      <c r="C88" s="214" t="s">
        <v>253</v>
      </c>
      <c r="D88" s="214"/>
      <c r="E88" s="214"/>
      <c r="F88" s="235" t="s">
        <v>238</v>
      </c>
      <c r="G88" s="236"/>
      <c r="H88" s="214" t="s">
        <v>254</v>
      </c>
      <c r="I88" s="214" t="s">
        <v>234</v>
      </c>
      <c r="J88" s="214">
        <v>20</v>
      </c>
      <c r="K88" s="226"/>
    </row>
    <row r="89" spans="2:11" s="1" customFormat="1" ht="15" customHeight="1">
      <c r="B89" s="237"/>
      <c r="C89" s="214" t="s">
        <v>255</v>
      </c>
      <c r="D89" s="214"/>
      <c r="E89" s="214"/>
      <c r="F89" s="235" t="s">
        <v>238</v>
      </c>
      <c r="G89" s="236"/>
      <c r="H89" s="214" t="s">
        <v>256</v>
      </c>
      <c r="I89" s="214" t="s">
        <v>234</v>
      </c>
      <c r="J89" s="214">
        <v>20</v>
      </c>
      <c r="K89" s="226"/>
    </row>
    <row r="90" spans="2:11" s="1" customFormat="1" ht="15" customHeight="1">
      <c r="B90" s="237"/>
      <c r="C90" s="214" t="s">
        <v>257</v>
      </c>
      <c r="D90" s="214"/>
      <c r="E90" s="214"/>
      <c r="F90" s="235" t="s">
        <v>238</v>
      </c>
      <c r="G90" s="236"/>
      <c r="H90" s="214" t="s">
        <v>258</v>
      </c>
      <c r="I90" s="214" t="s">
        <v>234</v>
      </c>
      <c r="J90" s="214">
        <v>50</v>
      </c>
      <c r="K90" s="226"/>
    </row>
    <row r="91" spans="2:11" s="1" customFormat="1" ht="15" customHeight="1">
      <c r="B91" s="237"/>
      <c r="C91" s="214" t="s">
        <v>259</v>
      </c>
      <c r="D91" s="214"/>
      <c r="E91" s="214"/>
      <c r="F91" s="235" t="s">
        <v>238</v>
      </c>
      <c r="G91" s="236"/>
      <c r="H91" s="214" t="s">
        <v>259</v>
      </c>
      <c r="I91" s="214" t="s">
        <v>234</v>
      </c>
      <c r="J91" s="214">
        <v>50</v>
      </c>
      <c r="K91" s="226"/>
    </row>
    <row r="92" spans="2:11" s="1" customFormat="1" ht="15" customHeight="1">
      <c r="B92" s="237"/>
      <c r="C92" s="214" t="s">
        <v>260</v>
      </c>
      <c r="D92" s="214"/>
      <c r="E92" s="214"/>
      <c r="F92" s="235" t="s">
        <v>238</v>
      </c>
      <c r="G92" s="236"/>
      <c r="H92" s="214" t="s">
        <v>261</v>
      </c>
      <c r="I92" s="214" t="s">
        <v>234</v>
      </c>
      <c r="J92" s="214">
        <v>255</v>
      </c>
      <c r="K92" s="226"/>
    </row>
    <row r="93" spans="2:11" s="1" customFormat="1" ht="15" customHeight="1">
      <c r="B93" s="237"/>
      <c r="C93" s="214" t="s">
        <v>262</v>
      </c>
      <c r="D93" s="214"/>
      <c r="E93" s="214"/>
      <c r="F93" s="235" t="s">
        <v>232</v>
      </c>
      <c r="G93" s="236"/>
      <c r="H93" s="214" t="s">
        <v>263</v>
      </c>
      <c r="I93" s="214" t="s">
        <v>264</v>
      </c>
      <c r="J93" s="214"/>
      <c r="K93" s="226"/>
    </row>
    <row r="94" spans="2:11" s="1" customFormat="1" ht="15" customHeight="1">
      <c r="B94" s="237"/>
      <c r="C94" s="214" t="s">
        <v>265</v>
      </c>
      <c r="D94" s="214"/>
      <c r="E94" s="214"/>
      <c r="F94" s="235" t="s">
        <v>232</v>
      </c>
      <c r="G94" s="236"/>
      <c r="H94" s="214" t="s">
        <v>266</v>
      </c>
      <c r="I94" s="214" t="s">
        <v>267</v>
      </c>
      <c r="J94" s="214"/>
      <c r="K94" s="226"/>
    </row>
    <row r="95" spans="2:11" s="1" customFormat="1" ht="15" customHeight="1">
      <c r="B95" s="237"/>
      <c r="C95" s="214" t="s">
        <v>268</v>
      </c>
      <c r="D95" s="214"/>
      <c r="E95" s="214"/>
      <c r="F95" s="235" t="s">
        <v>232</v>
      </c>
      <c r="G95" s="236"/>
      <c r="H95" s="214" t="s">
        <v>268</v>
      </c>
      <c r="I95" s="214" t="s">
        <v>267</v>
      </c>
      <c r="J95" s="214"/>
      <c r="K95" s="226"/>
    </row>
    <row r="96" spans="2:11" s="1" customFormat="1" ht="15" customHeight="1">
      <c r="B96" s="237"/>
      <c r="C96" s="214" t="s">
        <v>35</v>
      </c>
      <c r="D96" s="214"/>
      <c r="E96" s="214"/>
      <c r="F96" s="235" t="s">
        <v>232</v>
      </c>
      <c r="G96" s="236"/>
      <c r="H96" s="214" t="s">
        <v>269</v>
      </c>
      <c r="I96" s="214" t="s">
        <v>267</v>
      </c>
      <c r="J96" s="214"/>
      <c r="K96" s="226"/>
    </row>
    <row r="97" spans="2:11" s="1" customFormat="1" ht="15" customHeight="1">
      <c r="B97" s="237"/>
      <c r="C97" s="214" t="s">
        <v>45</v>
      </c>
      <c r="D97" s="214"/>
      <c r="E97" s="214"/>
      <c r="F97" s="235" t="s">
        <v>232</v>
      </c>
      <c r="G97" s="236"/>
      <c r="H97" s="214" t="s">
        <v>270</v>
      </c>
      <c r="I97" s="214" t="s">
        <v>267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9" t="s">
        <v>271</v>
      </c>
      <c r="D102" s="329"/>
      <c r="E102" s="329"/>
      <c r="F102" s="329"/>
      <c r="G102" s="329"/>
      <c r="H102" s="329"/>
      <c r="I102" s="329"/>
      <c r="J102" s="329"/>
      <c r="K102" s="226"/>
    </row>
    <row r="103" spans="2:11" s="1" customFormat="1" ht="17.25" customHeight="1">
      <c r="B103" s="225"/>
      <c r="C103" s="227" t="s">
        <v>226</v>
      </c>
      <c r="D103" s="227"/>
      <c r="E103" s="227"/>
      <c r="F103" s="227" t="s">
        <v>227</v>
      </c>
      <c r="G103" s="228"/>
      <c r="H103" s="227" t="s">
        <v>51</v>
      </c>
      <c r="I103" s="227" t="s">
        <v>54</v>
      </c>
      <c r="J103" s="227" t="s">
        <v>228</v>
      </c>
      <c r="K103" s="226"/>
    </row>
    <row r="104" spans="2:11" s="1" customFormat="1" ht="17.25" customHeight="1">
      <c r="B104" s="225"/>
      <c r="C104" s="229" t="s">
        <v>229</v>
      </c>
      <c r="D104" s="229"/>
      <c r="E104" s="229"/>
      <c r="F104" s="230" t="s">
        <v>230</v>
      </c>
      <c r="G104" s="231"/>
      <c r="H104" s="229"/>
      <c r="I104" s="229"/>
      <c r="J104" s="229" t="s">
        <v>231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50</v>
      </c>
      <c r="D106" s="234"/>
      <c r="E106" s="234"/>
      <c r="F106" s="235" t="s">
        <v>232</v>
      </c>
      <c r="G106" s="214"/>
      <c r="H106" s="214" t="s">
        <v>272</v>
      </c>
      <c r="I106" s="214" t="s">
        <v>234</v>
      </c>
      <c r="J106" s="214">
        <v>20</v>
      </c>
      <c r="K106" s="226"/>
    </row>
    <row r="107" spans="2:11" s="1" customFormat="1" ht="15" customHeight="1">
      <c r="B107" s="225"/>
      <c r="C107" s="214" t="s">
        <v>235</v>
      </c>
      <c r="D107" s="214"/>
      <c r="E107" s="214"/>
      <c r="F107" s="235" t="s">
        <v>232</v>
      </c>
      <c r="G107" s="214"/>
      <c r="H107" s="214" t="s">
        <v>272</v>
      </c>
      <c r="I107" s="214" t="s">
        <v>234</v>
      </c>
      <c r="J107" s="214">
        <v>120</v>
      </c>
      <c r="K107" s="226"/>
    </row>
    <row r="108" spans="2:11" s="1" customFormat="1" ht="15" customHeight="1">
      <c r="B108" s="237"/>
      <c r="C108" s="214" t="s">
        <v>237</v>
      </c>
      <c r="D108" s="214"/>
      <c r="E108" s="214"/>
      <c r="F108" s="235" t="s">
        <v>238</v>
      </c>
      <c r="G108" s="214"/>
      <c r="H108" s="214" t="s">
        <v>272</v>
      </c>
      <c r="I108" s="214" t="s">
        <v>234</v>
      </c>
      <c r="J108" s="214">
        <v>50</v>
      </c>
      <c r="K108" s="226"/>
    </row>
    <row r="109" spans="2:11" s="1" customFormat="1" ht="15" customHeight="1">
      <c r="B109" s="237"/>
      <c r="C109" s="214" t="s">
        <v>240</v>
      </c>
      <c r="D109" s="214"/>
      <c r="E109" s="214"/>
      <c r="F109" s="235" t="s">
        <v>232</v>
      </c>
      <c r="G109" s="214"/>
      <c r="H109" s="214" t="s">
        <v>272</v>
      </c>
      <c r="I109" s="214" t="s">
        <v>242</v>
      </c>
      <c r="J109" s="214"/>
      <c r="K109" s="226"/>
    </row>
    <row r="110" spans="2:11" s="1" customFormat="1" ht="15" customHeight="1">
      <c r="B110" s="237"/>
      <c r="C110" s="214" t="s">
        <v>251</v>
      </c>
      <c r="D110" s="214"/>
      <c r="E110" s="214"/>
      <c r="F110" s="235" t="s">
        <v>238</v>
      </c>
      <c r="G110" s="214"/>
      <c r="H110" s="214" t="s">
        <v>272</v>
      </c>
      <c r="I110" s="214" t="s">
        <v>234</v>
      </c>
      <c r="J110" s="214">
        <v>50</v>
      </c>
      <c r="K110" s="226"/>
    </row>
    <row r="111" spans="2:11" s="1" customFormat="1" ht="15" customHeight="1">
      <c r="B111" s="237"/>
      <c r="C111" s="214" t="s">
        <v>259</v>
      </c>
      <c r="D111" s="214"/>
      <c r="E111" s="214"/>
      <c r="F111" s="235" t="s">
        <v>238</v>
      </c>
      <c r="G111" s="214"/>
      <c r="H111" s="214" t="s">
        <v>272</v>
      </c>
      <c r="I111" s="214" t="s">
        <v>234</v>
      </c>
      <c r="J111" s="214">
        <v>50</v>
      </c>
      <c r="K111" s="226"/>
    </row>
    <row r="112" spans="2:11" s="1" customFormat="1" ht="15" customHeight="1">
      <c r="B112" s="237"/>
      <c r="C112" s="214" t="s">
        <v>257</v>
      </c>
      <c r="D112" s="214"/>
      <c r="E112" s="214"/>
      <c r="F112" s="235" t="s">
        <v>238</v>
      </c>
      <c r="G112" s="214"/>
      <c r="H112" s="214" t="s">
        <v>272</v>
      </c>
      <c r="I112" s="214" t="s">
        <v>234</v>
      </c>
      <c r="J112" s="214">
        <v>50</v>
      </c>
      <c r="K112" s="226"/>
    </row>
    <row r="113" spans="2:11" s="1" customFormat="1" ht="15" customHeight="1">
      <c r="B113" s="237"/>
      <c r="C113" s="214" t="s">
        <v>50</v>
      </c>
      <c r="D113" s="214"/>
      <c r="E113" s="214"/>
      <c r="F113" s="235" t="s">
        <v>232</v>
      </c>
      <c r="G113" s="214"/>
      <c r="H113" s="214" t="s">
        <v>273</v>
      </c>
      <c r="I113" s="214" t="s">
        <v>234</v>
      </c>
      <c r="J113" s="214">
        <v>20</v>
      </c>
      <c r="K113" s="226"/>
    </row>
    <row r="114" spans="2:11" s="1" customFormat="1" ht="15" customHeight="1">
      <c r="B114" s="237"/>
      <c r="C114" s="214" t="s">
        <v>274</v>
      </c>
      <c r="D114" s="214"/>
      <c r="E114" s="214"/>
      <c r="F114" s="235" t="s">
        <v>232</v>
      </c>
      <c r="G114" s="214"/>
      <c r="H114" s="214" t="s">
        <v>275</v>
      </c>
      <c r="I114" s="214" t="s">
        <v>234</v>
      </c>
      <c r="J114" s="214">
        <v>120</v>
      </c>
      <c r="K114" s="226"/>
    </row>
    <row r="115" spans="2:11" s="1" customFormat="1" ht="15" customHeight="1">
      <c r="B115" s="237"/>
      <c r="C115" s="214" t="s">
        <v>35</v>
      </c>
      <c r="D115" s="214"/>
      <c r="E115" s="214"/>
      <c r="F115" s="235" t="s">
        <v>232</v>
      </c>
      <c r="G115" s="214"/>
      <c r="H115" s="214" t="s">
        <v>276</v>
      </c>
      <c r="I115" s="214" t="s">
        <v>267</v>
      </c>
      <c r="J115" s="214"/>
      <c r="K115" s="226"/>
    </row>
    <row r="116" spans="2:11" s="1" customFormat="1" ht="15" customHeight="1">
      <c r="B116" s="237"/>
      <c r="C116" s="214" t="s">
        <v>45</v>
      </c>
      <c r="D116" s="214"/>
      <c r="E116" s="214"/>
      <c r="F116" s="235" t="s">
        <v>232</v>
      </c>
      <c r="G116" s="214"/>
      <c r="H116" s="214" t="s">
        <v>277</v>
      </c>
      <c r="I116" s="214" t="s">
        <v>267</v>
      </c>
      <c r="J116" s="214"/>
      <c r="K116" s="226"/>
    </row>
    <row r="117" spans="2:11" s="1" customFormat="1" ht="15" customHeight="1">
      <c r="B117" s="237"/>
      <c r="C117" s="214" t="s">
        <v>54</v>
      </c>
      <c r="D117" s="214"/>
      <c r="E117" s="214"/>
      <c r="F117" s="235" t="s">
        <v>232</v>
      </c>
      <c r="G117" s="214"/>
      <c r="H117" s="214" t="s">
        <v>278</v>
      </c>
      <c r="I117" s="214" t="s">
        <v>279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0" t="s">
        <v>280</v>
      </c>
      <c r="D122" s="330"/>
      <c r="E122" s="330"/>
      <c r="F122" s="330"/>
      <c r="G122" s="330"/>
      <c r="H122" s="330"/>
      <c r="I122" s="330"/>
      <c r="J122" s="330"/>
      <c r="K122" s="254"/>
    </row>
    <row r="123" spans="2:11" s="1" customFormat="1" ht="17.25" customHeight="1">
      <c r="B123" s="255"/>
      <c r="C123" s="227" t="s">
        <v>226</v>
      </c>
      <c r="D123" s="227"/>
      <c r="E123" s="227"/>
      <c r="F123" s="227" t="s">
        <v>227</v>
      </c>
      <c r="G123" s="228"/>
      <c r="H123" s="227" t="s">
        <v>51</v>
      </c>
      <c r="I123" s="227" t="s">
        <v>54</v>
      </c>
      <c r="J123" s="227" t="s">
        <v>228</v>
      </c>
      <c r="K123" s="256"/>
    </row>
    <row r="124" spans="2:11" s="1" customFormat="1" ht="17.25" customHeight="1">
      <c r="B124" s="255"/>
      <c r="C124" s="229" t="s">
        <v>229</v>
      </c>
      <c r="D124" s="229"/>
      <c r="E124" s="229"/>
      <c r="F124" s="230" t="s">
        <v>230</v>
      </c>
      <c r="G124" s="231"/>
      <c r="H124" s="229"/>
      <c r="I124" s="229"/>
      <c r="J124" s="229" t="s">
        <v>231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235</v>
      </c>
      <c r="D126" s="234"/>
      <c r="E126" s="234"/>
      <c r="F126" s="235" t="s">
        <v>232</v>
      </c>
      <c r="G126" s="214"/>
      <c r="H126" s="214" t="s">
        <v>272</v>
      </c>
      <c r="I126" s="214" t="s">
        <v>234</v>
      </c>
      <c r="J126" s="214">
        <v>120</v>
      </c>
      <c r="K126" s="260"/>
    </row>
    <row r="127" spans="2:11" s="1" customFormat="1" ht="15" customHeight="1">
      <c r="B127" s="257"/>
      <c r="C127" s="214" t="s">
        <v>281</v>
      </c>
      <c r="D127" s="214"/>
      <c r="E127" s="214"/>
      <c r="F127" s="235" t="s">
        <v>232</v>
      </c>
      <c r="G127" s="214"/>
      <c r="H127" s="214" t="s">
        <v>282</v>
      </c>
      <c r="I127" s="214" t="s">
        <v>234</v>
      </c>
      <c r="J127" s="214" t="s">
        <v>283</v>
      </c>
      <c r="K127" s="260"/>
    </row>
    <row r="128" spans="2:11" s="1" customFormat="1" ht="15" customHeight="1">
      <c r="B128" s="257"/>
      <c r="C128" s="214" t="s">
        <v>180</v>
      </c>
      <c r="D128" s="214"/>
      <c r="E128" s="214"/>
      <c r="F128" s="235" t="s">
        <v>232</v>
      </c>
      <c r="G128" s="214"/>
      <c r="H128" s="214" t="s">
        <v>284</v>
      </c>
      <c r="I128" s="214" t="s">
        <v>234</v>
      </c>
      <c r="J128" s="214" t="s">
        <v>283</v>
      </c>
      <c r="K128" s="260"/>
    </row>
    <row r="129" spans="2:11" s="1" customFormat="1" ht="15" customHeight="1">
      <c r="B129" s="257"/>
      <c r="C129" s="214" t="s">
        <v>243</v>
      </c>
      <c r="D129" s="214"/>
      <c r="E129" s="214"/>
      <c r="F129" s="235" t="s">
        <v>238</v>
      </c>
      <c r="G129" s="214"/>
      <c r="H129" s="214" t="s">
        <v>244</v>
      </c>
      <c r="I129" s="214" t="s">
        <v>234</v>
      </c>
      <c r="J129" s="214">
        <v>15</v>
      </c>
      <c r="K129" s="260"/>
    </row>
    <row r="130" spans="2:11" s="1" customFormat="1" ht="15" customHeight="1">
      <c r="B130" s="257"/>
      <c r="C130" s="238" t="s">
        <v>245</v>
      </c>
      <c r="D130" s="238"/>
      <c r="E130" s="238"/>
      <c r="F130" s="239" t="s">
        <v>238</v>
      </c>
      <c r="G130" s="238"/>
      <c r="H130" s="238" t="s">
        <v>246</v>
      </c>
      <c r="I130" s="238" t="s">
        <v>234</v>
      </c>
      <c r="J130" s="238">
        <v>15</v>
      </c>
      <c r="K130" s="260"/>
    </row>
    <row r="131" spans="2:11" s="1" customFormat="1" ht="15" customHeight="1">
      <c r="B131" s="257"/>
      <c r="C131" s="238" t="s">
        <v>247</v>
      </c>
      <c r="D131" s="238"/>
      <c r="E131" s="238"/>
      <c r="F131" s="239" t="s">
        <v>238</v>
      </c>
      <c r="G131" s="238"/>
      <c r="H131" s="238" t="s">
        <v>248</v>
      </c>
      <c r="I131" s="238" t="s">
        <v>234</v>
      </c>
      <c r="J131" s="238">
        <v>20</v>
      </c>
      <c r="K131" s="260"/>
    </row>
    <row r="132" spans="2:11" s="1" customFormat="1" ht="15" customHeight="1">
      <c r="B132" s="257"/>
      <c r="C132" s="238" t="s">
        <v>249</v>
      </c>
      <c r="D132" s="238"/>
      <c r="E132" s="238"/>
      <c r="F132" s="239" t="s">
        <v>238</v>
      </c>
      <c r="G132" s="238"/>
      <c r="H132" s="238" t="s">
        <v>250</v>
      </c>
      <c r="I132" s="238" t="s">
        <v>234</v>
      </c>
      <c r="J132" s="238">
        <v>20</v>
      </c>
      <c r="K132" s="260"/>
    </row>
    <row r="133" spans="2:11" s="1" customFormat="1" ht="15" customHeight="1">
      <c r="B133" s="257"/>
      <c r="C133" s="214" t="s">
        <v>237</v>
      </c>
      <c r="D133" s="214"/>
      <c r="E133" s="214"/>
      <c r="F133" s="235" t="s">
        <v>238</v>
      </c>
      <c r="G133" s="214"/>
      <c r="H133" s="214" t="s">
        <v>272</v>
      </c>
      <c r="I133" s="214" t="s">
        <v>234</v>
      </c>
      <c r="J133" s="214">
        <v>50</v>
      </c>
      <c r="K133" s="260"/>
    </row>
    <row r="134" spans="2:11" s="1" customFormat="1" ht="15" customHeight="1">
      <c r="B134" s="257"/>
      <c r="C134" s="214" t="s">
        <v>251</v>
      </c>
      <c r="D134" s="214"/>
      <c r="E134" s="214"/>
      <c r="F134" s="235" t="s">
        <v>238</v>
      </c>
      <c r="G134" s="214"/>
      <c r="H134" s="214" t="s">
        <v>272</v>
      </c>
      <c r="I134" s="214" t="s">
        <v>234</v>
      </c>
      <c r="J134" s="214">
        <v>50</v>
      </c>
      <c r="K134" s="260"/>
    </row>
    <row r="135" spans="2:11" s="1" customFormat="1" ht="15" customHeight="1">
      <c r="B135" s="257"/>
      <c r="C135" s="214" t="s">
        <v>257</v>
      </c>
      <c r="D135" s="214"/>
      <c r="E135" s="214"/>
      <c r="F135" s="235" t="s">
        <v>238</v>
      </c>
      <c r="G135" s="214"/>
      <c r="H135" s="214" t="s">
        <v>272</v>
      </c>
      <c r="I135" s="214" t="s">
        <v>234</v>
      </c>
      <c r="J135" s="214">
        <v>50</v>
      </c>
      <c r="K135" s="260"/>
    </row>
    <row r="136" spans="2:11" s="1" customFormat="1" ht="15" customHeight="1">
      <c r="B136" s="257"/>
      <c r="C136" s="214" t="s">
        <v>259</v>
      </c>
      <c r="D136" s="214"/>
      <c r="E136" s="214"/>
      <c r="F136" s="235" t="s">
        <v>238</v>
      </c>
      <c r="G136" s="214"/>
      <c r="H136" s="214" t="s">
        <v>272</v>
      </c>
      <c r="I136" s="214" t="s">
        <v>234</v>
      </c>
      <c r="J136" s="214">
        <v>50</v>
      </c>
      <c r="K136" s="260"/>
    </row>
    <row r="137" spans="2:11" s="1" customFormat="1" ht="15" customHeight="1">
      <c r="B137" s="257"/>
      <c r="C137" s="214" t="s">
        <v>260</v>
      </c>
      <c r="D137" s="214"/>
      <c r="E137" s="214"/>
      <c r="F137" s="235" t="s">
        <v>238</v>
      </c>
      <c r="G137" s="214"/>
      <c r="H137" s="214" t="s">
        <v>285</v>
      </c>
      <c r="I137" s="214" t="s">
        <v>234</v>
      </c>
      <c r="J137" s="214">
        <v>255</v>
      </c>
      <c r="K137" s="260"/>
    </row>
    <row r="138" spans="2:11" s="1" customFormat="1" ht="15" customHeight="1">
      <c r="B138" s="257"/>
      <c r="C138" s="214" t="s">
        <v>262</v>
      </c>
      <c r="D138" s="214"/>
      <c r="E138" s="214"/>
      <c r="F138" s="235" t="s">
        <v>232</v>
      </c>
      <c r="G138" s="214"/>
      <c r="H138" s="214" t="s">
        <v>286</v>
      </c>
      <c r="I138" s="214" t="s">
        <v>264</v>
      </c>
      <c r="J138" s="214"/>
      <c r="K138" s="260"/>
    </row>
    <row r="139" spans="2:11" s="1" customFormat="1" ht="15" customHeight="1">
      <c r="B139" s="257"/>
      <c r="C139" s="214" t="s">
        <v>265</v>
      </c>
      <c r="D139" s="214"/>
      <c r="E139" s="214"/>
      <c r="F139" s="235" t="s">
        <v>232</v>
      </c>
      <c r="G139" s="214"/>
      <c r="H139" s="214" t="s">
        <v>287</v>
      </c>
      <c r="I139" s="214" t="s">
        <v>267</v>
      </c>
      <c r="J139" s="214"/>
      <c r="K139" s="260"/>
    </row>
    <row r="140" spans="2:11" s="1" customFormat="1" ht="15" customHeight="1">
      <c r="B140" s="257"/>
      <c r="C140" s="214" t="s">
        <v>268</v>
      </c>
      <c r="D140" s="214"/>
      <c r="E140" s="214"/>
      <c r="F140" s="235" t="s">
        <v>232</v>
      </c>
      <c r="G140" s="214"/>
      <c r="H140" s="214" t="s">
        <v>268</v>
      </c>
      <c r="I140" s="214" t="s">
        <v>267</v>
      </c>
      <c r="J140" s="214"/>
      <c r="K140" s="260"/>
    </row>
    <row r="141" spans="2:11" s="1" customFormat="1" ht="15" customHeight="1">
      <c r="B141" s="257"/>
      <c r="C141" s="214" t="s">
        <v>35</v>
      </c>
      <c r="D141" s="214"/>
      <c r="E141" s="214"/>
      <c r="F141" s="235" t="s">
        <v>232</v>
      </c>
      <c r="G141" s="214"/>
      <c r="H141" s="214" t="s">
        <v>288</v>
      </c>
      <c r="I141" s="214" t="s">
        <v>267</v>
      </c>
      <c r="J141" s="214"/>
      <c r="K141" s="260"/>
    </row>
    <row r="142" spans="2:11" s="1" customFormat="1" ht="15" customHeight="1">
      <c r="B142" s="257"/>
      <c r="C142" s="214" t="s">
        <v>289</v>
      </c>
      <c r="D142" s="214"/>
      <c r="E142" s="214"/>
      <c r="F142" s="235" t="s">
        <v>232</v>
      </c>
      <c r="G142" s="214"/>
      <c r="H142" s="214" t="s">
        <v>290</v>
      </c>
      <c r="I142" s="214" t="s">
        <v>267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9" t="s">
        <v>291</v>
      </c>
      <c r="D147" s="329"/>
      <c r="E147" s="329"/>
      <c r="F147" s="329"/>
      <c r="G147" s="329"/>
      <c r="H147" s="329"/>
      <c r="I147" s="329"/>
      <c r="J147" s="329"/>
      <c r="K147" s="226"/>
    </row>
    <row r="148" spans="2:11" s="1" customFormat="1" ht="17.25" customHeight="1">
      <c r="B148" s="225"/>
      <c r="C148" s="227" t="s">
        <v>226</v>
      </c>
      <c r="D148" s="227"/>
      <c r="E148" s="227"/>
      <c r="F148" s="227" t="s">
        <v>227</v>
      </c>
      <c r="G148" s="228"/>
      <c r="H148" s="227" t="s">
        <v>51</v>
      </c>
      <c r="I148" s="227" t="s">
        <v>54</v>
      </c>
      <c r="J148" s="227" t="s">
        <v>228</v>
      </c>
      <c r="K148" s="226"/>
    </row>
    <row r="149" spans="2:11" s="1" customFormat="1" ht="17.25" customHeight="1">
      <c r="B149" s="225"/>
      <c r="C149" s="229" t="s">
        <v>229</v>
      </c>
      <c r="D149" s="229"/>
      <c r="E149" s="229"/>
      <c r="F149" s="230" t="s">
        <v>230</v>
      </c>
      <c r="G149" s="231"/>
      <c r="H149" s="229"/>
      <c r="I149" s="229"/>
      <c r="J149" s="229" t="s">
        <v>231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235</v>
      </c>
      <c r="D151" s="214"/>
      <c r="E151" s="214"/>
      <c r="F151" s="265" t="s">
        <v>232</v>
      </c>
      <c r="G151" s="214"/>
      <c r="H151" s="264" t="s">
        <v>272</v>
      </c>
      <c r="I151" s="264" t="s">
        <v>234</v>
      </c>
      <c r="J151" s="264">
        <v>120</v>
      </c>
      <c r="K151" s="260"/>
    </row>
    <row r="152" spans="2:11" s="1" customFormat="1" ht="15" customHeight="1">
      <c r="B152" s="237"/>
      <c r="C152" s="264" t="s">
        <v>281</v>
      </c>
      <c r="D152" s="214"/>
      <c r="E152" s="214"/>
      <c r="F152" s="265" t="s">
        <v>232</v>
      </c>
      <c r="G152" s="214"/>
      <c r="H152" s="264" t="s">
        <v>292</v>
      </c>
      <c r="I152" s="264" t="s">
        <v>234</v>
      </c>
      <c r="J152" s="264" t="s">
        <v>283</v>
      </c>
      <c r="K152" s="260"/>
    </row>
    <row r="153" spans="2:11" s="1" customFormat="1" ht="15" customHeight="1">
      <c r="B153" s="237"/>
      <c r="C153" s="264" t="s">
        <v>180</v>
      </c>
      <c r="D153" s="214"/>
      <c r="E153" s="214"/>
      <c r="F153" s="265" t="s">
        <v>232</v>
      </c>
      <c r="G153" s="214"/>
      <c r="H153" s="264" t="s">
        <v>293</v>
      </c>
      <c r="I153" s="264" t="s">
        <v>234</v>
      </c>
      <c r="J153" s="264" t="s">
        <v>283</v>
      </c>
      <c r="K153" s="260"/>
    </row>
    <row r="154" spans="2:11" s="1" customFormat="1" ht="15" customHeight="1">
      <c r="B154" s="237"/>
      <c r="C154" s="264" t="s">
        <v>237</v>
      </c>
      <c r="D154" s="214"/>
      <c r="E154" s="214"/>
      <c r="F154" s="265" t="s">
        <v>238</v>
      </c>
      <c r="G154" s="214"/>
      <c r="H154" s="264" t="s">
        <v>272</v>
      </c>
      <c r="I154" s="264" t="s">
        <v>234</v>
      </c>
      <c r="J154" s="264">
        <v>50</v>
      </c>
      <c r="K154" s="260"/>
    </row>
    <row r="155" spans="2:11" s="1" customFormat="1" ht="15" customHeight="1">
      <c r="B155" s="237"/>
      <c r="C155" s="264" t="s">
        <v>240</v>
      </c>
      <c r="D155" s="214"/>
      <c r="E155" s="214"/>
      <c r="F155" s="265" t="s">
        <v>232</v>
      </c>
      <c r="G155" s="214"/>
      <c r="H155" s="264" t="s">
        <v>272</v>
      </c>
      <c r="I155" s="264" t="s">
        <v>242</v>
      </c>
      <c r="J155" s="264"/>
      <c r="K155" s="260"/>
    </row>
    <row r="156" spans="2:11" s="1" customFormat="1" ht="15" customHeight="1">
      <c r="B156" s="237"/>
      <c r="C156" s="264" t="s">
        <v>251</v>
      </c>
      <c r="D156" s="214"/>
      <c r="E156" s="214"/>
      <c r="F156" s="265" t="s">
        <v>238</v>
      </c>
      <c r="G156" s="214"/>
      <c r="H156" s="264" t="s">
        <v>272</v>
      </c>
      <c r="I156" s="264" t="s">
        <v>234</v>
      </c>
      <c r="J156" s="264">
        <v>50</v>
      </c>
      <c r="K156" s="260"/>
    </row>
    <row r="157" spans="2:11" s="1" customFormat="1" ht="15" customHeight="1">
      <c r="B157" s="237"/>
      <c r="C157" s="264" t="s">
        <v>259</v>
      </c>
      <c r="D157" s="214"/>
      <c r="E157" s="214"/>
      <c r="F157" s="265" t="s">
        <v>238</v>
      </c>
      <c r="G157" s="214"/>
      <c r="H157" s="264" t="s">
        <v>272</v>
      </c>
      <c r="I157" s="264" t="s">
        <v>234</v>
      </c>
      <c r="J157" s="264">
        <v>50</v>
      </c>
      <c r="K157" s="260"/>
    </row>
    <row r="158" spans="2:11" s="1" customFormat="1" ht="15" customHeight="1">
      <c r="B158" s="237"/>
      <c r="C158" s="264" t="s">
        <v>257</v>
      </c>
      <c r="D158" s="214"/>
      <c r="E158" s="214"/>
      <c r="F158" s="265" t="s">
        <v>238</v>
      </c>
      <c r="G158" s="214"/>
      <c r="H158" s="264" t="s">
        <v>272</v>
      </c>
      <c r="I158" s="264" t="s">
        <v>234</v>
      </c>
      <c r="J158" s="264">
        <v>50</v>
      </c>
      <c r="K158" s="260"/>
    </row>
    <row r="159" spans="2:11" s="1" customFormat="1" ht="15" customHeight="1">
      <c r="B159" s="237"/>
      <c r="C159" s="264" t="s">
        <v>79</v>
      </c>
      <c r="D159" s="214"/>
      <c r="E159" s="214"/>
      <c r="F159" s="265" t="s">
        <v>232</v>
      </c>
      <c r="G159" s="214"/>
      <c r="H159" s="264" t="s">
        <v>294</v>
      </c>
      <c r="I159" s="264" t="s">
        <v>234</v>
      </c>
      <c r="J159" s="264" t="s">
        <v>295</v>
      </c>
      <c r="K159" s="260"/>
    </row>
    <row r="160" spans="2:11" s="1" customFormat="1" ht="15" customHeight="1">
      <c r="B160" s="237"/>
      <c r="C160" s="264" t="s">
        <v>296</v>
      </c>
      <c r="D160" s="214"/>
      <c r="E160" s="214"/>
      <c r="F160" s="265" t="s">
        <v>232</v>
      </c>
      <c r="G160" s="214"/>
      <c r="H160" s="264" t="s">
        <v>297</v>
      </c>
      <c r="I160" s="264" t="s">
        <v>267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0" t="s">
        <v>298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s="1" customFormat="1" ht="17.25" customHeight="1">
      <c r="B166" s="206"/>
      <c r="C166" s="227" t="s">
        <v>226</v>
      </c>
      <c r="D166" s="227"/>
      <c r="E166" s="227"/>
      <c r="F166" s="227" t="s">
        <v>227</v>
      </c>
      <c r="G166" s="269"/>
      <c r="H166" s="270" t="s">
        <v>51</v>
      </c>
      <c r="I166" s="270" t="s">
        <v>54</v>
      </c>
      <c r="J166" s="227" t="s">
        <v>228</v>
      </c>
      <c r="K166" s="207"/>
    </row>
    <row r="167" spans="2:11" s="1" customFormat="1" ht="17.25" customHeight="1">
      <c r="B167" s="208"/>
      <c r="C167" s="229" t="s">
        <v>229</v>
      </c>
      <c r="D167" s="229"/>
      <c r="E167" s="229"/>
      <c r="F167" s="230" t="s">
        <v>230</v>
      </c>
      <c r="G167" s="271"/>
      <c r="H167" s="272"/>
      <c r="I167" s="272"/>
      <c r="J167" s="229" t="s">
        <v>231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235</v>
      </c>
      <c r="D169" s="214"/>
      <c r="E169" s="214"/>
      <c r="F169" s="235" t="s">
        <v>232</v>
      </c>
      <c r="G169" s="214"/>
      <c r="H169" s="214" t="s">
        <v>272</v>
      </c>
      <c r="I169" s="214" t="s">
        <v>234</v>
      </c>
      <c r="J169" s="214">
        <v>120</v>
      </c>
      <c r="K169" s="260"/>
    </row>
    <row r="170" spans="2:11" s="1" customFormat="1" ht="15" customHeight="1">
      <c r="B170" s="237"/>
      <c r="C170" s="214" t="s">
        <v>281</v>
      </c>
      <c r="D170" s="214"/>
      <c r="E170" s="214"/>
      <c r="F170" s="235" t="s">
        <v>232</v>
      </c>
      <c r="G170" s="214"/>
      <c r="H170" s="214" t="s">
        <v>282</v>
      </c>
      <c r="I170" s="214" t="s">
        <v>234</v>
      </c>
      <c r="J170" s="214" t="s">
        <v>283</v>
      </c>
      <c r="K170" s="260"/>
    </row>
    <row r="171" spans="2:11" s="1" customFormat="1" ht="15" customHeight="1">
      <c r="B171" s="237"/>
      <c r="C171" s="214" t="s">
        <v>180</v>
      </c>
      <c r="D171" s="214"/>
      <c r="E171" s="214"/>
      <c r="F171" s="235" t="s">
        <v>232</v>
      </c>
      <c r="G171" s="214"/>
      <c r="H171" s="214" t="s">
        <v>299</v>
      </c>
      <c r="I171" s="214" t="s">
        <v>234</v>
      </c>
      <c r="J171" s="214" t="s">
        <v>283</v>
      </c>
      <c r="K171" s="260"/>
    </row>
    <row r="172" spans="2:11" s="1" customFormat="1" ht="15" customHeight="1">
      <c r="B172" s="237"/>
      <c r="C172" s="214" t="s">
        <v>237</v>
      </c>
      <c r="D172" s="214"/>
      <c r="E172" s="214"/>
      <c r="F172" s="235" t="s">
        <v>238</v>
      </c>
      <c r="G172" s="214"/>
      <c r="H172" s="214" t="s">
        <v>299</v>
      </c>
      <c r="I172" s="214" t="s">
        <v>234</v>
      </c>
      <c r="J172" s="214">
        <v>50</v>
      </c>
      <c r="K172" s="260"/>
    </row>
    <row r="173" spans="2:11" s="1" customFormat="1" ht="15" customHeight="1">
      <c r="B173" s="237"/>
      <c r="C173" s="214" t="s">
        <v>240</v>
      </c>
      <c r="D173" s="214"/>
      <c r="E173" s="214"/>
      <c r="F173" s="235" t="s">
        <v>232</v>
      </c>
      <c r="G173" s="214"/>
      <c r="H173" s="214" t="s">
        <v>299</v>
      </c>
      <c r="I173" s="214" t="s">
        <v>242</v>
      </c>
      <c r="J173" s="214"/>
      <c r="K173" s="260"/>
    </row>
    <row r="174" spans="2:11" s="1" customFormat="1" ht="15" customHeight="1">
      <c r="B174" s="237"/>
      <c r="C174" s="214" t="s">
        <v>251</v>
      </c>
      <c r="D174" s="214"/>
      <c r="E174" s="214"/>
      <c r="F174" s="235" t="s">
        <v>238</v>
      </c>
      <c r="G174" s="214"/>
      <c r="H174" s="214" t="s">
        <v>299</v>
      </c>
      <c r="I174" s="214" t="s">
        <v>234</v>
      </c>
      <c r="J174" s="214">
        <v>50</v>
      </c>
      <c r="K174" s="260"/>
    </row>
    <row r="175" spans="2:11" s="1" customFormat="1" ht="15" customHeight="1">
      <c r="B175" s="237"/>
      <c r="C175" s="214" t="s">
        <v>259</v>
      </c>
      <c r="D175" s="214"/>
      <c r="E175" s="214"/>
      <c r="F175" s="235" t="s">
        <v>238</v>
      </c>
      <c r="G175" s="214"/>
      <c r="H175" s="214" t="s">
        <v>299</v>
      </c>
      <c r="I175" s="214" t="s">
        <v>234</v>
      </c>
      <c r="J175" s="214">
        <v>50</v>
      </c>
      <c r="K175" s="260"/>
    </row>
    <row r="176" spans="2:11" s="1" customFormat="1" ht="15" customHeight="1">
      <c r="B176" s="237"/>
      <c r="C176" s="214" t="s">
        <v>257</v>
      </c>
      <c r="D176" s="214"/>
      <c r="E176" s="214"/>
      <c r="F176" s="235" t="s">
        <v>238</v>
      </c>
      <c r="G176" s="214"/>
      <c r="H176" s="214" t="s">
        <v>299</v>
      </c>
      <c r="I176" s="214" t="s">
        <v>234</v>
      </c>
      <c r="J176" s="214">
        <v>50</v>
      </c>
      <c r="K176" s="260"/>
    </row>
    <row r="177" spans="2:11" s="1" customFormat="1" ht="15" customHeight="1">
      <c r="B177" s="237"/>
      <c r="C177" s="214" t="s">
        <v>85</v>
      </c>
      <c r="D177" s="214"/>
      <c r="E177" s="214"/>
      <c r="F177" s="235" t="s">
        <v>232</v>
      </c>
      <c r="G177" s="214"/>
      <c r="H177" s="214" t="s">
        <v>300</v>
      </c>
      <c r="I177" s="214" t="s">
        <v>301</v>
      </c>
      <c r="J177" s="214"/>
      <c r="K177" s="260"/>
    </row>
    <row r="178" spans="2:11" s="1" customFormat="1" ht="15" customHeight="1">
      <c r="B178" s="237"/>
      <c r="C178" s="214" t="s">
        <v>54</v>
      </c>
      <c r="D178" s="214"/>
      <c r="E178" s="214"/>
      <c r="F178" s="235" t="s">
        <v>232</v>
      </c>
      <c r="G178" s="214"/>
      <c r="H178" s="214" t="s">
        <v>302</v>
      </c>
      <c r="I178" s="214" t="s">
        <v>303</v>
      </c>
      <c r="J178" s="214">
        <v>1</v>
      </c>
      <c r="K178" s="260"/>
    </row>
    <row r="179" spans="2:11" s="1" customFormat="1" ht="15" customHeight="1">
      <c r="B179" s="237"/>
      <c r="C179" s="214" t="s">
        <v>50</v>
      </c>
      <c r="D179" s="214"/>
      <c r="E179" s="214"/>
      <c r="F179" s="235" t="s">
        <v>232</v>
      </c>
      <c r="G179" s="214"/>
      <c r="H179" s="214" t="s">
        <v>304</v>
      </c>
      <c r="I179" s="214" t="s">
        <v>234</v>
      </c>
      <c r="J179" s="214">
        <v>20</v>
      </c>
      <c r="K179" s="260"/>
    </row>
    <row r="180" spans="2:11" s="1" customFormat="1" ht="15" customHeight="1">
      <c r="B180" s="237"/>
      <c r="C180" s="214" t="s">
        <v>51</v>
      </c>
      <c r="D180" s="214"/>
      <c r="E180" s="214"/>
      <c r="F180" s="235" t="s">
        <v>232</v>
      </c>
      <c r="G180" s="214"/>
      <c r="H180" s="214" t="s">
        <v>305</v>
      </c>
      <c r="I180" s="214" t="s">
        <v>234</v>
      </c>
      <c r="J180" s="214">
        <v>255</v>
      </c>
      <c r="K180" s="260"/>
    </row>
    <row r="181" spans="2:11" s="1" customFormat="1" ht="15" customHeight="1">
      <c r="B181" s="237"/>
      <c r="C181" s="214" t="s">
        <v>86</v>
      </c>
      <c r="D181" s="214"/>
      <c r="E181" s="214"/>
      <c r="F181" s="235" t="s">
        <v>232</v>
      </c>
      <c r="G181" s="214"/>
      <c r="H181" s="214" t="s">
        <v>196</v>
      </c>
      <c r="I181" s="214" t="s">
        <v>234</v>
      </c>
      <c r="J181" s="214">
        <v>10</v>
      </c>
      <c r="K181" s="260"/>
    </row>
    <row r="182" spans="2:11" s="1" customFormat="1" ht="15" customHeight="1">
      <c r="B182" s="237"/>
      <c r="C182" s="214" t="s">
        <v>87</v>
      </c>
      <c r="D182" s="214"/>
      <c r="E182" s="214"/>
      <c r="F182" s="235" t="s">
        <v>232</v>
      </c>
      <c r="G182" s="214"/>
      <c r="H182" s="214" t="s">
        <v>306</v>
      </c>
      <c r="I182" s="214" t="s">
        <v>267</v>
      </c>
      <c r="J182" s="214"/>
      <c r="K182" s="260"/>
    </row>
    <row r="183" spans="2:11" s="1" customFormat="1" ht="15" customHeight="1">
      <c r="B183" s="237"/>
      <c r="C183" s="214" t="s">
        <v>307</v>
      </c>
      <c r="D183" s="214"/>
      <c r="E183" s="214"/>
      <c r="F183" s="235" t="s">
        <v>232</v>
      </c>
      <c r="G183" s="214"/>
      <c r="H183" s="214" t="s">
        <v>308</v>
      </c>
      <c r="I183" s="214" t="s">
        <v>267</v>
      </c>
      <c r="J183" s="214"/>
      <c r="K183" s="260"/>
    </row>
    <row r="184" spans="2:11" s="1" customFormat="1" ht="15" customHeight="1">
      <c r="B184" s="237"/>
      <c r="C184" s="214" t="s">
        <v>296</v>
      </c>
      <c r="D184" s="214"/>
      <c r="E184" s="214"/>
      <c r="F184" s="235" t="s">
        <v>232</v>
      </c>
      <c r="G184" s="214"/>
      <c r="H184" s="214" t="s">
        <v>309</v>
      </c>
      <c r="I184" s="214" t="s">
        <v>267</v>
      </c>
      <c r="J184" s="214"/>
      <c r="K184" s="260"/>
    </row>
    <row r="185" spans="2:11" s="1" customFormat="1" ht="15" customHeight="1">
      <c r="B185" s="237"/>
      <c r="C185" s="214" t="s">
        <v>89</v>
      </c>
      <c r="D185" s="214"/>
      <c r="E185" s="214"/>
      <c r="F185" s="235" t="s">
        <v>238</v>
      </c>
      <c r="G185" s="214"/>
      <c r="H185" s="214" t="s">
        <v>310</v>
      </c>
      <c r="I185" s="214" t="s">
        <v>234</v>
      </c>
      <c r="J185" s="214">
        <v>50</v>
      </c>
      <c r="K185" s="260"/>
    </row>
    <row r="186" spans="2:11" s="1" customFormat="1" ht="15" customHeight="1">
      <c r="B186" s="237"/>
      <c r="C186" s="214" t="s">
        <v>311</v>
      </c>
      <c r="D186" s="214"/>
      <c r="E186" s="214"/>
      <c r="F186" s="235" t="s">
        <v>238</v>
      </c>
      <c r="G186" s="214"/>
      <c r="H186" s="214" t="s">
        <v>312</v>
      </c>
      <c r="I186" s="214" t="s">
        <v>313</v>
      </c>
      <c r="J186" s="214"/>
      <c r="K186" s="260"/>
    </row>
    <row r="187" spans="2:11" s="1" customFormat="1" ht="15" customHeight="1">
      <c r="B187" s="237"/>
      <c r="C187" s="214" t="s">
        <v>314</v>
      </c>
      <c r="D187" s="214"/>
      <c r="E187" s="214"/>
      <c r="F187" s="235" t="s">
        <v>238</v>
      </c>
      <c r="G187" s="214"/>
      <c r="H187" s="214" t="s">
        <v>315</v>
      </c>
      <c r="I187" s="214" t="s">
        <v>313</v>
      </c>
      <c r="J187" s="214"/>
      <c r="K187" s="260"/>
    </row>
    <row r="188" spans="2:11" s="1" customFormat="1" ht="15" customHeight="1">
      <c r="B188" s="237"/>
      <c r="C188" s="214" t="s">
        <v>316</v>
      </c>
      <c r="D188" s="214"/>
      <c r="E188" s="214"/>
      <c r="F188" s="235" t="s">
        <v>238</v>
      </c>
      <c r="G188" s="214"/>
      <c r="H188" s="214" t="s">
        <v>317</v>
      </c>
      <c r="I188" s="214" t="s">
        <v>313</v>
      </c>
      <c r="J188" s="214"/>
      <c r="K188" s="260"/>
    </row>
    <row r="189" spans="2:11" s="1" customFormat="1" ht="15" customHeight="1">
      <c r="B189" s="237"/>
      <c r="C189" s="273" t="s">
        <v>318</v>
      </c>
      <c r="D189" s="214"/>
      <c r="E189" s="214"/>
      <c r="F189" s="235" t="s">
        <v>238</v>
      </c>
      <c r="G189" s="214"/>
      <c r="H189" s="214" t="s">
        <v>319</v>
      </c>
      <c r="I189" s="214" t="s">
        <v>320</v>
      </c>
      <c r="J189" s="274" t="s">
        <v>321</v>
      </c>
      <c r="K189" s="260"/>
    </row>
    <row r="190" spans="2:11" s="1" customFormat="1" ht="15" customHeight="1">
      <c r="B190" s="237"/>
      <c r="C190" s="273" t="s">
        <v>39</v>
      </c>
      <c r="D190" s="214"/>
      <c r="E190" s="214"/>
      <c r="F190" s="235" t="s">
        <v>232</v>
      </c>
      <c r="G190" s="214"/>
      <c r="H190" s="211" t="s">
        <v>322</v>
      </c>
      <c r="I190" s="214" t="s">
        <v>323</v>
      </c>
      <c r="J190" s="214"/>
      <c r="K190" s="260"/>
    </row>
    <row r="191" spans="2:11" s="1" customFormat="1" ht="15" customHeight="1">
      <c r="B191" s="237"/>
      <c r="C191" s="273" t="s">
        <v>324</v>
      </c>
      <c r="D191" s="214"/>
      <c r="E191" s="214"/>
      <c r="F191" s="235" t="s">
        <v>232</v>
      </c>
      <c r="G191" s="214"/>
      <c r="H191" s="214" t="s">
        <v>325</v>
      </c>
      <c r="I191" s="214" t="s">
        <v>267</v>
      </c>
      <c r="J191" s="214"/>
      <c r="K191" s="260"/>
    </row>
    <row r="192" spans="2:11" s="1" customFormat="1" ht="15" customHeight="1">
      <c r="B192" s="237"/>
      <c r="C192" s="273" t="s">
        <v>326</v>
      </c>
      <c r="D192" s="214"/>
      <c r="E192" s="214"/>
      <c r="F192" s="235" t="s">
        <v>232</v>
      </c>
      <c r="G192" s="214"/>
      <c r="H192" s="214" t="s">
        <v>327</v>
      </c>
      <c r="I192" s="214" t="s">
        <v>267</v>
      </c>
      <c r="J192" s="214"/>
      <c r="K192" s="260"/>
    </row>
    <row r="193" spans="2:11" s="1" customFormat="1" ht="15" customHeight="1">
      <c r="B193" s="237"/>
      <c r="C193" s="273" t="s">
        <v>328</v>
      </c>
      <c r="D193" s="214"/>
      <c r="E193" s="214"/>
      <c r="F193" s="235" t="s">
        <v>238</v>
      </c>
      <c r="G193" s="214"/>
      <c r="H193" s="214" t="s">
        <v>329</v>
      </c>
      <c r="I193" s="214" t="s">
        <v>267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30" t="s">
        <v>330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s="1" customFormat="1" ht="25.5" customHeight="1">
      <c r="B200" s="206"/>
      <c r="C200" s="276" t="s">
        <v>331</v>
      </c>
      <c r="D200" s="276"/>
      <c r="E200" s="276"/>
      <c r="F200" s="276" t="s">
        <v>332</v>
      </c>
      <c r="G200" s="277"/>
      <c r="H200" s="331" t="s">
        <v>333</v>
      </c>
      <c r="I200" s="331"/>
      <c r="J200" s="331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323</v>
      </c>
      <c r="D202" s="214"/>
      <c r="E202" s="214"/>
      <c r="F202" s="235" t="s">
        <v>40</v>
      </c>
      <c r="G202" s="214"/>
      <c r="H202" s="332" t="s">
        <v>334</v>
      </c>
      <c r="I202" s="332"/>
      <c r="J202" s="332"/>
      <c r="K202" s="260"/>
    </row>
    <row r="203" spans="2:11" s="1" customFormat="1" ht="15" customHeight="1">
      <c r="B203" s="237"/>
      <c r="C203" s="214"/>
      <c r="D203" s="214"/>
      <c r="E203" s="214"/>
      <c r="F203" s="235" t="s">
        <v>41</v>
      </c>
      <c r="G203" s="214"/>
      <c r="H203" s="332" t="s">
        <v>335</v>
      </c>
      <c r="I203" s="332"/>
      <c r="J203" s="332"/>
      <c r="K203" s="260"/>
    </row>
    <row r="204" spans="2:11" s="1" customFormat="1" ht="15" customHeight="1">
      <c r="B204" s="237"/>
      <c r="C204" s="214"/>
      <c r="D204" s="214"/>
      <c r="E204" s="214"/>
      <c r="F204" s="235" t="s">
        <v>44</v>
      </c>
      <c r="G204" s="214"/>
      <c r="H204" s="332" t="s">
        <v>336</v>
      </c>
      <c r="I204" s="332"/>
      <c r="J204" s="332"/>
      <c r="K204" s="260"/>
    </row>
    <row r="205" spans="2:11" s="1" customFormat="1" ht="15" customHeight="1">
      <c r="B205" s="237"/>
      <c r="C205" s="214"/>
      <c r="D205" s="214"/>
      <c r="E205" s="214"/>
      <c r="F205" s="235" t="s">
        <v>42</v>
      </c>
      <c r="G205" s="214"/>
      <c r="H205" s="332" t="s">
        <v>337</v>
      </c>
      <c r="I205" s="332"/>
      <c r="J205" s="332"/>
      <c r="K205" s="260"/>
    </row>
    <row r="206" spans="2:11" s="1" customFormat="1" ht="15" customHeight="1">
      <c r="B206" s="237"/>
      <c r="C206" s="214"/>
      <c r="D206" s="214"/>
      <c r="E206" s="214"/>
      <c r="F206" s="235" t="s">
        <v>43</v>
      </c>
      <c r="G206" s="214"/>
      <c r="H206" s="332" t="s">
        <v>338</v>
      </c>
      <c r="I206" s="332"/>
      <c r="J206" s="332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279</v>
      </c>
      <c r="D208" s="214"/>
      <c r="E208" s="214"/>
      <c r="F208" s="235" t="s">
        <v>73</v>
      </c>
      <c r="G208" s="214"/>
      <c r="H208" s="332" t="s">
        <v>339</v>
      </c>
      <c r="I208" s="332"/>
      <c r="J208" s="332"/>
      <c r="K208" s="260"/>
    </row>
    <row r="209" spans="2:11" s="1" customFormat="1" ht="15" customHeight="1">
      <c r="B209" s="237"/>
      <c r="C209" s="214"/>
      <c r="D209" s="214"/>
      <c r="E209" s="214"/>
      <c r="F209" s="235" t="s">
        <v>174</v>
      </c>
      <c r="G209" s="214"/>
      <c r="H209" s="332" t="s">
        <v>175</v>
      </c>
      <c r="I209" s="332"/>
      <c r="J209" s="332"/>
      <c r="K209" s="260"/>
    </row>
    <row r="210" spans="2:11" s="1" customFormat="1" ht="15" customHeight="1">
      <c r="B210" s="237"/>
      <c r="C210" s="214"/>
      <c r="D210" s="214"/>
      <c r="E210" s="214"/>
      <c r="F210" s="235" t="s">
        <v>172</v>
      </c>
      <c r="G210" s="214"/>
      <c r="H210" s="332" t="s">
        <v>340</v>
      </c>
      <c r="I210" s="332"/>
      <c r="J210" s="332"/>
      <c r="K210" s="260"/>
    </row>
    <row r="211" spans="2:11" s="1" customFormat="1" ht="15" customHeight="1">
      <c r="B211" s="278"/>
      <c r="C211" s="214"/>
      <c r="D211" s="214"/>
      <c r="E211" s="214"/>
      <c r="F211" s="235" t="s">
        <v>176</v>
      </c>
      <c r="G211" s="273"/>
      <c r="H211" s="333" t="s">
        <v>177</v>
      </c>
      <c r="I211" s="333"/>
      <c r="J211" s="333"/>
      <c r="K211" s="279"/>
    </row>
    <row r="212" spans="2:11" s="1" customFormat="1" ht="15" customHeight="1">
      <c r="B212" s="278"/>
      <c r="C212" s="214"/>
      <c r="D212" s="214"/>
      <c r="E212" s="214"/>
      <c r="F212" s="235" t="s">
        <v>178</v>
      </c>
      <c r="G212" s="273"/>
      <c r="H212" s="333" t="s">
        <v>341</v>
      </c>
      <c r="I212" s="333"/>
      <c r="J212" s="333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303</v>
      </c>
      <c r="D214" s="214"/>
      <c r="E214" s="214"/>
      <c r="F214" s="235">
        <v>1</v>
      </c>
      <c r="G214" s="273"/>
      <c r="H214" s="333" t="s">
        <v>342</v>
      </c>
      <c r="I214" s="333"/>
      <c r="J214" s="333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33" t="s">
        <v>343</v>
      </c>
      <c r="I215" s="333"/>
      <c r="J215" s="333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33" t="s">
        <v>344</v>
      </c>
      <c r="I216" s="333"/>
      <c r="J216" s="333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33" t="s">
        <v>345</v>
      </c>
      <c r="I217" s="333"/>
      <c r="J217" s="333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511_043 - Údržba HOZ „Víc...</vt:lpstr>
      <vt:lpstr>Pokyny pro vyplnění</vt:lpstr>
      <vt:lpstr>'511_043 - Údržba HOZ „Víc...'!Názvy_tisku</vt:lpstr>
      <vt:lpstr>'Rekapitulace stavby'!Názvy_tisku</vt:lpstr>
      <vt:lpstr>'511_043 - Údržba HOZ „Víc...'!Oblast_tisku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Červená Taťána Mgr.</dc:creator>
  <cp:lastModifiedBy>Novotná Blanka</cp:lastModifiedBy>
  <dcterms:created xsi:type="dcterms:W3CDTF">2023-08-11T07:56:38Z</dcterms:created>
  <dcterms:modified xsi:type="dcterms:W3CDTF">2023-08-11T08:14:32Z</dcterms:modified>
</cp:coreProperties>
</file>