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4-2023 - JILOVE-HMZ O3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'04-2023 - JILOVE-HMZ O3'!$C$86:$K$161</definedName>
    <definedName name="_xlnm.Print_Area" localSheetId="1">'04-2023 - JILOVE-HMZ O3'!$C$4:$J$39,'04-2023 - JILOVE-HMZ O3'!$C$45:$J$68,'04-2023 - JILOVE-HMZ O3'!$C$74:$K$161</definedName>
    <definedName name="_xlnm.Print_Titles" localSheetId="1">'04-2023 - JILOVE-HMZ O3'!$86:$86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59"/>
  <c r="BH159"/>
  <c r="BG159"/>
  <c r="BF159"/>
  <c r="T159"/>
  <c r="T158"/>
  <c r="T157"/>
  <c r="R159"/>
  <c r="R158"/>
  <c r="R157"/>
  <c r="P159"/>
  <c r="P158"/>
  <c r="P157"/>
  <c r="BI154"/>
  <c r="BH154"/>
  <c r="BG154"/>
  <c r="BF154"/>
  <c r="T154"/>
  <c r="T153"/>
  <c r="R154"/>
  <c r="R153"/>
  <c r="P154"/>
  <c r="P153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T122"/>
  <c r="R123"/>
  <c r="R122"/>
  <c r="P123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84"/>
  <c r="J17"/>
  <c r="J15"/>
  <c r="E15"/>
  <c r="F83"/>
  <c r="J14"/>
  <c r="J12"/>
  <c r="J81"/>
  <c r="E7"/>
  <c r="E77"/>
  <c i="1" r="L50"/>
  <c r="AM50"/>
  <c r="AM49"/>
  <c r="L49"/>
  <c r="AM47"/>
  <c r="L47"/>
  <c r="L45"/>
  <c r="L44"/>
  <c i="2" r="BK93"/>
  <c r="BK134"/>
  <c r="J146"/>
  <c r="BK90"/>
  <c r="BK159"/>
  <c r="J134"/>
  <c r="BK108"/>
  <c r="J149"/>
  <c r="J131"/>
  <c r="J119"/>
  <c r="J97"/>
  <c r="J128"/>
  <c r="BK115"/>
  <c r="J141"/>
  <c r="F34"/>
  <c r="J112"/>
  <c r="BK143"/>
  <c r="J108"/>
  <c r="BK119"/>
  <c r="J143"/>
  <c i="1" r="AS54"/>
  <c i="2" r="BK112"/>
  <c r="F36"/>
  <c r="J159"/>
  <c r="BK103"/>
  <c r="F37"/>
  <c r="BK137"/>
  <c r="J34"/>
  <c r="J93"/>
  <c r="BK146"/>
  <c r="J154"/>
  <c r="J137"/>
  <c r="J115"/>
  <c r="BK128"/>
  <c r="F35"/>
  <c r="BK97"/>
  <c r="BK154"/>
  <c r="J103"/>
  <c r="BK141"/>
  <c r="J123"/>
  <c r="BK123"/>
  <c r="BK131"/>
  <c r="J90"/>
  <c r="BK149"/>
  <c l="1" r="T89"/>
  <c r="R127"/>
  <c r="R89"/>
  <c r="R88"/>
  <c r="R87"/>
  <c r="P127"/>
  <c r="BK127"/>
  <c r="J127"/>
  <c r="J63"/>
  <c r="BK89"/>
  <c r="T127"/>
  <c r="P89"/>
  <c r="P88"/>
  <c r="P87"/>
  <c i="1" r="AU55"/>
  <c i="2" r="BK122"/>
  <c r="J122"/>
  <c r="J62"/>
  <c r="BK153"/>
  <c r="J153"/>
  <c r="J65"/>
  <c r="BK148"/>
  <c r="J148"/>
  <c r="J64"/>
  <c r="BK158"/>
  <c r="J158"/>
  <c r="J67"/>
  <c i="1" r="BC55"/>
  <c i="2" r="E48"/>
  <c r="J52"/>
  <c r="F54"/>
  <c r="J54"/>
  <c r="J55"/>
  <c r="BE97"/>
  <c r="BE103"/>
  <c r="BE108"/>
  <c r="BE112"/>
  <c r="BE115"/>
  <c r="BE119"/>
  <c r="BE123"/>
  <c r="BE128"/>
  <c r="BE131"/>
  <c r="BE137"/>
  <c r="BE134"/>
  <c r="BE141"/>
  <c r="BE143"/>
  <c r="BE146"/>
  <c r="BE149"/>
  <c r="BE154"/>
  <c r="BE159"/>
  <c i="1" r="BB55"/>
  <c i="2" r="F55"/>
  <c r="BE90"/>
  <c r="BE93"/>
  <c i="1" r="AW55"/>
  <c r="BA55"/>
  <c r="BD55"/>
  <c r="BC54"/>
  <c r="W32"/>
  <c r="BB54"/>
  <c r="W31"/>
  <c r="BD54"/>
  <c r="W33"/>
  <c r="AU54"/>
  <c r="BA54"/>
  <c r="W30"/>
  <c i="2" l="1" r="T88"/>
  <c r="T87"/>
  <c r="BK88"/>
  <c r="J88"/>
  <c r="J60"/>
  <c r="J89"/>
  <c r="J61"/>
  <c r="BK157"/>
  <c r="J157"/>
  <c r="J66"/>
  <c i="1" r="AX54"/>
  <c r="AY54"/>
  <c i="2" r="F33"/>
  <c i="1" r="AZ55"/>
  <c r="AZ54"/>
  <c r="W29"/>
  <c i="2" r="J33"/>
  <c i="1" r="AV55"/>
  <c r="AT55"/>
  <c r="AW54"/>
  <c r="AK30"/>
  <c i="2" l="1" r="BK87"/>
  <c r="J87"/>
  <c r="J30"/>
  <c i="1" r="AG55"/>
  <c r="AG54"/>
  <c r="AK26"/>
  <c r="AV54"/>
  <c r="AK29"/>
  <c r="AK35"/>
  <c i="2" l="1" r="J39"/>
  <c r="J5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<sst xmlns="http://schemas.openxmlformats.org/spreadsheetml/2006/main">
  <si>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</si>
  <si>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</si>
  <si>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</si>
  <si>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</si>
  <si>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</si>
  <si>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{754017e4-0be3-4869-b9a1-8b1166dd0bbc}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</si>
  <si>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</si>
  <si>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</si>
  <si>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</si>
  <si>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</si>
  <si>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</si>
  <si>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</si>
  <si>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</si>
  <si>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</si>
  <si>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</si>
  <si>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</si>
  <si>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</si>
  <si>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Vlastiboř</t>
  </si>
  <si>
    <t>KSO:</t>
  </si>
  <si>
    <t/>
  </si>
  <si>
    <t>CC-CZ:</t>
  </si>
  <si>
    <t>Místo:</t>
  </si>
  <si>
    <t>Vlastiboř</t>
  </si>
  <si>
    <t>Datum:</t>
  </si>
  <si>
    <t>27. 3. 2023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</si>
  <si>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</si>
  <si>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</si>
  <si>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</si>
  <si>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</si>
  <si>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</si>
  <si>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</si>
  <si>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</si>
  <si>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</si>
  <si>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</si>
  <si>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</si>
  <si>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</si>
  <si>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</si>
  <si>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</si>
  <si>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</si>
  <si>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</si>
  <si>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</si>
  <si>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</si>
  <si>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</si>
  <si>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</si>
  <si>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</si>
  <si>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</si>
  <si>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</si>
  <si>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</si>
  <si>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</si>
  <si>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</si>
  <si>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</si>
  <si>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</si>
  <si>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</si>
  <si>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</si>
  <si>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</si>
  <si>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</si>
  <si>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</si>
  <si>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</si>
  <si>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</si>
  <si>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</si>
  <si>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</si>
  <si>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</si>
  <si>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</si>
  <si>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</si>
  <si>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</si>
  <si>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</si>
  <si>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</si>
  <si>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</si>
  <si>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</si>
  <si>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</si>
  <si>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</si>
  <si>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</si>
  <si>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</si>
  <si>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</si>
  <si>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</si>
  <si>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JILOVE-HMZ O3</t>
  </si>
  <si>
    <t>STA</t>
  </si>
  <si>
    <t>1</t>
  </si>
  <si>
    <t>{47c29ed8-6efd-4b70-8037-a28241f040ec}</t>
  </si>
  <si>
    <t>2</t>
  </si>
  <si>
    <t>KRYCÍ LIST SOUPISU PRACÍ</t>
  </si>
  <si>
    <t>Objekt:</t>
  </si>
  <si>
    <t>04/2023 - JILOVE-HMZ O3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</si>
  <si>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</si>
  <si>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</si>
  <si>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</si>
  <si>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</si>
  <si>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</si>
  <si>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</si>
  <si>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</si>
  <si>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</si>
  <si>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997 - Přesun sutě</t>
  </si>
  <si>
    <t xml:space="preserve">    998 - Přesun hmot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</si>
  <si>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</si>
  <si>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</si>
  <si>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</si>
  <si>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</si>
  <si>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</si>
  <si>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</si>
  <si>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</si>
  <si>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</si>
  <si>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</si>
  <si>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</si>
  <si>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</si>
  <si>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</si>
  <si>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</si>
  <si>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</si>
  <si>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</si>
  <si>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</si>
  <si>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</si>
  <si>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</si>
  <si>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</si>
  <si>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22</t>
  </si>
  <si>
    <t>K</t>
  </si>
  <si>
    <t>115101201</t>
  </si>
  <si>
    <t>Čerpání vody na dopravní výšku do 10 m průměrný přítok do 500 l/min</t>
  </si>
  <si>
    <t>hod</t>
  </si>
  <si>
    <t>CS ÚRS 2023 01</t>
  </si>
  <si>
    <t>4</t>
  </si>
  <si>
    <t>634281800</t>
  </si>
  <si>
    <t>PP</t>
  </si>
  <si>
    <t>Čerpání vody na dopravní výšku do 10 m s uvažovaným průměrným přítokem do 500 l/min</t>
  </si>
  <si>
    <t>Online PSC</t>
  </si>
  <si>
    <t>https://podminky.urs.cz/item/CS_URS_2023_01/115101201</t>
  </si>
  <si>
    <t>3</t>
  </si>
  <si>
    <t>121151103</t>
  </si>
  <si>
    <t>Sejmutí ornice plochy do 100 m2 tl vrstvy do 200 mm strojně</t>
  </si>
  <si>
    <t>m2</t>
  </si>
  <si>
    <t>2033084186</t>
  </si>
  <si>
    <t>Sejmutí ornice strojně při souvislé ploše do 100 m2, tl. vrstvy do 200 mm</t>
  </si>
  <si>
    <t>https://podminky.urs.cz/item/CS_URS_2023_01/121151103</t>
  </si>
  <si>
    <t>VV</t>
  </si>
  <si>
    <t>75*1</t>
  </si>
  <si>
    <t>132112331</t>
  </si>
  <si>
    <t>Hloubení nezapažených rýh šířky do 2000 mm v soudržných horninách třídy těžitelnosti I skupiny 1 a 2 ručně</t>
  </si>
  <si>
    <t>m3</t>
  </si>
  <si>
    <t>-2026542887</t>
  </si>
  <si>
    <t>Hloubení nezapažených rýh šířky přes 800 do 2 000 mm ručně s urovnáním dna do předepsaného profilu a spádu v hornině třídy těžitelnosti I skupiny 1 a 2 soudržných</t>
  </si>
  <si>
    <t>https://podminky.urs.cz/item/CS_URS_2023_01/132112331</t>
  </si>
  <si>
    <t>75*1*(0,7+0,2)</t>
  </si>
  <si>
    <t>75*0,6*0,3</t>
  </si>
  <si>
    <t>Součet</t>
  </si>
  <si>
    <t>5</t>
  </si>
  <si>
    <t>174151101</t>
  </si>
  <si>
    <t>Zásyp jam, šachet rýh nebo kolem objektů sypaninou se zhutněním</t>
  </si>
  <si>
    <t>414777764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</si>
  <si>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</si>
  <si>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</si>
  <si>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75*1*0,5</t>
  </si>
  <si>
    <t>6</t>
  </si>
  <si>
    <t>175151101</t>
  </si>
  <si>
    <t>Obsypání potrubí strojně sypaninou bez prohození, uloženou do 3 m</t>
  </si>
  <si>
    <t>1101858700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</si>
  <si>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</si>
  <si>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https://podminky.urs.cz/item/CS_URS_2023_01/175151101</t>
  </si>
  <si>
    <t>75*0,6*(0,3+0,2)</t>
  </si>
  <si>
    <t>24</t>
  </si>
  <si>
    <t>181351003</t>
  </si>
  <si>
    <t>Rozprostření ornice tl vrstvy do 200 mm pl do 100 m2 v rovině nebo ve svahu do 1:5 strojně</t>
  </si>
  <si>
    <t>1809606374</t>
  </si>
  <si>
    <t>Rozprostření a urovnání ornice v rovině nebo ve svahu sklonu do 1:5 strojně při souvislé ploše do 100 m2, tl. vrstvy do 200 mm</t>
  </si>
  <si>
    <t>https://podminky.urs.cz/item/CS_URS_2023_01/181351003</t>
  </si>
  <si>
    <t>25</t>
  </si>
  <si>
    <t>181411123</t>
  </si>
  <si>
    <t>Založení lučního trávníku výsevem pl do 1000 m2 ve svahu přes 1:2 do 1:1</t>
  </si>
  <si>
    <t>-863734996</t>
  </si>
  <si>
    <t>Založení trávníku na půdě předem připravené plochy do 1000 m2 výsevem včetně utažení lučního na svahu přes 1:2 do 1:1</t>
  </si>
  <si>
    <t>https://podminky.urs.cz/item/CS_URS_2023_01/181411123</t>
  </si>
  <si>
    <t>75*2</t>
  </si>
  <si>
    <t>26</t>
  </si>
  <si>
    <t>M</t>
  </si>
  <si>
    <t>00572470</t>
  </si>
  <si>
    <t>osivo směs travní univerzál</t>
  </si>
  <si>
    <t>kg</t>
  </si>
  <si>
    <t>8</t>
  </si>
  <si>
    <t>-1039801052</t>
  </si>
  <si>
    <t>150*0,02 'Přepočtené koeficientem množství</t>
  </si>
  <si>
    <t>Vodorovné konstrukce</t>
  </si>
  <si>
    <t>451595111</t>
  </si>
  <si>
    <t>Lože pod potrubí otevřený výkop z prohozeného výkopku</t>
  </si>
  <si>
    <t>2031457063</t>
  </si>
  <si>
    <t>Lože pod potrubí, stoky a drobné objekty v otevřeném výkopu z prohozeného výkopku</t>
  </si>
  <si>
    <t>https://podminky.urs.cz/item/CS_URS_2023_01/451595111</t>
  </si>
  <si>
    <t>75*1*0,2</t>
  </si>
  <si>
    <t>Trubní vedení</t>
  </si>
  <si>
    <t>9</t>
  </si>
  <si>
    <t>811377111</t>
  </si>
  <si>
    <t>Kladení netěsněného potrubí z trub betonových DN 300</t>
  </si>
  <si>
    <t>m</t>
  </si>
  <si>
    <t>-530332473</t>
  </si>
  <si>
    <t>Kladení netěsněného potrubí z trub betonových do DN 300</t>
  </si>
  <si>
    <t>https://podminky.urs.cz/item/CS_URS_2023_01/811377111</t>
  </si>
  <si>
    <t>10</t>
  </si>
  <si>
    <t>59223020</t>
  </si>
  <si>
    <t>trouba betonová hrdlová DN 300</t>
  </si>
  <si>
    <t>245003684</t>
  </si>
  <si>
    <t>75*1,04 'Přepočtené koeficientem množství</t>
  </si>
  <si>
    <t>18</t>
  </si>
  <si>
    <t>820391811</t>
  </si>
  <si>
    <t>Bourání stávajícího potrubí ze ŽB DN přes 200 do 400</t>
  </si>
  <si>
    <t>869673826</t>
  </si>
  <si>
    <t>Bourání stávajícího potrubí ze železobetonu v otevřeném výkopu DN přes 200 do 400</t>
  </si>
  <si>
    <t>https://podminky.urs.cz/item/CS_URS_2023_01/820391811</t>
  </si>
  <si>
    <t>11</t>
  </si>
  <si>
    <t>894411311</t>
  </si>
  <si>
    <t>Osazení betonových nebo železobetonových dílců pro šachty skruží rovných</t>
  </si>
  <si>
    <t>kus</t>
  </si>
  <si>
    <t>-12436063</t>
  </si>
  <si>
    <t>https://podminky.urs.cz/item/CS_URS_2023_01/894411311</t>
  </si>
  <si>
    <t>17</t>
  </si>
  <si>
    <t>59224419</t>
  </si>
  <si>
    <t>skruž betonové šachty DN 1000 kanalizační 100x100x10cm, bez stupadel</t>
  </si>
  <si>
    <t>1667327133</t>
  </si>
  <si>
    <t>12</t>
  </si>
  <si>
    <t>894414211</t>
  </si>
  <si>
    <t>Osazení betonových nebo železobetonových dílců pro šachty desek zákrytových</t>
  </si>
  <si>
    <t>-749707076</t>
  </si>
  <si>
    <t>https://podminky.urs.cz/item/CS_URS_2023_01/894414211</t>
  </si>
  <si>
    <t>13</t>
  </si>
  <si>
    <t>59225780</t>
  </si>
  <si>
    <t>deska betonová zákrytová na skruž půlená 118x7,5cm</t>
  </si>
  <si>
    <t>703090984</t>
  </si>
  <si>
    <t>997</t>
  </si>
  <si>
    <t>Přesun sutě</t>
  </si>
  <si>
    <t>14</t>
  </si>
  <si>
    <t>997002611</t>
  </si>
  <si>
    <t>Nakládání suti a vybouraných hmot</t>
  </si>
  <si>
    <t>t</t>
  </si>
  <si>
    <t>707769135</t>
  </si>
  <si>
    <t>Nakládání suti a vybouraných hmot na dopravní prostředek pro vodorovné přemístění</t>
  </si>
  <si>
    <t>https://podminky.urs.cz/item/CS_URS_2023_01/997002611</t>
  </si>
  <si>
    <t>1+15+1</t>
  </si>
  <si>
    <t>998</t>
  </si>
  <si>
    <t>Přesun hmot</t>
  </si>
  <si>
    <t>19</t>
  </si>
  <si>
    <t>998318011</t>
  </si>
  <si>
    <t>Přesun hmot pro meliorační kanály</t>
  </si>
  <si>
    <t>1367944933</t>
  </si>
  <si>
    <t>Přesun hmot pro meliorační kanály dopravní vzdálenost do 1 000 m</t>
  </si>
  <si>
    <t>https://podminky.urs.cz/item/CS_URS_2023_01/998318011</t>
  </si>
  <si>
    <t>N00</t>
  </si>
  <si>
    <t>Nepojmenované práce</t>
  </si>
  <si>
    <t>N01</t>
  </si>
  <si>
    <t>Nepojmenovaný díl</t>
  </si>
  <si>
    <t>23</t>
  </si>
  <si>
    <t>R-060</t>
  </si>
  <si>
    <t xml:space="preserve">Ekologická likvidace suti, vybouraných hmot a inertního materiálu v souladu se zákonem o odpadech č. 541/2020 Sb., v platném znění  </t>
  </si>
  <si>
    <t>512</t>
  </si>
  <si>
    <t>1825785189</t>
  </si>
  <si>
    <t xml:space="preserve">Ekologická likvidace suti, vybouraných hmot a inertního materiálu v souladu se zákonem o odpadech č. 541/2020 Sb., v platném znění </t>
  </si>
  <si>
    <t>P</t>
  </si>
  <si>
    <t xml:space="preserve">Poznámka k položce:_x000d_
položka zahrnuje náklady na vodorovné přemístění a uložení suti, vybouraných hmot a inertního materiálu, včetně poplatků a dalších souvisejících prací (např. administrativní úkony, uklid odvozových tras) v souladu se zákonem o odpadech č.541/2020 Sb.v platném znění  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</si>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</sst>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101201" TargetMode="External" /><Relationship Id="rId2" Type="http://schemas.openxmlformats.org/officeDocument/2006/relationships/hyperlink" Target="https://podminky.urs.cz/item/CS_URS_2023_01/121151103" TargetMode="External" /><Relationship Id="rId3" Type="http://schemas.openxmlformats.org/officeDocument/2006/relationships/hyperlink" Target="https://podminky.urs.cz/item/CS_URS_2023_01/132112331" TargetMode="External" /><Relationship Id="rId4" Type="http://schemas.openxmlformats.org/officeDocument/2006/relationships/hyperlink" Target="https://podminky.urs.cz/item/CS_URS_2023_01/174151101" TargetMode="External" /><Relationship Id="rId5" Type="http://schemas.openxmlformats.org/officeDocument/2006/relationships/hyperlink" Target="https://podminky.urs.cz/item/CS_URS_2023_01/175151101" TargetMode="External" /><Relationship Id="rId6" Type="http://schemas.openxmlformats.org/officeDocument/2006/relationships/hyperlink" Target="https://podminky.urs.cz/item/CS_URS_2023_01/181351003" TargetMode="External" /><Relationship Id="rId7" Type="http://schemas.openxmlformats.org/officeDocument/2006/relationships/hyperlink" Target="https://podminky.urs.cz/item/CS_URS_2023_01/181411123" TargetMode="External" /><Relationship Id="rId8" Type="http://schemas.openxmlformats.org/officeDocument/2006/relationships/hyperlink" Target="https://podminky.urs.cz/item/CS_URS_2023_01/451595111" TargetMode="External" /><Relationship Id="rId9" Type="http://schemas.openxmlformats.org/officeDocument/2006/relationships/hyperlink" Target="https://podminky.urs.cz/item/CS_URS_2023_01/811377111" TargetMode="External" /><Relationship Id="rId10" Type="http://schemas.openxmlformats.org/officeDocument/2006/relationships/hyperlink" Target="https://podminky.urs.cz/item/CS_URS_2023_01/820391811" TargetMode="External" /><Relationship Id="rId11" Type="http://schemas.openxmlformats.org/officeDocument/2006/relationships/hyperlink" Target="https://podminky.urs.cz/item/CS_URS_2023_01/894411311" TargetMode="External" /><Relationship Id="rId12" Type="http://schemas.openxmlformats.org/officeDocument/2006/relationships/hyperlink" Target="https://podminky.urs.cz/item/CS_URS_2023_01/894414211" TargetMode="External" /><Relationship Id="rId13" Type="http://schemas.openxmlformats.org/officeDocument/2006/relationships/hyperlink" Target="https://podminky.urs.cz/item/CS_URS_2023_01/997002611" TargetMode="External" /><Relationship Id="rId14" Type="http://schemas.openxmlformats.org/officeDocument/2006/relationships/hyperlink" Target="https://podminky.urs.cz/item/CS_URS_2023_01/998318011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04/2023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Vlastiboř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Vlastiboř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27. 3. 2023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69</v>
      </c>
      <c r="BT54" s="109" t="s">
        <v>70</v>
      </c>
      <c r="BU54" s="110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14.4" customHeight="1">
      <c r="A55" s="111" t="s">
        <v>74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'04-2023 - JILOVE-HMZ O3'!J30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'04-2023 - JILOVE-HMZ O3'!P87</f>
        <v>0</v>
      </c>
      <c r="AV55" s="120">
        <f>'04-2023 - JILOVE-HMZ O3'!J33</f>
        <v>0</v>
      </c>
      <c r="AW55" s="120">
        <f>'04-2023 - JILOVE-HMZ O3'!J34</f>
        <v>0</v>
      </c>
      <c r="AX55" s="120">
        <f>'04-2023 - JILOVE-HMZ O3'!J35</f>
        <v>0</v>
      </c>
      <c r="AY55" s="120">
        <f>'04-2023 - JILOVE-HMZ O3'!J36</f>
        <v>0</v>
      </c>
      <c r="AZ55" s="120">
        <f>'04-2023 - JILOVE-HMZ O3'!F33</f>
        <v>0</v>
      </c>
      <c r="BA55" s="120">
        <f>'04-2023 - JILOVE-HMZ O3'!F34</f>
        <v>0</v>
      </c>
      <c r="BB55" s="120">
        <f>'04-2023 - JILOVE-HMZ O3'!F35</f>
        <v>0</v>
      </c>
      <c r="BC55" s="120">
        <f>'04-2023 - JILOVE-HMZ O3'!F36</f>
        <v>0</v>
      </c>
      <c r="BD55" s="122">
        <f>'04-2023 - JILOVE-HMZ O3'!F37</f>
        <v>0</v>
      </c>
      <c r="BE55" s="7"/>
      <c r="BT55" s="123" t="s">
        <v>77</v>
      </c>
      <c r="BV55" s="123" t="s">
        <v>72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CPPbpiF1PsKlXaKELMbx+pK6/JvKCVRm6y3cQZYTp6N5jwQMIvOnTNuGKC2eEMjabBJYqMMgtcJTe8A59t3DpQ==" hashValue="wZ+AElHNg6LHqCtWrfeX2GApAf4jpi8F8kisQWXWqfgjpf9A8uan1BaSb5QVEq9snb+kjgWIjP8VaH3G76M/c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4-2023 - JILOVE-HMZ O3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79</v>
      </c>
    </row>
    <row r="4" s="1" customFormat="1" ht="24.96" customHeight="1">
      <c r="B4" s="20"/>
      <c r="D4" s="126" t="s">
        <v>80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4.4" customHeight="1">
      <c r="B7" s="20"/>
      <c r="E7" s="129" t="str">
        <f>'Rekapitulace stavby'!K6</f>
        <v>Údržba HOZ Vlastiboř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81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1" t="s">
        <v>82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27. 3. 2023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tr">
        <f>IF('Rekapitulace stavby'!AN10="","",'Rekapitulace stavby'!AN10)</f>
        <v/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tr">
        <f>IF('Rekapitulace stavby'!E11="","",'Rekapitulace stavby'!E11)</f>
        <v xml:space="preserve"> </v>
      </c>
      <c r="F15" s="38"/>
      <c r="G15" s="38"/>
      <c r="H15" s="38"/>
      <c r="I15" s="128" t="s">
        <v>28</v>
      </c>
      <c r="J15" s="132" t="str">
        <f>IF('Rekapitulace stavby'!AN11="","",'Rekapitulace stavby'!AN11)</f>
        <v/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28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33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28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34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36</v>
      </c>
      <c r="E30" s="38"/>
      <c r="F30" s="38"/>
      <c r="G30" s="38"/>
      <c r="H30" s="38"/>
      <c r="I30" s="38"/>
      <c r="J30" s="140">
        <f>ROUND(J87,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38</v>
      </c>
      <c r="G32" s="38"/>
      <c r="H32" s="38"/>
      <c r="I32" s="141" t="s">
        <v>37</v>
      </c>
      <c r="J32" s="141" t="s">
        <v>39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40</v>
      </c>
      <c r="E33" s="128" t="s">
        <v>41</v>
      </c>
      <c r="F33" s="143">
        <f>ROUND((SUM(BE87:BE161)),  2)</f>
        <v>0</v>
      </c>
      <c r="G33" s="38"/>
      <c r="H33" s="38"/>
      <c r="I33" s="144">
        <v>0.20999999999999999</v>
      </c>
      <c r="J33" s="143">
        <f>ROUND(((SUM(BE87:BE161))*I33),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42</v>
      </c>
      <c r="F34" s="143">
        <f>ROUND((SUM(BF87:BF161)),  2)</f>
        <v>0</v>
      </c>
      <c r="G34" s="38"/>
      <c r="H34" s="38"/>
      <c r="I34" s="144">
        <v>0.14999999999999999</v>
      </c>
      <c r="J34" s="143">
        <f>ROUND(((SUM(BF87:BF161))*I34),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43</v>
      </c>
      <c r="F35" s="143">
        <f>ROUND((SUM(BG87:BG161)),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44</v>
      </c>
      <c r="F36" s="143">
        <f>ROUND((SUM(BH87:BH161)),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45</v>
      </c>
      <c r="F37" s="143">
        <f>ROUND((SUM(BI87:BI161)),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46</v>
      </c>
      <c r="E39" s="147"/>
      <c r="F39" s="147"/>
      <c r="G39" s="148" t="s">
        <v>47</v>
      </c>
      <c r="H39" s="149" t="s">
        <v>48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83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56" t="str">
        <f>E7</f>
        <v>Údržba HOZ Vlastiboř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81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04/2023 - JILOVE-HMZ O3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Vlastiboř</v>
      </c>
      <c r="G52" s="40"/>
      <c r="H52" s="40"/>
      <c r="I52" s="32" t="s">
        <v>23</v>
      </c>
      <c r="J52" s="72" t="str">
        <f>IF(J12="","",J12)</f>
        <v>27. 3. 2023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84</v>
      </c>
      <c r="D57" s="158"/>
      <c r="E57" s="158"/>
      <c r="F57" s="158"/>
      <c r="G57" s="158"/>
      <c r="H57" s="158"/>
      <c r="I57" s="158"/>
      <c r="J57" s="159" t="s">
        <v>85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68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86</v>
      </c>
    </row>
    <row r="60" s="9" customFormat="1" ht="24.96" customHeight="1">
      <c r="A60" s="9"/>
      <c r="B60" s="161"/>
      <c r="C60" s="162"/>
      <c r="D60" s="163" t="s">
        <v>87</v>
      </c>
      <c r="E60" s="164"/>
      <c r="F60" s="164"/>
      <c r="G60" s="164"/>
      <c r="H60" s="164"/>
      <c r="I60" s="164"/>
      <c r="J60" s="165">
        <f>J88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88</v>
      </c>
      <c r="E61" s="170"/>
      <c r="F61" s="170"/>
      <c r="G61" s="170"/>
      <c r="H61" s="170"/>
      <c r="I61" s="170"/>
      <c r="J61" s="171">
        <f>J89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89</v>
      </c>
      <c r="E62" s="170"/>
      <c r="F62" s="170"/>
      <c r="G62" s="170"/>
      <c r="H62" s="170"/>
      <c r="I62" s="170"/>
      <c r="J62" s="171">
        <f>J122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90</v>
      </c>
      <c r="E63" s="170"/>
      <c r="F63" s="170"/>
      <c r="G63" s="170"/>
      <c r="H63" s="170"/>
      <c r="I63" s="170"/>
      <c r="J63" s="171">
        <f>J127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91</v>
      </c>
      <c r="E64" s="170"/>
      <c r="F64" s="170"/>
      <c r="G64" s="170"/>
      <c r="H64" s="170"/>
      <c r="I64" s="170"/>
      <c r="J64" s="171">
        <f>J148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92</v>
      </c>
      <c r="E65" s="170"/>
      <c r="F65" s="170"/>
      <c r="G65" s="170"/>
      <c r="H65" s="170"/>
      <c r="I65" s="170"/>
      <c r="J65" s="171">
        <f>J153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1"/>
      <c r="C66" s="162"/>
      <c r="D66" s="163" t="s">
        <v>93</v>
      </c>
      <c r="E66" s="164"/>
      <c r="F66" s="164"/>
      <c r="G66" s="164"/>
      <c r="H66" s="164"/>
      <c r="I66" s="164"/>
      <c r="J66" s="165">
        <f>J157</f>
        <v>0</v>
      </c>
      <c r="K66" s="162"/>
      <c r="L66" s="16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7"/>
      <c r="C67" s="168"/>
      <c r="D67" s="169" t="s">
        <v>94</v>
      </c>
      <c r="E67" s="170"/>
      <c r="F67" s="170"/>
      <c r="G67" s="170"/>
      <c r="H67" s="170"/>
      <c r="I67" s="170"/>
      <c r="J67" s="171">
        <f>J158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0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95</v>
      </c>
      <c r="D74" s="40"/>
      <c r="E74" s="40"/>
      <c r="F74" s="40"/>
      <c r="G74" s="40"/>
      <c r="H74" s="40"/>
      <c r="I74" s="40"/>
      <c r="J74" s="40"/>
      <c r="K74" s="40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39"/>
      <c r="C77" s="40"/>
      <c r="D77" s="40"/>
      <c r="E77" s="156" t="str">
        <f>E7</f>
        <v>Údržba HOZ Vlastiboř</v>
      </c>
      <c r="F77" s="32"/>
      <c r="G77" s="32"/>
      <c r="H77" s="32"/>
      <c r="I77" s="40"/>
      <c r="J77" s="40"/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81</v>
      </c>
      <c r="D78" s="40"/>
      <c r="E78" s="40"/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40"/>
      <c r="D79" s="40"/>
      <c r="E79" s="69" t="str">
        <f>E9</f>
        <v>04/2023 - JILOVE-HMZ O3</v>
      </c>
      <c r="F79" s="40"/>
      <c r="G79" s="40"/>
      <c r="H79" s="40"/>
      <c r="I79" s="40"/>
      <c r="J79" s="40"/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Vlastiboř</v>
      </c>
      <c r="G81" s="40"/>
      <c r="H81" s="40"/>
      <c r="I81" s="32" t="s">
        <v>23</v>
      </c>
      <c r="J81" s="72" t="str">
        <f>IF(J12="","",J12)</f>
        <v>27. 3. 2023</v>
      </c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6" customHeight="1">
      <c r="A83" s="38"/>
      <c r="B83" s="39"/>
      <c r="C83" s="32" t="s">
        <v>25</v>
      </c>
      <c r="D83" s="40"/>
      <c r="E83" s="40"/>
      <c r="F83" s="27" t="str">
        <f>E15</f>
        <v xml:space="preserve"> </v>
      </c>
      <c r="G83" s="40"/>
      <c r="H83" s="40"/>
      <c r="I83" s="32" t="s">
        <v>31</v>
      </c>
      <c r="J83" s="36" t="str">
        <f>E21</f>
        <v xml:space="preserve"> </v>
      </c>
      <c r="K83" s="40"/>
      <c r="L83" s="13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6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32" t="s">
        <v>33</v>
      </c>
      <c r="J84" s="36" t="str">
        <f>E24</f>
        <v xml:space="preserve"> </v>
      </c>
      <c r="K84" s="40"/>
      <c r="L84" s="13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3"/>
      <c r="B86" s="174"/>
      <c r="C86" s="175" t="s">
        <v>96</v>
      </c>
      <c r="D86" s="176" t="s">
        <v>55</v>
      </c>
      <c r="E86" s="176" t="s">
        <v>51</v>
      </c>
      <c r="F86" s="176" t="s">
        <v>52</v>
      </c>
      <c r="G86" s="176" t="s">
        <v>97</v>
      </c>
      <c r="H86" s="176" t="s">
        <v>98</v>
      </c>
      <c r="I86" s="176" t="s">
        <v>99</v>
      </c>
      <c r="J86" s="176" t="s">
        <v>85</v>
      </c>
      <c r="K86" s="177" t="s">
        <v>100</v>
      </c>
      <c r="L86" s="178"/>
      <c r="M86" s="92" t="s">
        <v>19</v>
      </c>
      <c r="N86" s="93" t="s">
        <v>40</v>
      </c>
      <c r="O86" s="93" t="s">
        <v>101</v>
      </c>
      <c r="P86" s="93" t="s">
        <v>102</v>
      </c>
      <c r="Q86" s="93" t="s">
        <v>103</v>
      </c>
      <c r="R86" s="93" t="s">
        <v>104</v>
      </c>
      <c r="S86" s="93" t="s">
        <v>105</v>
      </c>
      <c r="T86" s="94" t="s">
        <v>106</v>
      </c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</row>
    <row r="87" s="2" customFormat="1" ht="22.8" customHeight="1">
      <c r="A87" s="38"/>
      <c r="B87" s="39"/>
      <c r="C87" s="99" t="s">
        <v>107</v>
      </c>
      <c r="D87" s="40"/>
      <c r="E87" s="40"/>
      <c r="F87" s="40"/>
      <c r="G87" s="40"/>
      <c r="H87" s="40"/>
      <c r="I87" s="40"/>
      <c r="J87" s="179">
        <f>BK87</f>
        <v>0</v>
      </c>
      <c r="K87" s="40"/>
      <c r="L87" s="44"/>
      <c r="M87" s="95"/>
      <c r="N87" s="180"/>
      <c r="O87" s="96"/>
      <c r="P87" s="181">
        <f>P88+P157</f>
        <v>0</v>
      </c>
      <c r="Q87" s="96"/>
      <c r="R87" s="181">
        <f>R88+R157</f>
        <v>15.79566</v>
      </c>
      <c r="S87" s="96"/>
      <c r="T87" s="182">
        <f>T88+T157</f>
        <v>27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69</v>
      </c>
      <c r="AU87" s="17" t="s">
        <v>86</v>
      </c>
      <c r="BK87" s="183">
        <f>BK88+BK157</f>
        <v>0</v>
      </c>
    </row>
    <row r="88" s="12" customFormat="1" ht="25.92" customHeight="1">
      <c r="A88" s="12"/>
      <c r="B88" s="184"/>
      <c r="C88" s="185"/>
      <c r="D88" s="186" t="s">
        <v>69</v>
      </c>
      <c r="E88" s="187" t="s">
        <v>108</v>
      </c>
      <c r="F88" s="187" t="s">
        <v>109</v>
      </c>
      <c r="G88" s="185"/>
      <c r="H88" s="185"/>
      <c r="I88" s="188"/>
      <c r="J88" s="189">
        <f>BK88</f>
        <v>0</v>
      </c>
      <c r="K88" s="185"/>
      <c r="L88" s="190"/>
      <c r="M88" s="191"/>
      <c r="N88" s="192"/>
      <c r="O88" s="192"/>
      <c r="P88" s="193">
        <f>P89+P122+P127+P148+P153</f>
        <v>0</v>
      </c>
      <c r="Q88" s="192"/>
      <c r="R88" s="193">
        <f>R89+R122+R127+R148+R153</f>
        <v>15.79566</v>
      </c>
      <c r="S88" s="192"/>
      <c r="T88" s="194">
        <f>T89+T122+T127+T148+T153</f>
        <v>27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5" t="s">
        <v>77</v>
      </c>
      <c r="AT88" s="196" t="s">
        <v>69</v>
      </c>
      <c r="AU88" s="196" t="s">
        <v>70</v>
      </c>
      <c r="AY88" s="195" t="s">
        <v>110</v>
      </c>
      <c r="BK88" s="197">
        <f>BK89+BK122+BK127+BK148+BK153</f>
        <v>0</v>
      </c>
    </row>
    <row r="89" s="12" customFormat="1" ht="22.8" customHeight="1">
      <c r="A89" s="12"/>
      <c r="B89" s="184"/>
      <c r="C89" s="185"/>
      <c r="D89" s="186" t="s">
        <v>69</v>
      </c>
      <c r="E89" s="198" t="s">
        <v>77</v>
      </c>
      <c r="F89" s="198" t="s">
        <v>111</v>
      </c>
      <c r="G89" s="185"/>
      <c r="H89" s="185"/>
      <c r="I89" s="188"/>
      <c r="J89" s="199">
        <f>BK89</f>
        <v>0</v>
      </c>
      <c r="K89" s="185"/>
      <c r="L89" s="190"/>
      <c r="M89" s="191"/>
      <c r="N89" s="192"/>
      <c r="O89" s="192"/>
      <c r="P89" s="193">
        <f>SUM(P90:P121)</f>
        <v>0</v>
      </c>
      <c r="Q89" s="192"/>
      <c r="R89" s="193">
        <f>SUM(R90:R121)</f>
        <v>0.0042000000000000006</v>
      </c>
      <c r="S89" s="192"/>
      <c r="T89" s="194">
        <f>SUM(T90:T121)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5" t="s">
        <v>77</v>
      </c>
      <c r="AT89" s="196" t="s">
        <v>69</v>
      </c>
      <c r="AU89" s="196" t="s">
        <v>77</v>
      </c>
      <c r="AY89" s="195" t="s">
        <v>110</v>
      </c>
      <c r="BK89" s="197">
        <f>SUM(BK90:BK121)</f>
        <v>0</v>
      </c>
    </row>
    <row r="90" s="2" customFormat="1" ht="14.4" customHeight="1">
      <c r="A90" s="38"/>
      <c r="B90" s="39"/>
      <c r="C90" s="200" t="s">
        <v>112</v>
      </c>
      <c r="D90" s="200" t="s">
        <v>113</v>
      </c>
      <c r="E90" s="201" t="s">
        <v>114</v>
      </c>
      <c r="F90" s="202" t="s">
        <v>115</v>
      </c>
      <c r="G90" s="203" t="s">
        <v>116</v>
      </c>
      <c r="H90" s="204">
        <v>40</v>
      </c>
      <c r="I90" s="205"/>
      <c r="J90" s="206">
        <f>ROUND(I90*H90,2)</f>
        <v>0</v>
      </c>
      <c r="K90" s="202" t="s">
        <v>117</v>
      </c>
      <c r="L90" s="44"/>
      <c r="M90" s="207" t="s">
        <v>19</v>
      </c>
      <c r="N90" s="208" t="s">
        <v>41</v>
      </c>
      <c r="O90" s="84"/>
      <c r="P90" s="209">
        <f>O90*H90</f>
        <v>0</v>
      </c>
      <c r="Q90" s="209">
        <v>3.0000000000000001E-05</v>
      </c>
      <c r="R90" s="209">
        <f>Q90*H90</f>
        <v>0.0012000000000000001</v>
      </c>
      <c r="S90" s="209">
        <v>0</v>
      </c>
      <c r="T90" s="210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1" t="s">
        <v>118</v>
      </c>
      <c r="AT90" s="211" t="s">
        <v>113</v>
      </c>
      <c r="AU90" s="211" t="s">
        <v>79</v>
      </c>
      <c r="AY90" s="17" t="s">
        <v>110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17" t="s">
        <v>77</v>
      </c>
      <c r="BK90" s="212">
        <f>ROUND(I90*H90,2)</f>
        <v>0</v>
      </c>
      <c r="BL90" s="17" t="s">
        <v>118</v>
      </c>
      <c r="BM90" s="211" t="s">
        <v>119</v>
      </c>
    </row>
    <row r="91" s="2" customFormat="1">
      <c r="A91" s="38"/>
      <c r="B91" s="39"/>
      <c r="C91" s="40"/>
      <c r="D91" s="213" t="s">
        <v>120</v>
      </c>
      <c r="E91" s="40"/>
      <c r="F91" s="214" t="s">
        <v>121</v>
      </c>
      <c r="G91" s="40"/>
      <c r="H91" s="40"/>
      <c r="I91" s="215"/>
      <c r="J91" s="40"/>
      <c r="K91" s="40"/>
      <c r="L91" s="44"/>
      <c r="M91" s="216"/>
      <c r="N91" s="217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120</v>
      </c>
      <c r="AU91" s="17" t="s">
        <v>79</v>
      </c>
    </row>
    <row r="92" s="2" customFormat="1">
      <c r="A92" s="38"/>
      <c r="B92" s="39"/>
      <c r="C92" s="40"/>
      <c r="D92" s="218" t="s">
        <v>122</v>
      </c>
      <c r="E92" s="40"/>
      <c r="F92" s="219" t="s">
        <v>123</v>
      </c>
      <c r="G92" s="40"/>
      <c r="H92" s="40"/>
      <c r="I92" s="215"/>
      <c r="J92" s="40"/>
      <c r="K92" s="40"/>
      <c r="L92" s="44"/>
      <c r="M92" s="216"/>
      <c r="N92" s="217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122</v>
      </c>
      <c r="AU92" s="17" t="s">
        <v>79</v>
      </c>
    </row>
    <row r="93" s="2" customFormat="1" ht="14.4" customHeight="1">
      <c r="A93" s="38"/>
      <c r="B93" s="39"/>
      <c r="C93" s="200" t="s">
        <v>124</v>
      </c>
      <c r="D93" s="200" t="s">
        <v>113</v>
      </c>
      <c r="E93" s="201" t="s">
        <v>125</v>
      </c>
      <c r="F93" s="202" t="s">
        <v>126</v>
      </c>
      <c r="G93" s="203" t="s">
        <v>127</v>
      </c>
      <c r="H93" s="204">
        <v>75</v>
      </c>
      <c r="I93" s="205"/>
      <c r="J93" s="206">
        <f>ROUND(I93*H93,2)</f>
        <v>0</v>
      </c>
      <c r="K93" s="202" t="s">
        <v>117</v>
      </c>
      <c r="L93" s="44"/>
      <c r="M93" s="207" t="s">
        <v>19</v>
      </c>
      <c r="N93" s="208" t="s">
        <v>41</v>
      </c>
      <c r="O93" s="84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1" t="s">
        <v>118</v>
      </c>
      <c r="AT93" s="211" t="s">
        <v>113</v>
      </c>
      <c r="AU93" s="211" t="s">
        <v>79</v>
      </c>
      <c r="AY93" s="17" t="s">
        <v>110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17" t="s">
        <v>77</v>
      </c>
      <c r="BK93" s="212">
        <f>ROUND(I93*H93,2)</f>
        <v>0</v>
      </c>
      <c r="BL93" s="17" t="s">
        <v>118</v>
      </c>
      <c r="BM93" s="211" t="s">
        <v>128</v>
      </c>
    </row>
    <row r="94" s="2" customFormat="1">
      <c r="A94" s="38"/>
      <c r="B94" s="39"/>
      <c r="C94" s="40"/>
      <c r="D94" s="213" t="s">
        <v>120</v>
      </c>
      <c r="E94" s="40"/>
      <c r="F94" s="214" t="s">
        <v>129</v>
      </c>
      <c r="G94" s="40"/>
      <c r="H94" s="40"/>
      <c r="I94" s="215"/>
      <c r="J94" s="40"/>
      <c r="K94" s="40"/>
      <c r="L94" s="44"/>
      <c r="M94" s="216"/>
      <c r="N94" s="217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120</v>
      </c>
      <c r="AU94" s="17" t="s">
        <v>79</v>
      </c>
    </row>
    <row r="95" s="2" customFormat="1">
      <c r="A95" s="38"/>
      <c r="B95" s="39"/>
      <c r="C95" s="40"/>
      <c r="D95" s="218" t="s">
        <v>122</v>
      </c>
      <c r="E95" s="40"/>
      <c r="F95" s="219" t="s">
        <v>130</v>
      </c>
      <c r="G95" s="40"/>
      <c r="H95" s="40"/>
      <c r="I95" s="215"/>
      <c r="J95" s="40"/>
      <c r="K95" s="40"/>
      <c r="L95" s="44"/>
      <c r="M95" s="216"/>
      <c r="N95" s="217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122</v>
      </c>
      <c r="AU95" s="17" t="s">
        <v>79</v>
      </c>
    </row>
    <row r="96" s="13" customFormat="1">
      <c r="A96" s="13"/>
      <c r="B96" s="220"/>
      <c r="C96" s="221"/>
      <c r="D96" s="213" t="s">
        <v>131</v>
      </c>
      <c r="E96" s="222" t="s">
        <v>19</v>
      </c>
      <c r="F96" s="223" t="s">
        <v>132</v>
      </c>
      <c r="G96" s="221"/>
      <c r="H96" s="224">
        <v>75</v>
      </c>
      <c r="I96" s="225"/>
      <c r="J96" s="221"/>
      <c r="K96" s="221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131</v>
      </c>
      <c r="AU96" s="230" t="s">
        <v>79</v>
      </c>
      <c r="AV96" s="13" t="s">
        <v>79</v>
      </c>
      <c r="AW96" s="13" t="s">
        <v>32</v>
      </c>
      <c r="AX96" s="13" t="s">
        <v>77</v>
      </c>
      <c r="AY96" s="230" t="s">
        <v>110</v>
      </c>
    </row>
    <row r="97" s="2" customFormat="1" ht="19.8" customHeight="1">
      <c r="A97" s="38"/>
      <c r="B97" s="39"/>
      <c r="C97" s="200" t="s">
        <v>118</v>
      </c>
      <c r="D97" s="200" t="s">
        <v>113</v>
      </c>
      <c r="E97" s="201" t="s">
        <v>133</v>
      </c>
      <c r="F97" s="202" t="s">
        <v>134</v>
      </c>
      <c r="G97" s="203" t="s">
        <v>135</v>
      </c>
      <c r="H97" s="204">
        <v>81</v>
      </c>
      <c r="I97" s="205"/>
      <c r="J97" s="206">
        <f>ROUND(I97*H97,2)</f>
        <v>0</v>
      </c>
      <c r="K97" s="202" t="s">
        <v>117</v>
      </c>
      <c r="L97" s="44"/>
      <c r="M97" s="207" t="s">
        <v>19</v>
      </c>
      <c r="N97" s="208" t="s">
        <v>41</v>
      </c>
      <c r="O97" s="84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1" t="s">
        <v>118</v>
      </c>
      <c r="AT97" s="211" t="s">
        <v>113</v>
      </c>
      <c r="AU97" s="211" t="s">
        <v>79</v>
      </c>
      <c r="AY97" s="17" t="s">
        <v>110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7" t="s">
        <v>77</v>
      </c>
      <c r="BK97" s="212">
        <f>ROUND(I97*H97,2)</f>
        <v>0</v>
      </c>
      <c r="BL97" s="17" t="s">
        <v>118</v>
      </c>
      <c r="BM97" s="211" t="s">
        <v>136</v>
      </c>
    </row>
    <row r="98" s="2" customFormat="1">
      <c r="A98" s="38"/>
      <c r="B98" s="39"/>
      <c r="C98" s="40"/>
      <c r="D98" s="213" t="s">
        <v>120</v>
      </c>
      <c r="E98" s="40"/>
      <c r="F98" s="214" t="s">
        <v>137</v>
      </c>
      <c r="G98" s="40"/>
      <c r="H98" s="40"/>
      <c r="I98" s="215"/>
      <c r="J98" s="40"/>
      <c r="K98" s="40"/>
      <c r="L98" s="44"/>
      <c r="M98" s="216"/>
      <c r="N98" s="217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120</v>
      </c>
      <c r="AU98" s="17" t="s">
        <v>79</v>
      </c>
    </row>
    <row r="99" s="2" customFormat="1">
      <c r="A99" s="38"/>
      <c r="B99" s="39"/>
      <c r="C99" s="40"/>
      <c r="D99" s="218" t="s">
        <v>122</v>
      </c>
      <c r="E99" s="40"/>
      <c r="F99" s="219" t="s">
        <v>138</v>
      </c>
      <c r="G99" s="40"/>
      <c r="H99" s="40"/>
      <c r="I99" s="215"/>
      <c r="J99" s="40"/>
      <c r="K99" s="40"/>
      <c r="L99" s="44"/>
      <c r="M99" s="216"/>
      <c r="N99" s="217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122</v>
      </c>
      <c r="AU99" s="17" t="s">
        <v>79</v>
      </c>
    </row>
    <row r="100" s="13" customFormat="1">
      <c r="A100" s="13"/>
      <c r="B100" s="220"/>
      <c r="C100" s="221"/>
      <c r="D100" s="213" t="s">
        <v>131</v>
      </c>
      <c r="E100" s="222" t="s">
        <v>19</v>
      </c>
      <c r="F100" s="223" t="s">
        <v>139</v>
      </c>
      <c r="G100" s="221"/>
      <c r="H100" s="224">
        <v>67.5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131</v>
      </c>
      <c r="AU100" s="230" t="s">
        <v>79</v>
      </c>
      <c r="AV100" s="13" t="s">
        <v>79</v>
      </c>
      <c r="AW100" s="13" t="s">
        <v>32</v>
      </c>
      <c r="AX100" s="13" t="s">
        <v>70</v>
      </c>
      <c r="AY100" s="230" t="s">
        <v>110</v>
      </c>
    </row>
    <row r="101" s="13" customFormat="1">
      <c r="A101" s="13"/>
      <c r="B101" s="220"/>
      <c r="C101" s="221"/>
      <c r="D101" s="213" t="s">
        <v>131</v>
      </c>
      <c r="E101" s="222" t="s">
        <v>19</v>
      </c>
      <c r="F101" s="223" t="s">
        <v>140</v>
      </c>
      <c r="G101" s="221"/>
      <c r="H101" s="224">
        <v>13.5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131</v>
      </c>
      <c r="AU101" s="230" t="s">
        <v>79</v>
      </c>
      <c r="AV101" s="13" t="s">
        <v>79</v>
      </c>
      <c r="AW101" s="13" t="s">
        <v>32</v>
      </c>
      <c r="AX101" s="13" t="s">
        <v>70</v>
      </c>
      <c r="AY101" s="230" t="s">
        <v>110</v>
      </c>
    </row>
    <row r="102" s="14" customFormat="1">
      <c r="A102" s="14"/>
      <c r="B102" s="231"/>
      <c r="C102" s="232"/>
      <c r="D102" s="213" t="s">
        <v>131</v>
      </c>
      <c r="E102" s="233" t="s">
        <v>19</v>
      </c>
      <c r="F102" s="234" t="s">
        <v>141</v>
      </c>
      <c r="G102" s="232"/>
      <c r="H102" s="235">
        <v>81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1" t="s">
        <v>131</v>
      </c>
      <c r="AU102" s="241" t="s">
        <v>79</v>
      </c>
      <c r="AV102" s="14" t="s">
        <v>118</v>
      </c>
      <c r="AW102" s="14" t="s">
        <v>32</v>
      </c>
      <c r="AX102" s="14" t="s">
        <v>77</v>
      </c>
      <c r="AY102" s="241" t="s">
        <v>110</v>
      </c>
    </row>
    <row r="103" s="2" customFormat="1" ht="14.4" customHeight="1">
      <c r="A103" s="38"/>
      <c r="B103" s="39"/>
      <c r="C103" s="200" t="s">
        <v>142</v>
      </c>
      <c r="D103" s="200" t="s">
        <v>113</v>
      </c>
      <c r="E103" s="201" t="s">
        <v>143</v>
      </c>
      <c r="F103" s="202" t="s">
        <v>144</v>
      </c>
      <c r="G103" s="203" t="s">
        <v>135</v>
      </c>
      <c r="H103" s="204">
        <v>37.5</v>
      </c>
      <c r="I103" s="205"/>
      <c r="J103" s="206">
        <f>ROUND(I103*H103,2)</f>
        <v>0</v>
      </c>
      <c r="K103" s="202" t="s">
        <v>117</v>
      </c>
      <c r="L103" s="44"/>
      <c r="M103" s="207" t="s">
        <v>19</v>
      </c>
      <c r="N103" s="208" t="s">
        <v>41</v>
      </c>
      <c r="O103" s="84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1" t="s">
        <v>118</v>
      </c>
      <c r="AT103" s="211" t="s">
        <v>113</v>
      </c>
      <c r="AU103" s="211" t="s">
        <v>79</v>
      </c>
      <c r="AY103" s="17" t="s">
        <v>110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7" t="s">
        <v>77</v>
      </c>
      <c r="BK103" s="212">
        <f>ROUND(I103*H103,2)</f>
        <v>0</v>
      </c>
      <c r="BL103" s="17" t="s">
        <v>118</v>
      </c>
      <c r="BM103" s="211" t="s">
        <v>145</v>
      </c>
    </row>
    <row r="104" s="2" customFormat="1">
      <c r="A104" s="38"/>
      <c r="B104" s="39"/>
      <c r="C104" s="40"/>
      <c r="D104" s="213" t="s">
        <v>120</v>
      </c>
      <c r="E104" s="40"/>
      <c r="F104" s="214" t="s">
        <v>146</v>
      </c>
      <c r="G104" s="40"/>
      <c r="H104" s="40"/>
      <c r="I104" s="215"/>
      <c r="J104" s="40"/>
      <c r="K104" s="40"/>
      <c r="L104" s="44"/>
      <c r="M104" s="216"/>
      <c r="N104" s="217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120</v>
      </c>
      <c r="AU104" s="17" t="s">
        <v>79</v>
      </c>
    </row>
    <row r="105" s="2" customFormat="1">
      <c r="A105" s="38"/>
      <c r="B105" s="39"/>
      <c r="C105" s="40"/>
      <c r="D105" s="218" t="s">
        <v>122</v>
      </c>
      <c r="E105" s="40"/>
      <c r="F105" s="219" t="s">
        <v>147</v>
      </c>
      <c r="G105" s="40"/>
      <c r="H105" s="40"/>
      <c r="I105" s="215"/>
      <c r="J105" s="40"/>
      <c r="K105" s="40"/>
      <c r="L105" s="44"/>
      <c r="M105" s="216"/>
      <c r="N105" s="217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122</v>
      </c>
      <c r="AU105" s="17" t="s">
        <v>79</v>
      </c>
    </row>
    <row r="106" s="13" customFormat="1">
      <c r="A106" s="13"/>
      <c r="B106" s="220"/>
      <c r="C106" s="221"/>
      <c r="D106" s="213" t="s">
        <v>131</v>
      </c>
      <c r="E106" s="222" t="s">
        <v>19</v>
      </c>
      <c r="F106" s="223" t="s">
        <v>148</v>
      </c>
      <c r="G106" s="221"/>
      <c r="H106" s="224">
        <v>37.5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131</v>
      </c>
      <c r="AU106" s="230" t="s">
        <v>79</v>
      </c>
      <c r="AV106" s="13" t="s">
        <v>79</v>
      </c>
      <c r="AW106" s="13" t="s">
        <v>32</v>
      </c>
      <c r="AX106" s="13" t="s">
        <v>70</v>
      </c>
      <c r="AY106" s="230" t="s">
        <v>110</v>
      </c>
    </row>
    <row r="107" s="14" customFormat="1">
      <c r="A107" s="14"/>
      <c r="B107" s="231"/>
      <c r="C107" s="232"/>
      <c r="D107" s="213" t="s">
        <v>131</v>
      </c>
      <c r="E107" s="233" t="s">
        <v>19</v>
      </c>
      <c r="F107" s="234" t="s">
        <v>141</v>
      </c>
      <c r="G107" s="232"/>
      <c r="H107" s="235">
        <v>37.5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1" t="s">
        <v>131</v>
      </c>
      <c r="AU107" s="241" t="s">
        <v>79</v>
      </c>
      <c r="AV107" s="14" t="s">
        <v>118</v>
      </c>
      <c r="AW107" s="14" t="s">
        <v>32</v>
      </c>
      <c r="AX107" s="14" t="s">
        <v>77</v>
      </c>
      <c r="AY107" s="241" t="s">
        <v>110</v>
      </c>
    </row>
    <row r="108" s="2" customFormat="1" ht="14.4" customHeight="1">
      <c r="A108" s="38"/>
      <c r="B108" s="39"/>
      <c r="C108" s="200" t="s">
        <v>149</v>
      </c>
      <c r="D108" s="200" t="s">
        <v>113</v>
      </c>
      <c r="E108" s="201" t="s">
        <v>150</v>
      </c>
      <c r="F108" s="202" t="s">
        <v>151</v>
      </c>
      <c r="G108" s="203" t="s">
        <v>135</v>
      </c>
      <c r="H108" s="204">
        <v>22.5</v>
      </c>
      <c r="I108" s="205"/>
      <c r="J108" s="206">
        <f>ROUND(I108*H108,2)</f>
        <v>0</v>
      </c>
      <c r="K108" s="202" t="s">
        <v>117</v>
      </c>
      <c r="L108" s="44"/>
      <c r="M108" s="207" t="s">
        <v>19</v>
      </c>
      <c r="N108" s="208" t="s">
        <v>41</v>
      </c>
      <c r="O108" s="84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1" t="s">
        <v>118</v>
      </c>
      <c r="AT108" s="211" t="s">
        <v>113</v>
      </c>
      <c r="AU108" s="211" t="s">
        <v>79</v>
      </c>
      <c r="AY108" s="17" t="s">
        <v>110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7" t="s">
        <v>77</v>
      </c>
      <c r="BK108" s="212">
        <f>ROUND(I108*H108,2)</f>
        <v>0</v>
      </c>
      <c r="BL108" s="17" t="s">
        <v>118</v>
      </c>
      <c r="BM108" s="211" t="s">
        <v>152</v>
      </c>
    </row>
    <row r="109" s="2" customFormat="1">
      <c r="A109" s="38"/>
      <c r="B109" s="39"/>
      <c r="C109" s="40"/>
      <c r="D109" s="213" t="s">
        <v>120</v>
      </c>
      <c r="E109" s="40"/>
      <c r="F109" s="214" t="s">
        <v>153</v>
      </c>
      <c r="G109" s="40"/>
      <c r="H109" s="40"/>
      <c r="I109" s="215"/>
      <c r="J109" s="40"/>
      <c r="K109" s="40"/>
      <c r="L109" s="44"/>
      <c r="M109" s="216"/>
      <c r="N109" s="217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120</v>
      </c>
      <c r="AU109" s="17" t="s">
        <v>79</v>
      </c>
    </row>
    <row r="110" s="2" customFormat="1">
      <c r="A110" s="38"/>
      <c r="B110" s="39"/>
      <c r="C110" s="40"/>
      <c r="D110" s="218" t="s">
        <v>122</v>
      </c>
      <c r="E110" s="40"/>
      <c r="F110" s="219" t="s">
        <v>154</v>
      </c>
      <c r="G110" s="40"/>
      <c r="H110" s="40"/>
      <c r="I110" s="215"/>
      <c r="J110" s="40"/>
      <c r="K110" s="40"/>
      <c r="L110" s="44"/>
      <c r="M110" s="216"/>
      <c r="N110" s="217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122</v>
      </c>
      <c r="AU110" s="17" t="s">
        <v>79</v>
      </c>
    </row>
    <row r="111" s="13" customFormat="1">
      <c r="A111" s="13"/>
      <c r="B111" s="220"/>
      <c r="C111" s="221"/>
      <c r="D111" s="213" t="s">
        <v>131</v>
      </c>
      <c r="E111" s="222" t="s">
        <v>19</v>
      </c>
      <c r="F111" s="223" t="s">
        <v>155</v>
      </c>
      <c r="G111" s="221"/>
      <c r="H111" s="224">
        <v>22.5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131</v>
      </c>
      <c r="AU111" s="230" t="s">
        <v>79</v>
      </c>
      <c r="AV111" s="13" t="s">
        <v>79</v>
      </c>
      <c r="AW111" s="13" t="s">
        <v>32</v>
      </c>
      <c r="AX111" s="13" t="s">
        <v>77</v>
      </c>
      <c r="AY111" s="230" t="s">
        <v>110</v>
      </c>
    </row>
    <row r="112" s="2" customFormat="1" ht="14.4" customHeight="1">
      <c r="A112" s="38"/>
      <c r="B112" s="39"/>
      <c r="C112" s="200" t="s">
        <v>156</v>
      </c>
      <c r="D112" s="200" t="s">
        <v>113</v>
      </c>
      <c r="E112" s="201" t="s">
        <v>157</v>
      </c>
      <c r="F112" s="202" t="s">
        <v>158</v>
      </c>
      <c r="G112" s="203" t="s">
        <v>127</v>
      </c>
      <c r="H112" s="204">
        <v>75</v>
      </c>
      <c r="I112" s="205"/>
      <c r="J112" s="206">
        <f>ROUND(I112*H112,2)</f>
        <v>0</v>
      </c>
      <c r="K112" s="202" t="s">
        <v>117</v>
      </c>
      <c r="L112" s="44"/>
      <c r="M112" s="207" t="s">
        <v>19</v>
      </c>
      <c r="N112" s="208" t="s">
        <v>41</v>
      </c>
      <c r="O112" s="84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1" t="s">
        <v>118</v>
      </c>
      <c r="AT112" s="211" t="s">
        <v>113</v>
      </c>
      <c r="AU112" s="211" t="s">
        <v>79</v>
      </c>
      <c r="AY112" s="17" t="s">
        <v>110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7" t="s">
        <v>77</v>
      </c>
      <c r="BK112" s="212">
        <f>ROUND(I112*H112,2)</f>
        <v>0</v>
      </c>
      <c r="BL112" s="17" t="s">
        <v>118</v>
      </c>
      <c r="BM112" s="211" t="s">
        <v>159</v>
      </c>
    </row>
    <row r="113" s="2" customFormat="1">
      <c r="A113" s="38"/>
      <c r="B113" s="39"/>
      <c r="C113" s="40"/>
      <c r="D113" s="213" t="s">
        <v>120</v>
      </c>
      <c r="E113" s="40"/>
      <c r="F113" s="214" t="s">
        <v>160</v>
      </c>
      <c r="G113" s="40"/>
      <c r="H113" s="40"/>
      <c r="I113" s="215"/>
      <c r="J113" s="40"/>
      <c r="K113" s="40"/>
      <c r="L113" s="44"/>
      <c r="M113" s="216"/>
      <c r="N113" s="217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120</v>
      </c>
      <c r="AU113" s="17" t="s">
        <v>79</v>
      </c>
    </row>
    <row r="114" s="2" customFormat="1">
      <c r="A114" s="38"/>
      <c r="B114" s="39"/>
      <c r="C114" s="40"/>
      <c r="D114" s="218" t="s">
        <v>122</v>
      </c>
      <c r="E114" s="40"/>
      <c r="F114" s="219" t="s">
        <v>161</v>
      </c>
      <c r="G114" s="40"/>
      <c r="H114" s="40"/>
      <c r="I114" s="215"/>
      <c r="J114" s="40"/>
      <c r="K114" s="40"/>
      <c r="L114" s="44"/>
      <c r="M114" s="216"/>
      <c r="N114" s="217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122</v>
      </c>
      <c r="AU114" s="17" t="s">
        <v>79</v>
      </c>
    </row>
    <row r="115" s="2" customFormat="1" ht="14.4" customHeight="1">
      <c r="A115" s="38"/>
      <c r="B115" s="39"/>
      <c r="C115" s="200" t="s">
        <v>162</v>
      </c>
      <c r="D115" s="200" t="s">
        <v>113</v>
      </c>
      <c r="E115" s="201" t="s">
        <v>163</v>
      </c>
      <c r="F115" s="202" t="s">
        <v>164</v>
      </c>
      <c r="G115" s="203" t="s">
        <v>127</v>
      </c>
      <c r="H115" s="204">
        <v>150</v>
      </c>
      <c r="I115" s="205"/>
      <c r="J115" s="206">
        <f>ROUND(I115*H115,2)</f>
        <v>0</v>
      </c>
      <c r="K115" s="202" t="s">
        <v>117</v>
      </c>
      <c r="L115" s="44"/>
      <c r="M115" s="207" t="s">
        <v>19</v>
      </c>
      <c r="N115" s="208" t="s">
        <v>41</v>
      </c>
      <c r="O115" s="84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1" t="s">
        <v>118</v>
      </c>
      <c r="AT115" s="211" t="s">
        <v>113</v>
      </c>
      <c r="AU115" s="211" t="s">
        <v>79</v>
      </c>
      <c r="AY115" s="17" t="s">
        <v>110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7" t="s">
        <v>77</v>
      </c>
      <c r="BK115" s="212">
        <f>ROUND(I115*H115,2)</f>
        <v>0</v>
      </c>
      <c r="BL115" s="17" t="s">
        <v>118</v>
      </c>
      <c r="BM115" s="211" t="s">
        <v>165</v>
      </c>
    </row>
    <row r="116" s="2" customFormat="1">
      <c r="A116" s="38"/>
      <c r="B116" s="39"/>
      <c r="C116" s="40"/>
      <c r="D116" s="213" t="s">
        <v>120</v>
      </c>
      <c r="E116" s="40"/>
      <c r="F116" s="214" t="s">
        <v>166</v>
      </c>
      <c r="G116" s="40"/>
      <c r="H116" s="40"/>
      <c r="I116" s="215"/>
      <c r="J116" s="40"/>
      <c r="K116" s="40"/>
      <c r="L116" s="44"/>
      <c r="M116" s="216"/>
      <c r="N116" s="217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120</v>
      </c>
      <c r="AU116" s="17" t="s">
        <v>79</v>
      </c>
    </row>
    <row r="117" s="2" customFormat="1">
      <c r="A117" s="38"/>
      <c r="B117" s="39"/>
      <c r="C117" s="40"/>
      <c r="D117" s="218" t="s">
        <v>122</v>
      </c>
      <c r="E117" s="40"/>
      <c r="F117" s="219" t="s">
        <v>167</v>
      </c>
      <c r="G117" s="40"/>
      <c r="H117" s="40"/>
      <c r="I117" s="215"/>
      <c r="J117" s="40"/>
      <c r="K117" s="40"/>
      <c r="L117" s="44"/>
      <c r="M117" s="216"/>
      <c r="N117" s="217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122</v>
      </c>
      <c r="AU117" s="17" t="s">
        <v>79</v>
      </c>
    </row>
    <row r="118" s="13" customFormat="1">
      <c r="A118" s="13"/>
      <c r="B118" s="220"/>
      <c r="C118" s="221"/>
      <c r="D118" s="213" t="s">
        <v>131</v>
      </c>
      <c r="E118" s="222" t="s">
        <v>19</v>
      </c>
      <c r="F118" s="223" t="s">
        <v>168</v>
      </c>
      <c r="G118" s="221"/>
      <c r="H118" s="224">
        <v>150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131</v>
      </c>
      <c r="AU118" s="230" t="s">
        <v>79</v>
      </c>
      <c r="AV118" s="13" t="s">
        <v>79</v>
      </c>
      <c r="AW118" s="13" t="s">
        <v>32</v>
      </c>
      <c r="AX118" s="13" t="s">
        <v>77</v>
      </c>
      <c r="AY118" s="230" t="s">
        <v>110</v>
      </c>
    </row>
    <row r="119" s="2" customFormat="1" ht="14.4" customHeight="1">
      <c r="A119" s="38"/>
      <c r="B119" s="39"/>
      <c r="C119" s="242" t="s">
        <v>169</v>
      </c>
      <c r="D119" s="242" t="s">
        <v>170</v>
      </c>
      <c r="E119" s="243" t="s">
        <v>171</v>
      </c>
      <c r="F119" s="244" t="s">
        <v>172</v>
      </c>
      <c r="G119" s="245" t="s">
        <v>173</v>
      </c>
      <c r="H119" s="246">
        <v>3</v>
      </c>
      <c r="I119" s="247"/>
      <c r="J119" s="248">
        <f>ROUND(I119*H119,2)</f>
        <v>0</v>
      </c>
      <c r="K119" s="244" t="s">
        <v>117</v>
      </c>
      <c r="L119" s="249"/>
      <c r="M119" s="250" t="s">
        <v>19</v>
      </c>
      <c r="N119" s="251" t="s">
        <v>41</v>
      </c>
      <c r="O119" s="84"/>
      <c r="P119" s="209">
        <f>O119*H119</f>
        <v>0</v>
      </c>
      <c r="Q119" s="209">
        <v>0.001</v>
      </c>
      <c r="R119" s="209">
        <f>Q119*H119</f>
        <v>0.0030000000000000001</v>
      </c>
      <c r="S119" s="209">
        <v>0</v>
      </c>
      <c r="T119" s="21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1" t="s">
        <v>174</v>
      </c>
      <c r="AT119" s="211" t="s">
        <v>170</v>
      </c>
      <c r="AU119" s="211" t="s">
        <v>79</v>
      </c>
      <c r="AY119" s="17" t="s">
        <v>110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7" t="s">
        <v>77</v>
      </c>
      <c r="BK119" s="212">
        <f>ROUND(I119*H119,2)</f>
        <v>0</v>
      </c>
      <c r="BL119" s="17" t="s">
        <v>118</v>
      </c>
      <c r="BM119" s="211" t="s">
        <v>175</v>
      </c>
    </row>
    <row r="120" s="2" customFormat="1">
      <c r="A120" s="38"/>
      <c r="B120" s="39"/>
      <c r="C120" s="40"/>
      <c r="D120" s="213" t="s">
        <v>120</v>
      </c>
      <c r="E120" s="40"/>
      <c r="F120" s="214" t="s">
        <v>172</v>
      </c>
      <c r="G120" s="40"/>
      <c r="H120" s="40"/>
      <c r="I120" s="215"/>
      <c r="J120" s="40"/>
      <c r="K120" s="40"/>
      <c r="L120" s="44"/>
      <c r="M120" s="216"/>
      <c r="N120" s="217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120</v>
      </c>
      <c r="AU120" s="17" t="s">
        <v>79</v>
      </c>
    </row>
    <row r="121" s="13" customFormat="1">
      <c r="A121" s="13"/>
      <c r="B121" s="220"/>
      <c r="C121" s="221"/>
      <c r="D121" s="213" t="s">
        <v>131</v>
      </c>
      <c r="E121" s="221"/>
      <c r="F121" s="223" t="s">
        <v>176</v>
      </c>
      <c r="G121" s="221"/>
      <c r="H121" s="224">
        <v>3</v>
      </c>
      <c r="I121" s="225"/>
      <c r="J121" s="221"/>
      <c r="K121" s="221"/>
      <c r="L121" s="226"/>
      <c r="M121" s="227"/>
      <c r="N121" s="228"/>
      <c r="O121" s="228"/>
      <c r="P121" s="228"/>
      <c r="Q121" s="228"/>
      <c r="R121" s="228"/>
      <c r="S121" s="228"/>
      <c r="T121" s="22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0" t="s">
        <v>131</v>
      </c>
      <c r="AU121" s="230" t="s">
        <v>79</v>
      </c>
      <c r="AV121" s="13" t="s">
        <v>79</v>
      </c>
      <c r="AW121" s="13" t="s">
        <v>4</v>
      </c>
      <c r="AX121" s="13" t="s">
        <v>77</v>
      </c>
      <c r="AY121" s="230" t="s">
        <v>110</v>
      </c>
    </row>
    <row r="122" s="12" customFormat="1" ht="22.8" customHeight="1">
      <c r="A122" s="12"/>
      <c r="B122" s="184"/>
      <c r="C122" s="185"/>
      <c r="D122" s="186" t="s">
        <v>69</v>
      </c>
      <c r="E122" s="198" t="s">
        <v>118</v>
      </c>
      <c r="F122" s="198" t="s">
        <v>177</v>
      </c>
      <c r="G122" s="185"/>
      <c r="H122" s="185"/>
      <c r="I122" s="188"/>
      <c r="J122" s="199">
        <f>BK122</f>
        <v>0</v>
      </c>
      <c r="K122" s="185"/>
      <c r="L122" s="190"/>
      <c r="M122" s="191"/>
      <c r="N122" s="192"/>
      <c r="O122" s="192"/>
      <c r="P122" s="193">
        <f>SUM(P123:P126)</f>
        <v>0</v>
      </c>
      <c r="Q122" s="192"/>
      <c r="R122" s="193">
        <f>SUM(R123:R126)</f>
        <v>0</v>
      </c>
      <c r="S122" s="192"/>
      <c r="T122" s="194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5" t="s">
        <v>77</v>
      </c>
      <c r="AT122" s="196" t="s">
        <v>69</v>
      </c>
      <c r="AU122" s="196" t="s">
        <v>77</v>
      </c>
      <c r="AY122" s="195" t="s">
        <v>110</v>
      </c>
      <c r="BK122" s="197">
        <f>SUM(BK123:BK126)</f>
        <v>0</v>
      </c>
    </row>
    <row r="123" s="2" customFormat="1" ht="14.4" customHeight="1">
      <c r="A123" s="38"/>
      <c r="B123" s="39"/>
      <c r="C123" s="200" t="s">
        <v>174</v>
      </c>
      <c r="D123" s="200" t="s">
        <v>113</v>
      </c>
      <c r="E123" s="201" t="s">
        <v>178</v>
      </c>
      <c r="F123" s="202" t="s">
        <v>179</v>
      </c>
      <c r="G123" s="203" t="s">
        <v>135</v>
      </c>
      <c r="H123" s="204">
        <v>15</v>
      </c>
      <c r="I123" s="205"/>
      <c r="J123" s="206">
        <f>ROUND(I123*H123,2)</f>
        <v>0</v>
      </c>
      <c r="K123" s="202" t="s">
        <v>117</v>
      </c>
      <c r="L123" s="44"/>
      <c r="M123" s="207" t="s">
        <v>19</v>
      </c>
      <c r="N123" s="208" t="s">
        <v>41</v>
      </c>
      <c r="O123" s="84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1" t="s">
        <v>118</v>
      </c>
      <c r="AT123" s="211" t="s">
        <v>113</v>
      </c>
      <c r="AU123" s="211" t="s">
        <v>79</v>
      </c>
      <c r="AY123" s="17" t="s">
        <v>110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7" t="s">
        <v>77</v>
      </c>
      <c r="BK123" s="212">
        <f>ROUND(I123*H123,2)</f>
        <v>0</v>
      </c>
      <c r="BL123" s="17" t="s">
        <v>118</v>
      </c>
      <c r="BM123" s="211" t="s">
        <v>180</v>
      </c>
    </row>
    <row r="124" s="2" customFormat="1">
      <c r="A124" s="38"/>
      <c r="B124" s="39"/>
      <c r="C124" s="40"/>
      <c r="D124" s="213" t="s">
        <v>120</v>
      </c>
      <c r="E124" s="40"/>
      <c r="F124" s="214" t="s">
        <v>181</v>
      </c>
      <c r="G124" s="40"/>
      <c r="H124" s="40"/>
      <c r="I124" s="215"/>
      <c r="J124" s="40"/>
      <c r="K124" s="40"/>
      <c r="L124" s="44"/>
      <c r="M124" s="216"/>
      <c r="N124" s="217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120</v>
      </c>
      <c r="AU124" s="17" t="s">
        <v>79</v>
      </c>
    </row>
    <row r="125" s="2" customFormat="1">
      <c r="A125" s="38"/>
      <c r="B125" s="39"/>
      <c r="C125" s="40"/>
      <c r="D125" s="218" t="s">
        <v>122</v>
      </c>
      <c r="E125" s="40"/>
      <c r="F125" s="219" t="s">
        <v>182</v>
      </c>
      <c r="G125" s="40"/>
      <c r="H125" s="40"/>
      <c r="I125" s="215"/>
      <c r="J125" s="40"/>
      <c r="K125" s="40"/>
      <c r="L125" s="44"/>
      <c r="M125" s="216"/>
      <c r="N125" s="217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122</v>
      </c>
      <c r="AU125" s="17" t="s">
        <v>79</v>
      </c>
    </row>
    <row r="126" s="13" customFormat="1">
      <c r="A126" s="13"/>
      <c r="B126" s="220"/>
      <c r="C126" s="221"/>
      <c r="D126" s="213" t="s">
        <v>131</v>
      </c>
      <c r="E126" s="222" t="s">
        <v>19</v>
      </c>
      <c r="F126" s="223" t="s">
        <v>183</v>
      </c>
      <c r="G126" s="221"/>
      <c r="H126" s="224">
        <v>15</v>
      </c>
      <c r="I126" s="225"/>
      <c r="J126" s="221"/>
      <c r="K126" s="221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131</v>
      </c>
      <c r="AU126" s="230" t="s">
        <v>79</v>
      </c>
      <c r="AV126" s="13" t="s">
        <v>79</v>
      </c>
      <c r="AW126" s="13" t="s">
        <v>32</v>
      </c>
      <c r="AX126" s="13" t="s">
        <v>77</v>
      </c>
      <c r="AY126" s="230" t="s">
        <v>110</v>
      </c>
    </row>
    <row r="127" s="12" customFormat="1" ht="22.8" customHeight="1">
      <c r="A127" s="12"/>
      <c r="B127" s="184"/>
      <c r="C127" s="185"/>
      <c r="D127" s="186" t="s">
        <v>69</v>
      </c>
      <c r="E127" s="198" t="s">
        <v>174</v>
      </c>
      <c r="F127" s="198" t="s">
        <v>184</v>
      </c>
      <c r="G127" s="185"/>
      <c r="H127" s="185"/>
      <c r="I127" s="188"/>
      <c r="J127" s="199">
        <f>BK127</f>
        <v>0</v>
      </c>
      <c r="K127" s="185"/>
      <c r="L127" s="190"/>
      <c r="M127" s="191"/>
      <c r="N127" s="192"/>
      <c r="O127" s="192"/>
      <c r="P127" s="193">
        <f>SUM(P128:P147)</f>
        <v>0</v>
      </c>
      <c r="Q127" s="192"/>
      <c r="R127" s="193">
        <f>SUM(R128:R147)</f>
        <v>15.791459999999999</v>
      </c>
      <c r="S127" s="192"/>
      <c r="T127" s="194">
        <f>SUM(T128:T147)</f>
        <v>27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5" t="s">
        <v>77</v>
      </c>
      <c r="AT127" s="196" t="s">
        <v>69</v>
      </c>
      <c r="AU127" s="196" t="s">
        <v>77</v>
      </c>
      <c r="AY127" s="195" t="s">
        <v>110</v>
      </c>
      <c r="BK127" s="197">
        <f>SUM(BK128:BK147)</f>
        <v>0</v>
      </c>
    </row>
    <row r="128" s="2" customFormat="1" ht="14.4" customHeight="1">
      <c r="A128" s="38"/>
      <c r="B128" s="39"/>
      <c r="C128" s="200" t="s">
        <v>185</v>
      </c>
      <c r="D128" s="200" t="s">
        <v>113</v>
      </c>
      <c r="E128" s="201" t="s">
        <v>186</v>
      </c>
      <c r="F128" s="202" t="s">
        <v>187</v>
      </c>
      <c r="G128" s="203" t="s">
        <v>188</v>
      </c>
      <c r="H128" s="204">
        <v>75</v>
      </c>
      <c r="I128" s="205"/>
      <c r="J128" s="206">
        <f>ROUND(I128*H128,2)</f>
        <v>0</v>
      </c>
      <c r="K128" s="202" t="s">
        <v>117</v>
      </c>
      <c r="L128" s="44"/>
      <c r="M128" s="207" t="s">
        <v>19</v>
      </c>
      <c r="N128" s="208" t="s">
        <v>41</v>
      </c>
      <c r="O128" s="84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1" t="s">
        <v>118</v>
      </c>
      <c r="AT128" s="211" t="s">
        <v>113</v>
      </c>
      <c r="AU128" s="211" t="s">
        <v>79</v>
      </c>
      <c r="AY128" s="17" t="s">
        <v>110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7" t="s">
        <v>77</v>
      </c>
      <c r="BK128" s="212">
        <f>ROUND(I128*H128,2)</f>
        <v>0</v>
      </c>
      <c r="BL128" s="17" t="s">
        <v>118</v>
      </c>
      <c r="BM128" s="211" t="s">
        <v>189</v>
      </c>
    </row>
    <row r="129" s="2" customFormat="1">
      <c r="A129" s="38"/>
      <c r="B129" s="39"/>
      <c r="C129" s="40"/>
      <c r="D129" s="213" t="s">
        <v>120</v>
      </c>
      <c r="E129" s="40"/>
      <c r="F129" s="214" t="s">
        <v>190</v>
      </c>
      <c r="G129" s="40"/>
      <c r="H129" s="40"/>
      <c r="I129" s="215"/>
      <c r="J129" s="40"/>
      <c r="K129" s="40"/>
      <c r="L129" s="44"/>
      <c r="M129" s="216"/>
      <c r="N129" s="217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120</v>
      </c>
      <c r="AU129" s="17" t="s">
        <v>79</v>
      </c>
    </row>
    <row r="130" s="2" customFormat="1">
      <c r="A130" s="38"/>
      <c r="B130" s="39"/>
      <c r="C130" s="40"/>
      <c r="D130" s="218" t="s">
        <v>122</v>
      </c>
      <c r="E130" s="40"/>
      <c r="F130" s="219" t="s">
        <v>191</v>
      </c>
      <c r="G130" s="40"/>
      <c r="H130" s="40"/>
      <c r="I130" s="215"/>
      <c r="J130" s="40"/>
      <c r="K130" s="40"/>
      <c r="L130" s="44"/>
      <c r="M130" s="216"/>
      <c r="N130" s="217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122</v>
      </c>
      <c r="AU130" s="17" t="s">
        <v>79</v>
      </c>
    </row>
    <row r="131" s="2" customFormat="1" ht="14.4" customHeight="1">
      <c r="A131" s="38"/>
      <c r="B131" s="39"/>
      <c r="C131" s="242" t="s">
        <v>192</v>
      </c>
      <c r="D131" s="242" t="s">
        <v>170</v>
      </c>
      <c r="E131" s="243" t="s">
        <v>193</v>
      </c>
      <c r="F131" s="244" t="s">
        <v>194</v>
      </c>
      <c r="G131" s="245" t="s">
        <v>188</v>
      </c>
      <c r="H131" s="246">
        <v>78</v>
      </c>
      <c r="I131" s="247"/>
      <c r="J131" s="248">
        <f>ROUND(I131*H131,2)</f>
        <v>0</v>
      </c>
      <c r="K131" s="244" t="s">
        <v>117</v>
      </c>
      <c r="L131" s="249"/>
      <c r="M131" s="250" t="s">
        <v>19</v>
      </c>
      <c r="N131" s="251" t="s">
        <v>41</v>
      </c>
      <c r="O131" s="84"/>
      <c r="P131" s="209">
        <f>O131*H131</f>
        <v>0</v>
      </c>
      <c r="Q131" s="209">
        <v>0.188</v>
      </c>
      <c r="R131" s="209">
        <f>Q131*H131</f>
        <v>14.664</v>
      </c>
      <c r="S131" s="209">
        <v>0</v>
      </c>
      <c r="T131" s="21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1" t="s">
        <v>174</v>
      </c>
      <c r="AT131" s="211" t="s">
        <v>170</v>
      </c>
      <c r="AU131" s="211" t="s">
        <v>79</v>
      </c>
      <c r="AY131" s="17" t="s">
        <v>110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7" t="s">
        <v>77</v>
      </c>
      <c r="BK131" s="212">
        <f>ROUND(I131*H131,2)</f>
        <v>0</v>
      </c>
      <c r="BL131" s="17" t="s">
        <v>118</v>
      </c>
      <c r="BM131" s="211" t="s">
        <v>195</v>
      </c>
    </row>
    <row r="132" s="2" customFormat="1">
      <c r="A132" s="38"/>
      <c r="B132" s="39"/>
      <c r="C132" s="40"/>
      <c r="D132" s="213" t="s">
        <v>120</v>
      </c>
      <c r="E132" s="40"/>
      <c r="F132" s="214" t="s">
        <v>194</v>
      </c>
      <c r="G132" s="40"/>
      <c r="H132" s="40"/>
      <c r="I132" s="215"/>
      <c r="J132" s="40"/>
      <c r="K132" s="40"/>
      <c r="L132" s="44"/>
      <c r="M132" s="216"/>
      <c r="N132" s="217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120</v>
      </c>
      <c r="AU132" s="17" t="s">
        <v>79</v>
      </c>
    </row>
    <row r="133" s="13" customFormat="1">
      <c r="A133" s="13"/>
      <c r="B133" s="220"/>
      <c r="C133" s="221"/>
      <c r="D133" s="213" t="s">
        <v>131</v>
      </c>
      <c r="E133" s="221"/>
      <c r="F133" s="223" t="s">
        <v>196</v>
      </c>
      <c r="G133" s="221"/>
      <c r="H133" s="224">
        <v>78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0" t="s">
        <v>131</v>
      </c>
      <c r="AU133" s="230" t="s">
        <v>79</v>
      </c>
      <c r="AV133" s="13" t="s">
        <v>79</v>
      </c>
      <c r="AW133" s="13" t="s">
        <v>4</v>
      </c>
      <c r="AX133" s="13" t="s">
        <v>77</v>
      </c>
      <c r="AY133" s="230" t="s">
        <v>110</v>
      </c>
    </row>
    <row r="134" s="2" customFormat="1" ht="14.4" customHeight="1">
      <c r="A134" s="38"/>
      <c r="B134" s="39"/>
      <c r="C134" s="200" t="s">
        <v>197</v>
      </c>
      <c r="D134" s="200" t="s">
        <v>113</v>
      </c>
      <c r="E134" s="201" t="s">
        <v>198</v>
      </c>
      <c r="F134" s="202" t="s">
        <v>199</v>
      </c>
      <c r="G134" s="203" t="s">
        <v>188</v>
      </c>
      <c r="H134" s="204">
        <v>75</v>
      </c>
      <c r="I134" s="205"/>
      <c r="J134" s="206">
        <f>ROUND(I134*H134,2)</f>
        <v>0</v>
      </c>
      <c r="K134" s="202" t="s">
        <v>117</v>
      </c>
      <c r="L134" s="44"/>
      <c r="M134" s="207" t="s">
        <v>19</v>
      </c>
      <c r="N134" s="208" t="s">
        <v>41</v>
      </c>
      <c r="O134" s="84"/>
      <c r="P134" s="209">
        <f>O134*H134</f>
        <v>0</v>
      </c>
      <c r="Q134" s="209">
        <v>0</v>
      </c>
      <c r="R134" s="209">
        <f>Q134*H134</f>
        <v>0</v>
      </c>
      <c r="S134" s="209">
        <v>0.35999999999999999</v>
      </c>
      <c r="T134" s="210">
        <f>S134*H134</f>
        <v>27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1" t="s">
        <v>118</v>
      </c>
      <c r="AT134" s="211" t="s">
        <v>113</v>
      </c>
      <c r="AU134" s="211" t="s">
        <v>79</v>
      </c>
      <c r="AY134" s="17" t="s">
        <v>110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7" t="s">
        <v>77</v>
      </c>
      <c r="BK134" s="212">
        <f>ROUND(I134*H134,2)</f>
        <v>0</v>
      </c>
      <c r="BL134" s="17" t="s">
        <v>118</v>
      </c>
      <c r="BM134" s="211" t="s">
        <v>200</v>
      </c>
    </row>
    <row r="135" s="2" customFormat="1">
      <c r="A135" s="38"/>
      <c r="B135" s="39"/>
      <c r="C135" s="40"/>
      <c r="D135" s="213" t="s">
        <v>120</v>
      </c>
      <c r="E135" s="40"/>
      <c r="F135" s="214" t="s">
        <v>201</v>
      </c>
      <c r="G135" s="40"/>
      <c r="H135" s="40"/>
      <c r="I135" s="215"/>
      <c r="J135" s="40"/>
      <c r="K135" s="40"/>
      <c r="L135" s="44"/>
      <c r="M135" s="216"/>
      <c r="N135" s="217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120</v>
      </c>
      <c r="AU135" s="17" t="s">
        <v>79</v>
      </c>
    </row>
    <row r="136" s="2" customFormat="1">
      <c r="A136" s="38"/>
      <c r="B136" s="39"/>
      <c r="C136" s="40"/>
      <c r="D136" s="218" t="s">
        <v>122</v>
      </c>
      <c r="E136" s="40"/>
      <c r="F136" s="219" t="s">
        <v>202</v>
      </c>
      <c r="G136" s="40"/>
      <c r="H136" s="40"/>
      <c r="I136" s="215"/>
      <c r="J136" s="40"/>
      <c r="K136" s="40"/>
      <c r="L136" s="44"/>
      <c r="M136" s="216"/>
      <c r="N136" s="217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122</v>
      </c>
      <c r="AU136" s="17" t="s">
        <v>79</v>
      </c>
    </row>
    <row r="137" s="2" customFormat="1" ht="14.4" customHeight="1">
      <c r="A137" s="38"/>
      <c r="B137" s="39"/>
      <c r="C137" s="200" t="s">
        <v>203</v>
      </c>
      <c r="D137" s="200" t="s">
        <v>113</v>
      </c>
      <c r="E137" s="201" t="s">
        <v>204</v>
      </c>
      <c r="F137" s="202" t="s">
        <v>205</v>
      </c>
      <c r="G137" s="203" t="s">
        <v>206</v>
      </c>
      <c r="H137" s="204">
        <v>1</v>
      </c>
      <c r="I137" s="205"/>
      <c r="J137" s="206">
        <f>ROUND(I137*H137,2)</f>
        <v>0</v>
      </c>
      <c r="K137" s="202" t="s">
        <v>117</v>
      </c>
      <c r="L137" s="44"/>
      <c r="M137" s="207" t="s">
        <v>19</v>
      </c>
      <c r="N137" s="208" t="s">
        <v>41</v>
      </c>
      <c r="O137" s="84"/>
      <c r="P137" s="209">
        <f>O137*H137</f>
        <v>0</v>
      </c>
      <c r="Q137" s="209">
        <v>0.010189999999999999</v>
      </c>
      <c r="R137" s="209">
        <f>Q137*H137</f>
        <v>0.010189999999999999</v>
      </c>
      <c r="S137" s="209">
        <v>0</v>
      </c>
      <c r="T137" s="21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1" t="s">
        <v>118</v>
      </c>
      <c r="AT137" s="211" t="s">
        <v>113</v>
      </c>
      <c r="AU137" s="211" t="s">
        <v>79</v>
      </c>
      <c r="AY137" s="17" t="s">
        <v>110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77</v>
      </c>
      <c r="BK137" s="212">
        <f>ROUND(I137*H137,2)</f>
        <v>0</v>
      </c>
      <c r="BL137" s="17" t="s">
        <v>118</v>
      </c>
      <c r="BM137" s="211" t="s">
        <v>207</v>
      </c>
    </row>
    <row r="138" s="2" customFormat="1">
      <c r="A138" s="38"/>
      <c r="B138" s="39"/>
      <c r="C138" s="40"/>
      <c r="D138" s="213" t="s">
        <v>120</v>
      </c>
      <c r="E138" s="40"/>
      <c r="F138" s="214" t="s">
        <v>205</v>
      </c>
      <c r="G138" s="40"/>
      <c r="H138" s="40"/>
      <c r="I138" s="215"/>
      <c r="J138" s="40"/>
      <c r="K138" s="40"/>
      <c r="L138" s="44"/>
      <c r="M138" s="216"/>
      <c r="N138" s="217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120</v>
      </c>
      <c r="AU138" s="17" t="s">
        <v>79</v>
      </c>
    </row>
    <row r="139" s="2" customFormat="1">
      <c r="A139" s="38"/>
      <c r="B139" s="39"/>
      <c r="C139" s="40"/>
      <c r="D139" s="218" t="s">
        <v>122</v>
      </c>
      <c r="E139" s="40"/>
      <c r="F139" s="219" t="s">
        <v>208</v>
      </c>
      <c r="G139" s="40"/>
      <c r="H139" s="40"/>
      <c r="I139" s="215"/>
      <c r="J139" s="40"/>
      <c r="K139" s="40"/>
      <c r="L139" s="44"/>
      <c r="M139" s="216"/>
      <c r="N139" s="217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122</v>
      </c>
      <c r="AU139" s="17" t="s">
        <v>79</v>
      </c>
    </row>
    <row r="140" s="13" customFormat="1">
      <c r="A140" s="13"/>
      <c r="B140" s="220"/>
      <c r="C140" s="221"/>
      <c r="D140" s="213" t="s">
        <v>131</v>
      </c>
      <c r="E140" s="222" t="s">
        <v>19</v>
      </c>
      <c r="F140" s="223" t="s">
        <v>77</v>
      </c>
      <c r="G140" s="221"/>
      <c r="H140" s="224">
        <v>1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131</v>
      </c>
      <c r="AU140" s="230" t="s">
        <v>79</v>
      </c>
      <c r="AV140" s="13" t="s">
        <v>79</v>
      </c>
      <c r="AW140" s="13" t="s">
        <v>32</v>
      </c>
      <c r="AX140" s="13" t="s">
        <v>77</v>
      </c>
      <c r="AY140" s="230" t="s">
        <v>110</v>
      </c>
    </row>
    <row r="141" s="2" customFormat="1" ht="14.4" customHeight="1">
      <c r="A141" s="38"/>
      <c r="B141" s="39"/>
      <c r="C141" s="242" t="s">
        <v>209</v>
      </c>
      <c r="D141" s="242" t="s">
        <v>170</v>
      </c>
      <c r="E141" s="243" t="s">
        <v>210</v>
      </c>
      <c r="F141" s="244" t="s">
        <v>211</v>
      </c>
      <c r="G141" s="245" t="s">
        <v>206</v>
      </c>
      <c r="H141" s="246">
        <v>1</v>
      </c>
      <c r="I141" s="247"/>
      <c r="J141" s="248">
        <f>ROUND(I141*H141,2)</f>
        <v>0</v>
      </c>
      <c r="K141" s="244" t="s">
        <v>117</v>
      </c>
      <c r="L141" s="249"/>
      <c r="M141" s="250" t="s">
        <v>19</v>
      </c>
      <c r="N141" s="251" t="s">
        <v>41</v>
      </c>
      <c r="O141" s="84"/>
      <c r="P141" s="209">
        <f>O141*H141</f>
        <v>0</v>
      </c>
      <c r="Q141" s="209">
        <v>0.85999999999999999</v>
      </c>
      <c r="R141" s="209">
        <f>Q141*H141</f>
        <v>0.85999999999999999</v>
      </c>
      <c r="S141" s="209">
        <v>0</v>
      </c>
      <c r="T141" s="21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1" t="s">
        <v>174</v>
      </c>
      <c r="AT141" s="211" t="s">
        <v>170</v>
      </c>
      <c r="AU141" s="211" t="s">
        <v>79</v>
      </c>
      <c r="AY141" s="17" t="s">
        <v>110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7" t="s">
        <v>77</v>
      </c>
      <c r="BK141" s="212">
        <f>ROUND(I141*H141,2)</f>
        <v>0</v>
      </c>
      <c r="BL141" s="17" t="s">
        <v>118</v>
      </c>
      <c r="BM141" s="211" t="s">
        <v>212</v>
      </c>
    </row>
    <row r="142" s="2" customFormat="1">
      <c r="A142" s="38"/>
      <c r="B142" s="39"/>
      <c r="C142" s="40"/>
      <c r="D142" s="213" t="s">
        <v>120</v>
      </c>
      <c r="E142" s="40"/>
      <c r="F142" s="214" t="s">
        <v>211</v>
      </c>
      <c r="G142" s="40"/>
      <c r="H142" s="40"/>
      <c r="I142" s="215"/>
      <c r="J142" s="40"/>
      <c r="K142" s="40"/>
      <c r="L142" s="44"/>
      <c r="M142" s="216"/>
      <c r="N142" s="217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120</v>
      </c>
      <c r="AU142" s="17" t="s">
        <v>79</v>
      </c>
    </row>
    <row r="143" s="2" customFormat="1" ht="14.4" customHeight="1">
      <c r="A143" s="38"/>
      <c r="B143" s="39"/>
      <c r="C143" s="200" t="s">
        <v>213</v>
      </c>
      <c r="D143" s="200" t="s">
        <v>113</v>
      </c>
      <c r="E143" s="201" t="s">
        <v>214</v>
      </c>
      <c r="F143" s="202" t="s">
        <v>215</v>
      </c>
      <c r="G143" s="203" t="s">
        <v>206</v>
      </c>
      <c r="H143" s="204">
        <v>1</v>
      </c>
      <c r="I143" s="205"/>
      <c r="J143" s="206">
        <f>ROUND(I143*H143,2)</f>
        <v>0</v>
      </c>
      <c r="K143" s="202" t="s">
        <v>117</v>
      </c>
      <c r="L143" s="44"/>
      <c r="M143" s="207" t="s">
        <v>19</v>
      </c>
      <c r="N143" s="208" t="s">
        <v>41</v>
      </c>
      <c r="O143" s="84"/>
      <c r="P143" s="209">
        <f>O143*H143</f>
        <v>0</v>
      </c>
      <c r="Q143" s="209">
        <v>0.039269999999999999</v>
      </c>
      <c r="R143" s="209">
        <f>Q143*H143</f>
        <v>0.039269999999999999</v>
      </c>
      <c r="S143" s="209">
        <v>0</v>
      </c>
      <c r="T143" s="21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1" t="s">
        <v>118</v>
      </c>
      <c r="AT143" s="211" t="s">
        <v>113</v>
      </c>
      <c r="AU143" s="211" t="s">
        <v>79</v>
      </c>
      <c r="AY143" s="17" t="s">
        <v>110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7" t="s">
        <v>77</v>
      </c>
      <c r="BK143" s="212">
        <f>ROUND(I143*H143,2)</f>
        <v>0</v>
      </c>
      <c r="BL143" s="17" t="s">
        <v>118</v>
      </c>
      <c r="BM143" s="211" t="s">
        <v>216</v>
      </c>
    </row>
    <row r="144" s="2" customFormat="1">
      <c r="A144" s="38"/>
      <c r="B144" s="39"/>
      <c r="C144" s="40"/>
      <c r="D144" s="213" t="s">
        <v>120</v>
      </c>
      <c r="E144" s="40"/>
      <c r="F144" s="214" t="s">
        <v>215</v>
      </c>
      <c r="G144" s="40"/>
      <c r="H144" s="40"/>
      <c r="I144" s="215"/>
      <c r="J144" s="40"/>
      <c r="K144" s="40"/>
      <c r="L144" s="44"/>
      <c r="M144" s="216"/>
      <c r="N144" s="217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120</v>
      </c>
      <c r="AU144" s="17" t="s">
        <v>79</v>
      </c>
    </row>
    <row r="145" s="2" customFormat="1">
      <c r="A145" s="38"/>
      <c r="B145" s="39"/>
      <c r="C145" s="40"/>
      <c r="D145" s="218" t="s">
        <v>122</v>
      </c>
      <c r="E145" s="40"/>
      <c r="F145" s="219" t="s">
        <v>217</v>
      </c>
      <c r="G145" s="40"/>
      <c r="H145" s="40"/>
      <c r="I145" s="215"/>
      <c r="J145" s="40"/>
      <c r="K145" s="40"/>
      <c r="L145" s="44"/>
      <c r="M145" s="216"/>
      <c r="N145" s="217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122</v>
      </c>
      <c r="AU145" s="17" t="s">
        <v>79</v>
      </c>
    </row>
    <row r="146" s="2" customFormat="1" ht="14.4" customHeight="1">
      <c r="A146" s="38"/>
      <c r="B146" s="39"/>
      <c r="C146" s="242" t="s">
        <v>218</v>
      </c>
      <c r="D146" s="242" t="s">
        <v>170</v>
      </c>
      <c r="E146" s="243" t="s">
        <v>219</v>
      </c>
      <c r="F146" s="244" t="s">
        <v>220</v>
      </c>
      <c r="G146" s="245" t="s">
        <v>206</v>
      </c>
      <c r="H146" s="246">
        <v>1</v>
      </c>
      <c r="I146" s="247"/>
      <c r="J146" s="248">
        <f>ROUND(I146*H146,2)</f>
        <v>0</v>
      </c>
      <c r="K146" s="244" t="s">
        <v>117</v>
      </c>
      <c r="L146" s="249"/>
      <c r="M146" s="250" t="s">
        <v>19</v>
      </c>
      <c r="N146" s="251" t="s">
        <v>41</v>
      </c>
      <c r="O146" s="84"/>
      <c r="P146" s="209">
        <f>O146*H146</f>
        <v>0</v>
      </c>
      <c r="Q146" s="209">
        <v>0.218</v>
      </c>
      <c r="R146" s="209">
        <f>Q146*H146</f>
        <v>0.218</v>
      </c>
      <c r="S146" s="209">
        <v>0</v>
      </c>
      <c r="T146" s="21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1" t="s">
        <v>174</v>
      </c>
      <c r="AT146" s="211" t="s">
        <v>170</v>
      </c>
      <c r="AU146" s="211" t="s">
        <v>79</v>
      </c>
      <c r="AY146" s="17" t="s">
        <v>110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7" t="s">
        <v>77</v>
      </c>
      <c r="BK146" s="212">
        <f>ROUND(I146*H146,2)</f>
        <v>0</v>
      </c>
      <c r="BL146" s="17" t="s">
        <v>118</v>
      </c>
      <c r="BM146" s="211" t="s">
        <v>221</v>
      </c>
    </row>
    <row r="147" s="2" customFormat="1">
      <c r="A147" s="38"/>
      <c r="B147" s="39"/>
      <c r="C147" s="40"/>
      <c r="D147" s="213" t="s">
        <v>120</v>
      </c>
      <c r="E147" s="40"/>
      <c r="F147" s="214" t="s">
        <v>220</v>
      </c>
      <c r="G147" s="40"/>
      <c r="H147" s="40"/>
      <c r="I147" s="215"/>
      <c r="J147" s="40"/>
      <c r="K147" s="40"/>
      <c r="L147" s="44"/>
      <c r="M147" s="216"/>
      <c r="N147" s="217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120</v>
      </c>
      <c r="AU147" s="17" t="s">
        <v>79</v>
      </c>
    </row>
    <row r="148" s="12" customFormat="1" ht="22.8" customHeight="1">
      <c r="A148" s="12"/>
      <c r="B148" s="184"/>
      <c r="C148" s="185"/>
      <c r="D148" s="186" t="s">
        <v>69</v>
      </c>
      <c r="E148" s="198" t="s">
        <v>222</v>
      </c>
      <c r="F148" s="198" t="s">
        <v>223</v>
      </c>
      <c r="G148" s="185"/>
      <c r="H148" s="185"/>
      <c r="I148" s="188"/>
      <c r="J148" s="199">
        <f>BK148</f>
        <v>0</v>
      </c>
      <c r="K148" s="185"/>
      <c r="L148" s="190"/>
      <c r="M148" s="191"/>
      <c r="N148" s="192"/>
      <c r="O148" s="192"/>
      <c r="P148" s="193">
        <f>SUM(P149:P152)</f>
        <v>0</v>
      </c>
      <c r="Q148" s="192"/>
      <c r="R148" s="193">
        <f>SUM(R149:R152)</f>
        <v>0</v>
      </c>
      <c r="S148" s="192"/>
      <c r="T148" s="194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5" t="s">
        <v>77</v>
      </c>
      <c r="AT148" s="196" t="s">
        <v>69</v>
      </c>
      <c r="AU148" s="196" t="s">
        <v>77</v>
      </c>
      <c r="AY148" s="195" t="s">
        <v>110</v>
      </c>
      <c r="BK148" s="197">
        <f>SUM(BK149:BK152)</f>
        <v>0</v>
      </c>
    </row>
    <row r="149" s="2" customFormat="1" ht="14.4" customHeight="1">
      <c r="A149" s="38"/>
      <c r="B149" s="39"/>
      <c r="C149" s="200" t="s">
        <v>224</v>
      </c>
      <c r="D149" s="200" t="s">
        <v>113</v>
      </c>
      <c r="E149" s="201" t="s">
        <v>225</v>
      </c>
      <c r="F149" s="202" t="s">
        <v>226</v>
      </c>
      <c r="G149" s="203" t="s">
        <v>227</v>
      </c>
      <c r="H149" s="204">
        <v>17</v>
      </c>
      <c r="I149" s="205"/>
      <c r="J149" s="206">
        <f>ROUND(I149*H149,2)</f>
        <v>0</v>
      </c>
      <c r="K149" s="202" t="s">
        <v>117</v>
      </c>
      <c r="L149" s="44"/>
      <c r="M149" s="207" t="s">
        <v>19</v>
      </c>
      <c r="N149" s="208" t="s">
        <v>41</v>
      </c>
      <c r="O149" s="84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1" t="s">
        <v>118</v>
      </c>
      <c r="AT149" s="211" t="s">
        <v>113</v>
      </c>
      <c r="AU149" s="211" t="s">
        <v>79</v>
      </c>
      <c r="AY149" s="17" t="s">
        <v>110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7" t="s">
        <v>77</v>
      </c>
      <c r="BK149" s="212">
        <f>ROUND(I149*H149,2)</f>
        <v>0</v>
      </c>
      <c r="BL149" s="17" t="s">
        <v>118</v>
      </c>
      <c r="BM149" s="211" t="s">
        <v>228</v>
      </c>
    </row>
    <row r="150" s="2" customFormat="1">
      <c r="A150" s="38"/>
      <c r="B150" s="39"/>
      <c r="C150" s="40"/>
      <c r="D150" s="213" t="s">
        <v>120</v>
      </c>
      <c r="E150" s="40"/>
      <c r="F150" s="214" t="s">
        <v>229</v>
      </c>
      <c r="G150" s="40"/>
      <c r="H150" s="40"/>
      <c r="I150" s="215"/>
      <c r="J150" s="40"/>
      <c r="K150" s="40"/>
      <c r="L150" s="44"/>
      <c r="M150" s="216"/>
      <c r="N150" s="217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120</v>
      </c>
      <c r="AU150" s="17" t="s">
        <v>79</v>
      </c>
    </row>
    <row r="151" s="2" customFormat="1">
      <c r="A151" s="38"/>
      <c r="B151" s="39"/>
      <c r="C151" s="40"/>
      <c r="D151" s="218" t="s">
        <v>122</v>
      </c>
      <c r="E151" s="40"/>
      <c r="F151" s="219" t="s">
        <v>230</v>
      </c>
      <c r="G151" s="40"/>
      <c r="H151" s="40"/>
      <c r="I151" s="215"/>
      <c r="J151" s="40"/>
      <c r="K151" s="40"/>
      <c r="L151" s="44"/>
      <c r="M151" s="216"/>
      <c r="N151" s="217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122</v>
      </c>
      <c r="AU151" s="17" t="s">
        <v>79</v>
      </c>
    </row>
    <row r="152" s="13" customFormat="1">
      <c r="A152" s="13"/>
      <c r="B152" s="220"/>
      <c r="C152" s="221"/>
      <c r="D152" s="213" t="s">
        <v>131</v>
      </c>
      <c r="E152" s="222" t="s">
        <v>19</v>
      </c>
      <c r="F152" s="223" t="s">
        <v>231</v>
      </c>
      <c r="G152" s="221"/>
      <c r="H152" s="224">
        <v>17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131</v>
      </c>
      <c r="AU152" s="230" t="s">
        <v>79</v>
      </c>
      <c r="AV152" s="13" t="s">
        <v>79</v>
      </c>
      <c r="AW152" s="13" t="s">
        <v>32</v>
      </c>
      <c r="AX152" s="13" t="s">
        <v>77</v>
      </c>
      <c r="AY152" s="230" t="s">
        <v>110</v>
      </c>
    </row>
    <row r="153" s="12" customFormat="1" ht="22.8" customHeight="1">
      <c r="A153" s="12"/>
      <c r="B153" s="184"/>
      <c r="C153" s="185"/>
      <c r="D153" s="186" t="s">
        <v>69</v>
      </c>
      <c r="E153" s="198" t="s">
        <v>232</v>
      </c>
      <c r="F153" s="198" t="s">
        <v>233</v>
      </c>
      <c r="G153" s="185"/>
      <c r="H153" s="185"/>
      <c r="I153" s="188"/>
      <c r="J153" s="199">
        <f>BK153</f>
        <v>0</v>
      </c>
      <c r="K153" s="185"/>
      <c r="L153" s="190"/>
      <c r="M153" s="191"/>
      <c r="N153" s="192"/>
      <c r="O153" s="192"/>
      <c r="P153" s="193">
        <f>SUM(P154:P156)</f>
        <v>0</v>
      </c>
      <c r="Q153" s="192"/>
      <c r="R153" s="193">
        <f>SUM(R154:R156)</f>
        <v>0</v>
      </c>
      <c r="S153" s="192"/>
      <c r="T153" s="194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5" t="s">
        <v>77</v>
      </c>
      <c r="AT153" s="196" t="s">
        <v>69</v>
      </c>
      <c r="AU153" s="196" t="s">
        <v>77</v>
      </c>
      <c r="AY153" s="195" t="s">
        <v>110</v>
      </c>
      <c r="BK153" s="197">
        <f>SUM(BK154:BK156)</f>
        <v>0</v>
      </c>
    </row>
    <row r="154" s="2" customFormat="1" ht="14.4" customHeight="1">
      <c r="A154" s="38"/>
      <c r="B154" s="39"/>
      <c r="C154" s="200" t="s">
        <v>234</v>
      </c>
      <c r="D154" s="200" t="s">
        <v>113</v>
      </c>
      <c r="E154" s="201" t="s">
        <v>235</v>
      </c>
      <c r="F154" s="202" t="s">
        <v>236</v>
      </c>
      <c r="G154" s="203" t="s">
        <v>227</v>
      </c>
      <c r="H154" s="204">
        <v>15.795999999999999</v>
      </c>
      <c r="I154" s="205"/>
      <c r="J154" s="206">
        <f>ROUND(I154*H154,2)</f>
        <v>0</v>
      </c>
      <c r="K154" s="202" t="s">
        <v>117</v>
      </c>
      <c r="L154" s="44"/>
      <c r="M154" s="207" t="s">
        <v>19</v>
      </c>
      <c r="N154" s="208" t="s">
        <v>41</v>
      </c>
      <c r="O154" s="84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1" t="s">
        <v>118</v>
      </c>
      <c r="AT154" s="211" t="s">
        <v>113</v>
      </c>
      <c r="AU154" s="211" t="s">
        <v>79</v>
      </c>
      <c r="AY154" s="17" t="s">
        <v>110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7" t="s">
        <v>77</v>
      </c>
      <c r="BK154" s="212">
        <f>ROUND(I154*H154,2)</f>
        <v>0</v>
      </c>
      <c r="BL154" s="17" t="s">
        <v>118</v>
      </c>
      <c r="BM154" s="211" t="s">
        <v>237</v>
      </c>
    </row>
    <row r="155" s="2" customFormat="1">
      <c r="A155" s="38"/>
      <c r="B155" s="39"/>
      <c r="C155" s="40"/>
      <c r="D155" s="213" t="s">
        <v>120</v>
      </c>
      <c r="E155" s="40"/>
      <c r="F155" s="214" t="s">
        <v>238</v>
      </c>
      <c r="G155" s="40"/>
      <c r="H155" s="40"/>
      <c r="I155" s="215"/>
      <c r="J155" s="40"/>
      <c r="K155" s="40"/>
      <c r="L155" s="44"/>
      <c r="M155" s="216"/>
      <c r="N155" s="217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120</v>
      </c>
      <c r="AU155" s="17" t="s">
        <v>79</v>
      </c>
    </row>
    <row r="156" s="2" customFormat="1">
      <c r="A156" s="38"/>
      <c r="B156" s="39"/>
      <c r="C156" s="40"/>
      <c r="D156" s="218" t="s">
        <v>122</v>
      </c>
      <c r="E156" s="40"/>
      <c r="F156" s="219" t="s">
        <v>239</v>
      </c>
      <c r="G156" s="40"/>
      <c r="H156" s="40"/>
      <c r="I156" s="215"/>
      <c r="J156" s="40"/>
      <c r="K156" s="40"/>
      <c r="L156" s="44"/>
      <c r="M156" s="216"/>
      <c r="N156" s="217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122</v>
      </c>
      <c r="AU156" s="17" t="s">
        <v>79</v>
      </c>
    </row>
    <row r="157" s="12" customFormat="1" ht="25.92" customHeight="1">
      <c r="A157" s="12"/>
      <c r="B157" s="184"/>
      <c r="C157" s="185"/>
      <c r="D157" s="186" t="s">
        <v>69</v>
      </c>
      <c r="E157" s="187" t="s">
        <v>240</v>
      </c>
      <c r="F157" s="187" t="s">
        <v>241</v>
      </c>
      <c r="G157" s="185"/>
      <c r="H157" s="185"/>
      <c r="I157" s="188"/>
      <c r="J157" s="189">
        <f>BK157</f>
        <v>0</v>
      </c>
      <c r="K157" s="185"/>
      <c r="L157" s="190"/>
      <c r="M157" s="191"/>
      <c r="N157" s="192"/>
      <c r="O157" s="192"/>
      <c r="P157" s="193">
        <f>P158</f>
        <v>0</v>
      </c>
      <c r="Q157" s="192"/>
      <c r="R157" s="193">
        <f>R158</f>
        <v>0</v>
      </c>
      <c r="S157" s="192"/>
      <c r="T157" s="194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5" t="s">
        <v>118</v>
      </c>
      <c r="AT157" s="196" t="s">
        <v>69</v>
      </c>
      <c r="AU157" s="196" t="s">
        <v>70</v>
      </c>
      <c r="AY157" s="195" t="s">
        <v>110</v>
      </c>
      <c r="BK157" s="197">
        <f>BK158</f>
        <v>0</v>
      </c>
    </row>
    <row r="158" s="12" customFormat="1" ht="22.8" customHeight="1">
      <c r="A158" s="12"/>
      <c r="B158" s="184"/>
      <c r="C158" s="185"/>
      <c r="D158" s="186" t="s">
        <v>69</v>
      </c>
      <c r="E158" s="198" t="s">
        <v>242</v>
      </c>
      <c r="F158" s="198" t="s">
        <v>243</v>
      </c>
      <c r="G158" s="185"/>
      <c r="H158" s="185"/>
      <c r="I158" s="188"/>
      <c r="J158" s="199">
        <f>BK158</f>
        <v>0</v>
      </c>
      <c r="K158" s="185"/>
      <c r="L158" s="190"/>
      <c r="M158" s="191"/>
      <c r="N158" s="192"/>
      <c r="O158" s="192"/>
      <c r="P158" s="193">
        <f>SUM(P159:P161)</f>
        <v>0</v>
      </c>
      <c r="Q158" s="192"/>
      <c r="R158" s="193">
        <f>SUM(R159:R161)</f>
        <v>0</v>
      </c>
      <c r="S158" s="192"/>
      <c r="T158" s="194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5" t="s">
        <v>118</v>
      </c>
      <c r="AT158" s="196" t="s">
        <v>69</v>
      </c>
      <c r="AU158" s="196" t="s">
        <v>77</v>
      </c>
      <c r="AY158" s="195" t="s">
        <v>110</v>
      </c>
      <c r="BK158" s="197">
        <f>SUM(BK159:BK161)</f>
        <v>0</v>
      </c>
    </row>
    <row r="159" s="2" customFormat="1" ht="22.2" customHeight="1">
      <c r="A159" s="38"/>
      <c r="B159" s="39"/>
      <c r="C159" s="200" t="s">
        <v>244</v>
      </c>
      <c r="D159" s="200" t="s">
        <v>113</v>
      </c>
      <c r="E159" s="201" t="s">
        <v>245</v>
      </c>
      <c r="F159" s="202" t="s">
        <v>246</v>
      </c>
      <c r="G159" s="203" t="s">
        <v>227</v>
      </c>
      <c r="H159" s="204">
        <v>17</v>
      </c>
      <c r="I159" s="205"/>
      <c r="J159" s="206">
        <f>ROUND(I159*H159,2)</f>
        <v>0</v>
      </c>
      <c r="K159" s="202" t="s">
        <v>19</v>
      </c>
      <c r="L159" s="44"/>
      <c r="M159" s="207" t="s">
        <v>19</v>
      </c>
      <c r="N159" s="208" t="s">
        <v>41</v>
      </c>
      <c r="O159" s="84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1" t="s">
        <v>247</v>
      </c>
      <c r="AT159" s="211" t="s">
        <v>113</v>
      </c>
      <c r="AU159" s="211" t="s">
        <v>79</v>
      </c>
      <c r="AY159" s="17" t="s">
        <v>110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7" t="s">
        <v>77</v>
      </c>
      <c r="BK159" s="212">
        <f>ROUND(I159*H159,2)</f>
        <v>0</v>
      </c>
      <c r="BL159" s="17" t="s">
        <v>247</v>
      </c>
      <c r="BM159" s="211" t="s">
        <v>248</v>
      </c>
    </row>
    <row r="160" s="2" customFormat="1">
      <c r="A160" s="38"/>
      <c r="B160" s="39"/>
      <c r="C160" s="40"/>
      <c r="D160" s="213" t="s">
        <v>120</v>
      </c>
      <c r="E160" s="40"/>
      <c r="F160" s="214" t="s">
        <v>249</v>
      </c>
      <c r="G160" s="40"/>
      <c r="H160" s="40"/>
      <c r="I160" s="215"/>
      <c r="J160" s="40"/>
      <c r="K160" s="40"/>
      <c r="L160" s="44"/>
      <c r="M160" s="216"/>
      <c r="N160" s="217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120</v>
      </c>
      <c r="AU160" s="17" t="s">
        <v>79</v>
      </c>
    </row>
    <row r="161" s="2" customFormat="1">
      <c r="A161" s="38"/>
      <c r="B161" s="39"/>
      <c r="C161" s="40"/>
      <c r="D161" s="213" t="s">
        <v>250</v>
      </c>
      <c r="E161" s="40"/>
      <c r="F161" s="252" t="s">
        <v>251</v>
      </c>
      <c r="G161" s="40"/>
      <c r="H161" s="40"/>
      <c r="I161" s="215"/>
      <c r="J161" s="40"/>
      <c r="K161" s="40"/>
      <c r="L161" s="44"/>
      <c r="M161" s="253"/>
      <c r="N161" s="254"/>
      <c r="O161" s="255"/>
      <c r="P161" s="255"/>
      <c r="Q161" s="255"/>
      <c r="R161" s="255"/>
      <c r="S161" s="255"/>
      <c r="T161" s="256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250</v>
      </c>
      <c r="AU161" s="17" t="s">
        <v>79</v>
      </c>
    </row>
    <row r="162" s="2" customFormat="1" ht="6.96" customHeight="1">
      <c r="A162" s="38"/>
      <c r="B162" s="59"/>
      <c r="C162" s="60"/>
      <c r="D162" s="60"/>
      <c r="E162" s="60"/>
      <c r="F162" s="60"/>
      <c r="G162" s="60"/>
      <c r="H162" s="60"/>
      <c r="I162" s="60"/>
      <c r="J162" s="60"/>
      <c r="K162" s="60"/>
      <c r="L162" s="44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y3BJRz/Ch6Dbx0pbFDRTMoV5lj1lNaAz3DYgPaufl12n9WU6+tksaJny7m9NDSFJsPiFHN//VtlKmv9JKvaPSQ==" hashValue="E0iThq8jDyVoOpvrgUHUMJR2YlS8WnTnMSFZ+mSFMLyqX9WfZqI1KbZ2adReYU3txOvedoHb7DrvZi5BfX8yRw==" algorithmName="SHA-512" password="CC35"/>
  <autoFilter ref="C86:K16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1/115101201"/>
    <hyperlink ref="F95" r:id="rId2" display="https://podminky.urs.cz/item/CS_URS_2023_01/121151103"/>
    <hyperlink ref="F99" r:id="rId3" display="https://podminky.urs.cz/item/CS_URS_2023_01/132112331"/>
    <hyperlink ref="F105" r:id="rId4" display="https://podminky.urs.cz/item/CS_URS_2023_01/174151101"/>
    <hyperlink ref="F110" r:id="rId5" display="https://podminky.urs.cz/item/CS_URS_2023_01/175151101"/>
    <hyperlink ref="F114" r:id="rId6" display="https://podminky.urs.cz/item/CS_URS_2023_01/181351003"/>
    <hyperlink ref="F117" r:id="rId7" display="https://podminky.urs.cz/item/CS_URS_2023_01/181411123"/>
    <hyperlink ref="F125" r:id="rId8" display="https://podminky.urs.cz/item/CS_URS_2023_01/451595111"/>
    <hyperlink ref="F130" r:id="rId9" display="https://podminky.urs.cz/item/CS_URS_2023_01/811377111"/>
    <hyperlink ref="F136" r:id="rId10" display="https://podminky.urs.cz/item/CS_URS_2023_01/820391811"/>
    <hyperlink ref="F139" r:id="rId11" display="https://podminky.urs.cz/item/CS_URS_2023_01/894411311"/>
    <hyperlink ref="F145" r:id="rId12" display="https://podminky.urs.cz/item/CS_URS_2023_01/894414211"/>
    <hyperlink ref="F151" r:id="rId13" display="https://podminky.urs.cz/item/CS_URS_2023_01/997002611"/>
    <hyperlink ref="F156" r:id="rId14" display="https://podminky.urs.cz/item/CS_URS_2023_01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57" customWidth="1"/>
    <col min="2" max="2" width="1.710938" style="257" customWidth="1"/>
    <col min="3" max="4" width="5.003906" style="257" customWidth="1"/>
    <col min="5" max="5" width="11.71094" style="257" customWidth="1"/>
    <col min="6" max="6" width="9.140625" style="257" customWidth="1"/>
    <col min="7" max="7" width="5.003906" style="257" customWidth="1"/>
    <col min="8" max="8" width="77.85156" style="257" customWidth="1"/>
    <col min="9" max="10" width="20.00391" style="257" customWidth="1"/>
    <col min="11" max="11" width="1.710938" style="257" customWidth="1"/>
  </cols>
  <sheetData>
    <row r="1" s="1" customFormat="1" ht="37.5" customHeight="1"/>
    <row r="2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="15" customFormat="1" ht="45" customHeight="1">
      <c r="B3" s="261"/>
      <c r="C3" s="262" t="s">
        <v>252</v>
      </c>
      <c r="D3" s="262"/>
      <c r="E3" s="262"/>
      <c r="F3" s="262"/>
      <c r="G3" s="262"/>
      <c r="H3" s="262"/>
      <c r="I3" s="262"/>
      <c r="J3" s="262"/>
      <c r="K3" s="263"/>
    </row>
    <row r="4" s="1" customFormat="1" ht="25.5" customHeight="1">
      <c r="B4" s="264"/>
      <c r="C4" s="265" t="s">
        <v>253</v>
      </c>
      <c r="D4" s="265"/>
      <c r="E4" s="265"/>
      <c r="F4" s="265"/>
      <c r="G4" s="265"/>
      <c r="H4" s="265"/>
      <c r="I4" s="265"/>
      <c r="J4" s="265"/>
      <c r="K4" s="266"/>
    </row>
    <row r="5" s="1" customFormat="1" ht="5.25" customHeight="1">
      <c r="B5" s="264"/>
      <c r="C5" s="267"/>
      <c r="D5" s="267"/>
      <c r="E5" s="267"/>
      <c r="F5" s="267"/>
      <c r="G5" s="267"/>
      <c r="H5" s="267"/>
      <c r="I5" s="267"/>
      <c r="J5" s="267"/>
      <c r="K5" s="266"/>
    </row>
    <row r="6" s="1" customFormat="1" ht="15" customHeight="1">
      <c r="B6" s="264"/>
      <c r="C6" s="268" t="s">
        <v>254</v>
      </c>
      <c r="D6" s="268"/>
      <c r="E6" s="268"/>
      <c r="F6" s="268"/>
      <c r="G6" s="268"/>
      <c r="H6" s="268"/>
      <c r="I6" s="268"/>
      <c r="J6" s="268"/>
      <c r="K6" s="266"/>
    </row>
    <row r="7" s="1" customFormat="1" ht="15" customHeight="1">
      <c r="B7" s="269"/>
      <c r="C7" s="268" t="s">
        <v>255</v>
      </c>
      <c r="D7" s="268"/>
      <c r="E7" s="268"/>
      <c r="F7" s="268"/>
      <c r="G7" s="268"/>
      <c r="H7" s="268"/>
      <c r="I7" s="268"/>
      <c r="J7" s="268"/>
      <c r="K7" s="266"/>
    </row>
    <row r="8" s="1" customFormat="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="1" customFormat="1" ht="15" customHeight="1">
      <c r="B9" s="269"/>
      <c r="C9" s="268" t="s">
        <v>256</v>
      </c>
      <c r="D9" s="268"/>
      <c r="E9" s="268"/>
      <c r="F9" s="268"/>
      <c r="G9" s="268"/>
      <c r="H9" s="268"/>
      <c r="I9" s="268"/>
      <c r="J9" s="268"/>
      <c r="K9" s="266"/>
    </row>
    <row r="10" s="1" customFormat="1" ht="15" customHeight="1">
      <c r="B10" s="269"/>
      <c r="C10" s="268"/>
      <c r="D10" s="268" t="s">
        <v>257</v>
      </c>
      <c r="E10" s="268"/>
      <c r="F10" s="268"/>
      <c r="G10" s="268"/>
      <c r="H10" s="268"/>
      <c r="I10" s="268"/>
      <c r="J10" s="268"/>
      <c r="K10" s="266"/>
    </row>
    <row r="11" s="1" customFormat="1" ht="15" customHeight="1">
      <c r="B11" s="269"/>
      <c r="C11" s="270"/>
      <c r="D11" s="268" t="s">
        <v>258</v>
      </c>
      <c r="E11" s="268"/>
      <c r="F11" s="268"/>
      <c r="G11" s="268"/>
      <c r="H11" s="268"/>
      <c r="I11" s="268"/>
      <c r="J11" s="268"/>
      <c r="K11" s="266"/>
    </row>
    <row r="12" s="1" customFormat="1" ht="15" customHeight="1">
      <c r="B12" s="269"/>
      <c r="C12" s="270"/>
      <c r="D12" s="268"/>
      <c r="E12" s="268"/>
      <c r="F12" s="268"/>
      <c r="G12" s="268"/>
      <c r="H12" s="268"/>
      <c r="I12" s="268"/>
      <c r="J12" s="268"/>
      <c r="K12" s="266"/>
    </row>
    <row r="13" s="1" customFormat="1" ht="15" customHeight="1">
      <c r="B13" s="269"/>
      <c r="C13" s="270"/>
      <c r="D13" s="271" t="s">
        <v>259</v>
      </c>
      <c r="E13" s="268"/>
      <c r="F13" s="268"/>
      <c r="G13" s="268"/>
      <c r="H13" s="268"/>
      <c r="I13" s="268"/>
      <c r="J13" s="268"/>
      <c r="K13" s="266"/>
    </row>
    <row r="14" s="1" customFormat="1" ht="12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66"/>
    </row>
    <row r="15" s="1" customFormat="1" ht="15" customHeight="1">
      <c r="B15" s="269"/>
      <c r="C15" s="270"/>
      <c r="D15" s="268" t="s">
        <v>260</v>
      </c>
      <c r="E15" s="268"/>
      <c r="F15" s="268"/>
      <c r="G15" s="268"/>
      <c r="H15" s="268"/>
      <c r="I15" s="268"/>
      <c r="J15" s="268"/>
      <c r="K15" s="266"/>
    </row>
    <row r="16" s="1" customFormat="1" ht="15" customHeight="1">
      <c r="B16" s="269"/>
      <c r="C16" s="270"/>
      <c r="D16" s="268" t="s">
        <v>261</v>
      </c>
      <c r="E16" s="268"/>
      <c r="F16" s="268"/>
      <c r="G16" s="268"/>
      <c r="H16" s="268"/>
      <c r="I16" s="268"/>
      <c r="J16" s="268"/>
      <c r="K16" s="266"/>
    </row>
    <row r="17" s="1" customFormat="1" ht="15" customHeight="1">
      <c r="B17" s="269"/>
      <c r="C17" s="270"/>
      <c r="D17" s="268" t="s">
        <v>262</v>
      </c>
      <c r="E17" s="268"/>
      <c r="F17" s="268"/>
      <c r="G17" s="268"/>
      <c r="H17" s="268"/>
      <c r="I17" s="268"/>
      <c r="J17" s="268"/>
      <c r="K17" s="266"/>
    </row>
    <row r="18" s="1" customFormat="1" ht="15" customHeight="1">
      <c r="B18" s="269"/>
      <c r="C18" s="270"/>
      <c r="D18" s="270"/>
      <c r="E18" s="272" t="s">
        <v>76</v>
      </c>
      <c r="F18" s="268" t="s">
        <v>263</v>
      </c>
      <c r="G18" s="268"/>
      <c r="H18" s="268"/>
      <c r="I18" s="268"/>
      <c r="J18" s="268"/>
      <c r="K18" s="266"/>
    </row>
    <row r="19" s="1" customFormat="1" ht="15" customHeight="1">
      <c r="B19" s="269"/>
      <c r="C19" s="270"/>
      <c r="D19" s="270"/>
      <c r="E19" s="272" t="s">
        <v>264</v>
      </c>
      <c r="F19" s="268" t="s">
        <v>265</v>
      </c>
      <c r="G19" s="268"/>
      <c r="H19" s="268"/>
      <c r="I19" s="268"/>
      <c r="J19" s="268"/>
      <c r="K19" s="266"/>
    </row>
    <row r="20" s="1" customFormat="1" ht="15" customHeight="1">
      <c r="B20" s="269"/>
      <c r="C20" s="270"/>
      <c r="D20" s="270"/>
      <c r="E20" s="272" t="s">
        <v>266</v>
      </c>
      <c r="F20" s="268" t="s">
        <v>267</v>
      </c>
      <c r="G20" s="268"/>
      <c r="H20" s="268"/>
      <c r="I20" s="268"/>
      <c r="J20" s="268"/>
      <c r="K20" s="266"/>
    </row>
    <row r="21" s="1" customFormat="1" ht="15" customHeight="1">
      <c r="B21" s="269"/>
      <c r="C21" s="270"/>
      <c r="D21" s="270"/>
      <c r="E21" s="272" t="s">
        <v>268</v>
      </c>
      <c r="F21" s="268" t="s">
        <v>269</v>
      </c>
      <c r="G21" s="268"/>
      <c r="H21" s="268"/>
      <c r="I21" s="268"/>
      <c r="J21" s="268"/>
      <c r="K21" s="266"/>
    </row>
    <row r="22" s="1" customFormat="1" ht="15" customHeight="1">
      <c r="B22" s="269"/>
      <c r="C22" s="270"/>
      <c r="D22" s="270"/>
      <c r="E22" s="272" t="s">
        <v>270</v>
      </c>
      <c r="F22" s="268" t="s">
        <v>271</v>
      </c>
      <c r="G22" s="268"/>
      <c r="H22" s="268"/>
      <c r="I22" s="268"/>
      <c r="J22" s="268"/>
      <c r="K22" s="266"/>
    </row>
    <row r="23" s="1" customFormat="1" ht="15" customHeight="1">
      <c r="B23" s="269"/>
      <c r="C23" s="270"/>
      <c r="D23" s="270"/>
      <c r="E23" s="272" t="s">
        <v>272</v>
      </c>
      <c r="F23" s="268" t="s">
        <v>273</v>
      </c>
      <c r="G23" s="268"/>
      <c r="H23" s="268"/>
      <c r="I23" s="268"/>
      <c r="J23" s="268"/>
      <c r="K23" s="266"/>
    </row>
    <row r="24" s="1" customFormat="1" ht="12.7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66"/>
    </row>
    <row r="25" s="1" customFormat="1" ht="15" customHeight="1">
      <c r="B25" s="269"/>
      <c r="C25" s="268" t="s">
        <v>274</v>
      </c>
      <c r="D25" s="268"/>
      <c r="E25" s="268"/>
      <c r="F25" s="268"/>
      <c r="G25" s="268"/>
      <c r="H25" s="268"/>
      <c r="I25" s="268"/>
      <c r="J25" s="268"/>
      <c r="K25" s="266"/>
    </row>
    <row r="26" s="1" customFormat="1" ht="15" customHeight="1">
      <c r="B26" s="269"/>
      <c r="C26" s="268" t="s">
        <v>275</v>
      </c>
      <c r="D26" s="268"/>
      <c r="E26" s="268"/>
      <c r="F26" s="268"/>
      <c r="G26" s="268"/>
      <c r="H26" s="268"/>
      <c r="I26" s="268"/>
      <c r="J26" s="268"/>
      <c r="K26" s="266"/>
    </row>
    <row r="27" s="1" customFormat="1" ht="15" customHeight="1">
      <c r="B27" s="269"/>
      <c r="C27" s="268"/>
      <c r="D27" s="268" t="s">
        <v>276</v>
      </c>
      <c r="E27" s="268"/>
      <c r="F27" s="268"/>
      <c r="G27" s="268"/>
      <c r="H27" s="268"/>
      <c r="I27" s="268"/>
      <c r="J27" s="268"/>
      <c r="K27" s="266"/>
    </row>
    <row r="28" s="1" customFormat="1" ht="15" customHeight="1">
      <c r="B28" s="269"/>
      <c r="C28" s="270"/>
      <c r="D28" s="268" t="s">
        <v>277</v>
      </c>
      <c r="E28" s="268"/>
      <c r="F28" s="268"/>
      <c r="G28" s="268"/>
      <c r="H28" s="268"/>
      <c r="I28" s="268"/>
      <c r="J28" s="268"/>
      <c r="K28" s="266"/>
    </row>
    <row r="29" s="1" customFormat="1" ht="12.7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66"/>
    </row>
    <row r="30" s="1" customFormat="1" ht="15" customHeight="1">
      <c r="B30" s="269"/>
      <c r="C30" s="270"/>
      <c r="D30" s="268" t="s">
        <v>278</v>
      </c>
      <c r="E30" s="268"/>
      <c r="F30" s="268"/>
      <c r="G30" s="268"/>
      <c r="H30" s="268"/>
      <c r="I30" s="268"/>
      <c r="J30" s="268"/>
      <c r="K30" s="266"/>
    </row>
    <row r="31" s="1" customFormat="1" ht="15" customHeight="1">
      <c r="B31" s="269"/>
      <c r="C31" s="270"/>
      <c r="D31" s="268" t="s">
        <v>279</v>
      </c>
      <c r="E31" s="268"/>
      <c r="F31" s="268"/>
      <c r="G31" s="268"/>
      <c r="H31" s="268"/>
      <c r="I31" s="268"/>
      <c r="J31" s="268"/>
      <c r="K31" s="266"/>
    </row>
    <row r="32" s="1" customFormat="1" ht="12.7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66"/>
    </row>
    <row r="33" s="1" customFormat="1" ht="15" customHeight="1">
      <c r="B33" s="269"/>
      <c r="C33" s="270"/>
      <c r="D33" s="268" t="s">
        <v>280</v>
      </c>
      <c r="E33" s="268"/>
      <c r="F33" s="268"/>
      <c r="G33" s="268"/>
      <c r="H33" s="268"/>
      <c r="I33" s="268"/>
      <c r="J33" s="268"/>
      <c r="K33" s="266"/>
    </row>
    <row r="34" s="1" customFormat="1" ht="15" customHeight="1">
      <c r="B34" s="269"/>
      <c r="C34" s="270"/>
      <c r="D34" s="268" t="s">
        <v>281</v>
      </c>
      <c r="E34" s="268"/>
      <c r="F34" s="268"/>
      <c r="G34" s="268"/>
      <c r="H34" s="268"/>
      <c r="I34" s="268"/>
      <c r="J34" s="268"/>
      <c r="K34" s="266"/>
    </row>
    <row r="35" s="1" customFormat="1" ht="15" customHeight="1">
      <c r="B35" s="269"/>
      <c r="C35" s="270"/>
      <c r="D35" s="268" t="s">
        <v>282</v>
      </c>
      <c r="E35" s="268"/>
      <c r="F35" s="268"/>
      <c r="G35" s="268"/>
      <c r="H35" s="268"/>
      <c r="I35" s="268"/>
      <c r="J35" s="268"/>
      <c r="K35" s="266"/>
    </row>
    <row r="36" s="1" customFormat="1" ht="15" customHeight="1">
      <c r="B36" s="269"/>
      <c r="C36" s="270"/>
      <c r="D36" s="268"/>
      <c r="E36" s="271" t="s">
        <v>96</v>
      </c>
      <c r="F36" s="268"/>
      <c r="G36" s="268" t="s">
        <v>283</v>
      </c>
      <c r="H36" s="268"/>
      <c r="I36" s="268"/>
      <c r="J36" s="268"/>
      <c r="K36" s="266"/>
    </row>
    <row r="37" s="1" customFormat="1" ht="30.75" customHeight="1">
      <c r="B37" s="269"/>
      <c r="C37" s="270"/>
      <c r="D37" s="268"/>
      <c r="E37" s="271" t="s">
        <v>284</v>
      </c>
      <c r="F37" s="268"/>
      <c r="G37" s="268" t="s">
        <v>285</v>
      </c>
      <c r="H37" s="268"/>
      <c r="I37" s="268"/>
      <c r="J37" s="268"/>
      <c r="K37" s="266"/>
    </row>
    <row r="38" s="1" customFormat="1" ht="15" customHeight="1">
      <c r="B38" s="269"/>
      <c r="C38" s="270"/>
      <c r="D38" s="268"/>
      <c r="E38" s="271" t="s">
        <v>51</v>
      </c>
      <c r="F38" s="268"/>
      <c r="G38" s="268" t="s">
        <v>286</v>
      </c>
      <c r="H38" s="268"/>
      <c r="I38" s="268"/>
      <c r="J38" s="268"/>
      <c r="K38" s="266"/>
    </row>
    <row r="39" s="1" customFormat="1" ht="15" customHeight="1">
      <c r="B39" s="269"/>
      <c r="C39" s="270"/>
      <c r="D39" s="268"/>
      <c r="E39" s="271" t="s">
        <v>52</v>
      </c>
      <c r="F39" s="268"/>
      <c r="G39" s="268" t="s">
        <v>287</v>
      </c>
      <c r="H39" s="268"/>
      <c r="I39" s="268"/>
      <c r="J39" s="268"/>
      <c r="K39" s="266"/>
    </row>
    <row r="40" s="1" customFormat="1" ht="15" customHeight="1">
      <c r="B40" s="269"/>
      <c r="C40" s="270"/>
      <c r="D40" s="268"/>
      <c r="E40" s="271" t="s">
        <v>97</v>
      </c>
      <c r="F40" s="268"/>
      <c r="G40" s="268" t="s">
        <v>288</v>
      </c>
      <c r="H40" s="268"/>
      <c r="I40" s="268"/>
      <c r="J40" s="268"/>
      <c r="K40" s="266"/>
    </row>
    <row r="41" s="1" customFormat="1" ht="15" customHeight="1">
      <c r="B41" s="269"/>
      <c r="C41" s="270"/>
      <c r="D41" s="268"/>
      <c r="E41" s="271" t="s">
        <v>98</v>
      </c>
      <c r="F41" s="268"/>
      <c r="G41" s="268" t="s">
        <v>289</v>
      </c>
      <c r="H41" s="268"/>
      <c r="I41" s="268"/>
      <c r="J41" s="268"/>
      <c r="K41" s="266"/>
    </row>
    <row r="42" s="1" customFormat="1" ht="15" customHeight="1">
      <c r="B42" s="269"/>
      <c r="C42" s="270"/>
      <c r="D42" s="268"/>
      <c r="E42" s="271" t="s">
        <v>290</v>
      </c>
      <c r="F42" s="268"/>
      <c r="G42" s="268" t="s">
        <v>291</v>
      </c>
      <c r="H42" s="268"/>
      <c r="I42" s="268"/>
      <c r="J42" s="268"/>
      <c r="K42" s="266"/>
    </row>
    <row r="43" s="1" customFormat="1" ht="15" customHeight="1">
      <c r="B43" s="269"/>
      <c r="C43" s="270"/>
      <c r="D43" s="268"/>
      <c r="E43" s="271"/>
      <c r="F43" s="268"/>
      <c r="G43" s="268" t="s">
        <v>292</v>
      </c>
      <c r="H43" s="268"/>
      <c r="I43" s="268"/>
      <c r="J43" s="268"/>
      <c r="K43" s="266"/>
    </row>
    <row r="44" s="1" customFormat="1" ht="15" customHeight="1">
      <c r="B44" s="269"/>
      <c r="C44" s="270"/>
      <c r="D44" s="268"/>
      <c r="E44" s="271" t="s">
        <v>293</v>
      </c>
      <c r="F44" s="268"/>
      <c r="G44" s="268" t="s">
        <v>294</v>
      </c>
      <c r="H44" s="268"/>
      <c r="I44" s="268"/>
      <c r="J44" s="268"/>
      <c r="K44" s="266"/>
    </row>
    <row r="45" s="1" customFormat="1" ht="15" customHeight="1">
      <c r="B45" s="269"/>
      <c r="C45" s="270"/>
      <c r="D45" s="268"/>
      <c r="E45" s="271" t="s">
        <v>100</v>
      </c>
      <c r="F45" s="268"/>
      <c r="G45" s="268" t="s">
        <v>295</v>
      </c>
      <c r="H45" s="268"/>
      <c r="I45" s="268"/>
      <c r="J45" s="268"/>
      <c r="K45" s="266"/>
    </row>
    <row r="46" s="1" customFormat="1" ht="12.75" customHeight="1">
      <c r="B46" s="269"/>
      <c r="C46" s="270"/>
      <c r="D46" s="268"/>
      <c r="E46" s="268"/>
      <c r="F46" s="268"/>
      <c r="G46" s="268"/>
      <c r="H46" s="268"/>
      <c r="I46" s="268"/>
      <c r="J46" s="268"/>
      <c r="K46" s="266"/>
    </row>
    <row r="47" s="1" customFormat="1" ht="15" customHeight="1">
      <c r="B47" s="269"/>
      <c r="C47" s="270"/>
      <c r="D47" s="268" t="s">
        <v>296</v>
      </c>
      <c r="E47" s="268"/>
      <c r="F47" s="268"/>
      <c r="G47" s="268"/>
      <c r="H47" s="268"/>
      <c r="I47" s="268"/>
      <c r="J47" s="268"/>
      <c r="K47" s="266"/>
    </row>
    <row r="48" s="1" customFormat="1" ht="15" customHeight="1">
      <c r="B48" s="269"/>
      <c r="C48" s="270"/>
      <c r="D48" s="270"/>
      <c r="E48" s="268" t="s">
        <v>297</v>
      </c>
      <c r="F48" s="268"/>
      <c r="G48" s="268"/>
      <c r="H48" s="268"/>
      <c r="I48" s="268"/>
      <c r="J48" s="268"/>
      <c r="K48" s="266"/>
    </row>
    <row r="49" s="1" customFormat="1" ht="15" customHeight="1">
      <c r="B49" s="269"/>
      <c r="C49" s="270"/>
      <c r="D49" s="270"/>
      <c r="E49" s="268" t="s">
        <v>298</v>
      </c>
      <c r="F49" s="268"/>
      <c r="G49" s="268"/>
      <c r="H49" s="268"/>
      <c r="I49" s="268"/>
      <c r="J49" s="268"/>
      <c r="K49" s="266"/>
    </row>
    <row r="50" s="1" customFormat="1" ht="15" customHeight="1">
      <c r="B50" s="269"/>
      <c r="C50" s="270"/>
      <c r="D50" s="270"/>
      <c r="E50" s="268" t="s">
        <v>299</v>
      </c>
      <c r="F50" s="268"/>
      <c r="G50" s="268"/>
      <c r="H50" s="268"/>
      <c r="I50" s="268"/>
      <c r="J50" s="268"/>
      <c r="K50" s="266"/>
    </row>
    <row r="51" s="1" customFormat="1" ht="15" customHeight="1">
      <c r="B51" s="269"/>
      <c r="C51" s="270"/>
      <c r="D51" s="268" t="s">
        <v>300</v>
      </c>
      <c r="E51" s="268"/>
      <c r="F51" s="268"/>
      <c r="G51" s="268"/>
      <c r="H51" s="268"/>
      <c r="I51" s="268"/>
      <c r="J51" s="268"/>
      <c r="K51" s="266"/>
    </row>
    <row r="52" s="1" customFormat="1" ht="25.5" customHeight="1">
      <c r="B52" s="264"/>
      <c r="C52" s="265" t="s">
        <v>301</v>
      </c>
      <c r="D52" s="265"/>
      <c r="E52" s="265"/>
      <c r="F52" s="265"/>
      <c r="G52" s="265"/>
      <c r="H52" s="265"/>
      <c r="I52" s="265"/>
      <c r="J52" s="265"/>
      <c r="K52" s="266"/>
    </row>
    <row r="53" s="1" customFormat="1" ht="5.25" customHeight="1">
      <c r="B53" s="264"/>
      <c r="C53" s="267"/>
      <c r="D53" s="267"/>
      <c r="E53" s="267"/>
      <c r="F53" s="267"/>
      <c r="G53" s="267"/>
      <c r="H53" s="267"/>
      <c r="I53" s="267"/>
      <c r="J53" s="267"/>
      <c r="K53" s="266"/>
    </row>
    <row r="54" s="1" customFormat="1" ht="15" customHeight="1">
      <c r="B54" s="264"/>
      <c r="C54" s="268" t="s">
        <v>302</v>
      </c>
      <c r="D54" s="268"/>
      <c r="E54" s="268"/>
      <c r="F54" s="268"/>
      <c r="G54" s="268"/>
      <c r="H54" s="268"/>
      <c r="I54" s="268"/>
      <c r="J54" s="268"/>
      <c r="K54" s="266"/>
    </row>
    <row r="55" s="1" customFormat="1" ht="15" customHeight="1">
      <c r="B55" s="264"/>
      <c r="C55" s="268" t="s">
        <v>303</v>
      </c>
      <c r="D55" s="268"/>
      <c r="E55" s="268"/>
      <c r="F55" s="268"/>
      <c r="G55" s="268"/>
      <c r="H55" s="268"/>
      <c r="I55" s="268"/>
      <c r="J55" s="268"/>
      <c r="K55" s="266"/>
    </row>
    <row r="56" s="1" customFormat="1" ht="12.75" customHeight="1">
      <c r="B56" s="264"/>
      <c r="C56" s="268"/>
      <c r="D56" s="268"/>
      <c r="E56" s="268"/>
      <c r="F56" s="268"/>
      <c r="G56" s="268"/>
      <c r="H56" s="268"/>
      <c r="I56" s="268"/>
      <c r="J56" s="268"/>
      <c r="K56" s="266"/>
    </row>
    <row r="57" s="1" customFormat="1" ht="15" customHeight="1">
      <c r="B57" s="264"/>
      <c r="C57" s="268" t="s">
        <v>304</v>
      </c>
      <c r="D57" s="268"/>
      <c r="E57" s="268"/>
      <c r="F57" s="268"/>
      <c r="G57" s="268"/>
      <c r="H57" s="268"/>
      <c r="I57" s="268"/>
      <c r="J57" s="268"/>
      <c r="K57" s="266"/>
    </row>
    <row r="58" s="1" customFormat="1" ht="15" customHeight="1">
      <c r="B58" s="264"/>
      <c r="C58" s="270"/>
      <c r="D58" s="268" t="s">
        <v>305</v>
      </c>
      <c r="E58" s="268"/>
      <c r="F58" s="268"/>
      <c r="G58" s="268"/>
      <c r="H58" s="268"/>
      <c r="I58" s="268"/>
      <c r="J58" s="268"/>
      <c r="K58" s="266"/>
    </row>
    <row r="59" s="1" customFormat="1" ht="15" customHeight="1">
      <c r="B59" s="264"/>
      <c r="C59" s="270"/>
      <c r="D59" s="268" t="s">
        <v>306</v>
      </c>
      <c r="E59" s="268"/>
      <c r="F59" s="268"/>
      <c r="G59" s="268"/>
      <c r="H59" s="268"/>
      <c r="I59" s="268"/>
      <c r="J59" s="268"/>
      <c r="K59" s="266"/>
    </row>
    <row r="60" s="1" customFormat="1" ht="15" customHeight="1">
      <c r="B60" s="264"/>
      <c r="C60" s="270"/>
      <c r="D60" s="268" t="s">
        <v>307</v>
      </c>
      <c r="E60" s="268"/>
      <c r="F60" s="268"/>
      <c r="G60" s="268"/>
      <c r="H60" s="268"/>
      <c r="I60" s="268"/>
      <c r="J60" s="268"/>
      <c r="K60" s="266"/>
    </row>
    <row r="61" s="1" customFormat="1" ht="15" customHeight="1">
      <c r="B61" s="264"/>
      <c r="C61" s="270"/>
      <c r="D61" s="268" t="s">
        <v>308</v>
      </c>
      <c r="E61" s="268"/>
      <c r="F61" s="268"/>
      <c r="G61" s="268"/>
      <c r="H61" s="268"/>
      <c r="I61" s="268"/>
      <c r="J61" s="268"/>
      <c r="K61" s="266"/>
    </row>
    <row r="62" s="1" customFormat="1" ht="15" customHeight="1">
      <c r="B62" s="264"/>
      <c r="C62" s="270"/>
      <c r="D62" s="273" t="s">
        <v>309</v>
      </c>
      <c r="E62" s="273"/>
      <c r="F62" s="273"/>
      <c r="G62" s="273"/>
      <c r="H62" s="273"/>
      <c r="I62" s="273"/>
      <c r="J62" s="273"/>
      <c r="K62" s="266"/>
    </row>
    <row r="63" s="1" customFormat="1" ht="15" customHeight="1">
      <c r="B63" s="264"/>
      <c r="C63" s="270"/>
      <c r="D63" s="268" t="s">
        <v>310</v>
      </c>
      <c r="E63" s="268"/>
      <c r="F63" s="268"/>
      <c r="G63" s="268"/>
      <c r="H63" s="268"/>
      <c r="I63" s="268"/>
      <c r="J63" s="268"/>
      <c r="K63" s="266"/>
    </row>
    <row r="64" s="1" customFormat="1" ht="12.75" customHeight="1">
      <c r="B64" s="264"/>
      <c r="C64" s="270"/>
      <c r="D64" s="270"/>
      <c r="E64" s="274"/>
      <c r="F64" s="270"/>
      <c r="G64" s="270"/>
      <c r="H64" s="270"/>
      <c r="I64" s="270"/>
      <c r="J64" s="270"/>
      <c r="K64" s="266"/>
    </row>
    <row r="65" s="1" customFormat="1" ht="15" customHeight="1">
      <c r="B65" s="264"/>
      <c r="C65" s="270"/>
      <c r="D65" s="268" t="s">
        <v>311</v>
      </c>
      <c r="E65" s="268"/>
      <c r="F65" s="268"/>
      <c r="G65" s="268"/>
      <c r="H65" s="268"/>
      <c r="I65" s="268"/>
      <c r="J65" s="268"/>
      <c r="K65" s="266"/>
    </row>
    <row r="66" s="1" customFormat="1" ht="15" customHeight="1">
      <c r="B66" s="264"/>
      <c r="C66" s="270"/>
      <c r="D66" s="273" t="s">
        <v>312</v>
      </c>
      <c r="E66" s="273"/>
      <c r="F66" s="273"/>
      <c r="G66" s="273"/>
      <c r="H66" s="273"/>
      <c r="I66" s="273"/>
      <c r="J66" s="273"/>
      <c r="K66" s="266"/>
    </row>
    <row r="67" s="1" customFormat="1" ht="15" customHeight="1">
      <c r="B67" s="264"/>
      <c r="C67" s="270"/>
      <c r="D67" s="268" t="s">
        <v>313</v>
      </c>
      <c r="E67" s="268"/>
      <c r="F67" s="268"/>
      <c r="G67" s="268"/>
      <c r="H67" s="268"/>
      <c r="I67" s="268"/>
      <c r="J67" s="268"/>
      <c r="K67" s="266"/>
    </row>
    <row r="68" s="1" customFormat="1" ht="15" customHeight="1">
      <c r="B68" s="264"/>
      <c r="C68" s="270"/>
      <c r="D68" s="268" t="s">
        <v>314</v>
      </c>
      <c r="E68" s="268"/>
      <c r="F68" s="268"/>
      <c r="G68" s="268"/>
      <c r="H68" s="268"/>
      <c r="I68" s="268"/>
      <c r="J68" s="268"/>
      <c r="K68" s="266"/>
    </row>
    <row r="69" s="1" customFormat="1" ht="15" customHeight="1">
      <c r="B69" s="264"/>
      <c r="C69" s="270"/>
      <c r="D69" s="268" t="s">
        <v>315</v>
      </c>
      <c r="E69" s="268"/>
      <c r="F69" s="268"/>
      <c r="G69" s="268"/>
      <c r="H69" s="268"/>
      <c r="I69" s="268"/>
      <c r="J69" s="268"/>
      <c r="K69" s="266"/>
    </row>
    <row r="70" s="1" customFormat="1" ht="15" customHeight="1">
      <c r="B70" s="264"/>
      <c r="C70" s="270"/>
      <c r="D70" s="268" t="s">
        <v>316</v>
      </c>
      <c r="E70" s="268"/>
      <c r="F70" s="268"/>
      <c r="G70" s="268"/>
      <c r="H70" s="268"/>
      <c r="I70" s="268"/>
      <c r="J70" s="268"/>
      <c r="K70" s="266"/>
    </row>
    <row r="7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="1" customFormat="1" ht="45" customHeight="1">
      <c r="B75" s="283"/>
      <c r="C75" s="284" t="s">
        <v>317</v>
      </c>
      <c r="D75" s="284"/>
      <c r="E75" s="284"/>
      <c r="F75" s="284"/>
      <c r="G75" s="284"/>
      <c r="H75" s="284"/>
      <c r="I75" s="284"/>
      <c r="J75" s="284"/>
      <c r="K75" s="285"/>
    </row>
    <row r="76" s="1" customFormat="1" ht="17.25" customHeight="1">
      <c r="B76" s="283"/>
      <c r="C76" s="286" t="s">
        <v>318</v>
      </c>
      <c r="D76" s="286"/>
      <c r="E76" s="286"/>
      <c r="F76" s="286" t="s">
        <v>319</v>
      </c>
      <c r="G76" s="287"/>
      <c r="H76" s="286" t="s">
        <v>52</v>
      </c>
      <c r="I76" s="286" t="s">
        <v>55</v>
      </c>
      <c r="J76" s="286" t="s">
        <v>320</v>
      </c>
      <c r="K76" s="285"/>
    </row>
    <row r="77" s="1" customFormat="1" ht="17.25" customHeight="1">
      <c r="B77" s="283"/>
      <c r="C77" s="288" t="s">
        <v>321</v>
      </c>
      <c r="D77" s="288"/>
      <c r="E77" s="288"/>
      <c r="F77" s="289" t="s">
        <v>322</v>
      </c>
      <c r="G77" s="290"/>
      <c r="H77" s="288"/>
      <c r="I77" s="288"/>
      <c r="J77" s="288" t="s">
        <v>323</v>
      </c>
      <c r="K77" s="285"/>
    </row>
    <row r="78" s="1" customFormat="1" ht="5.25" customHeight="1">
      <c r="B78" s="283"/>
      <c r="C78" s="291"/>
      <c r="D78" s="291"/>
      <c r="E78" s="291"/>
      <c r="F78" s="291"/>
      <c r="G78" s="292"/>
      <c r="H78" s="291"/>
      <c r="I78" s="291"/>
      <c r="J78" s="291"/>
      <c r="K78" s="285"/>
    </row>
    <row r="79" s="1" customFormat="1" ht="15" customHeight="1">
      <c r="B79" s="283"/>
      <c r="C79" s="271" t="s">
        <v>51</v>
      </c>
      <c r="D79" s="293"/>
      <c r="E79" s="293"/>
      <c r="F79" s="294" t="s">
        <v>324</v>
      </c>
      <c r="G79" s="295"/>
      <c r="H79" s="271" t="s">
        <v>325</v>
      </c>
      <c r="I79" s="271" t="s">
        <v>326</v>
      </c>
      <c r="J79" s="271">
        <v>20</v>
      </c>
      <c r="K79" s="285"/>
    </row>
    <row r="80" s="1" customFormat="1" ht="15" customHeight="1">
      <c r="B80" s="283"/>
      <c r="C80" s="271" t="s">
        <v>327</v>
      </c>
      <c r="D80" s="271"/>
      <c r="E80" s="271"/>
      <c r="F80" s="294" t="s">
        <v>324</v>
      </c>
      <c r="G80" s="295"/>
      <c r="H80" s="271" t="s">
        <v>328</v>
      </c>
      <c r="I80" s="271" t="s">
        <v>326</v>
      </c>
      <c r="J80" s="271">
        <v>120</v>
      </c>
      <c r="K80" s="285"/>
    </row>
    <row r="81" s="1" customFormat="1" ht="15" customHeight="1">
      <c r="B81" s="296"/>
      <c r="C81" s="271" t="s">
        <v>329</v>
      </c>
      <c r="D81" s="271"/>
      <c r="E81" s="271"/>
      <c r="F81" s="294" t="s">
        <v>330</v>
      </c>
      <c r="G81" s="295"/>
      <c r="H81" s="271" t="s">
        <v>331</v>
      </c>
      <c r="I81" s="271" t="s">
        <v>326</v>
      </c>
      <c r="J81" s="271">
        <v>50</v>
      </c>
      <c r="K81" s="285"/>
    </row>
    <row r="82" s="1" customFormat="1" ht="15" customHeight="1">
      <c r="B82" s="296"/>
      <c r="C82" s="271" t="s">
        <v>332</v>
      </c>
      <c r="D82" s="271"/>
      <c r="E82" s="271"/>
      <c r="F82" s="294" t="s">
        <v>324</v>
      </c>
      <c r="G82" s="295"/>
      <c r="H82" s="271" t="s">
        <v>333</v>
      </c>
      <c r="I82" s="271" t="s">
        <v>334</v>
      </c>
      <c r="J82" s="271"/>
      <c r="K82" s="285"/>
    </row>
    <row r="83" s="1" customFormat="1" ht="15" customHeight="1">
      <c r="B83" s="296"/>
      <c r="C83" s="297" t="s">
        <v>335</v>
      </c>
      <c r="D83" s="297"/>
      <c r="E83" s="297"/>
      <c r="F83" s="298" t="s">
        <v>330</v>
      </c>
      <c r="G83" s="297"/>
      <c r="H83" s="297" t="s">
        <v>336</v>
      </c>
      <c r="I83" s="297" t="s">
        <v>326</v>
      </c>
      <c r="J83" s="297">
        <v>15</v>
      </c>
      <c r="K83" s="285"/>
    </row>
    <row r="84" s="1" customFormat="1" ht="15" customHeight="1">
      <c r="B84" s="296"/>
      <c r="C84" s="297" t="s">
        <v>337</v>
      </c>
      <c r="D84" s="297"/>
      <c r="E84" s="297"/>
      <c r="F84" s="298" t="s">
        <v>330</v>
      </c>
      <c r="G84" s="297"/>
      <c r="H84" s="297" t="s">
        <v>338</v>
      </c>
      <c r="I84" s="297" t="s">
        <v>326</v>
      </c>
      <c r="J84" s="297">
        <v>15</v>
      </c>
      <c r="K84" s="285"/>
    </row>
    <row r="85" s="1" customFormat="1" ht="15" customHeight="1">
      <c r="B85" s="296"/>
      <c r="C85" s="297" t="s">
        <v>339</v>
      </c>
      <c r="D85" s="297"/>
      <c r="E85" s="297"/>
      <c r="F85" s="298" t="s">
        <v>330</v>
      </c>
      <c r="G85" s="297"/>
      <c r="H85" s="297" t="s">
        <v>340</v>
      </c>
      <c r="I85" s="297" t="s">
        <v>326</v>
      </c>
      <c r="J85" s="297">
        <v>20</v>
      </c>
      <c r="K85" s="285"/>
    </row>
    <row r="86" s="1" customFormat="1" ht="15" customHeight="1">
      <c r="B86" s="296"/>
      <c r="C86" s="297" t="s">
        <v>341</v>
      </c>
      <c r="D86" s="297"/>
      <c r="E86" s="297"/>
      <c r="F86" s="298" t="s">
        <v>330</v>
      </c>
      <c r="G86" s="297"/>
      <c r="H86" s="297" t="s">
        <v>342</v>
      </c>
      <c r="I86" s="297" t="s">
        <v>326</v>
      </c>
      <c r="J86" s="297">
        <v>20</v>
      </c>
      <c r="K86" s="285"/>
    </row>
    <row r="87" s="1" customFormat="1" ht="15" customHeight="1">
      <c r="B87" s="296"/>
      <c r="C87" s="271" t="s">
        <v>343</v>
      </c>
      <c r="D87" s="271"/>
      <c r="E87" s="271"/>
      <c r="F87" s="294" t="s">
        <v>330</v>
      </c>
      <c r="G87" s="295"/>
      <c r="H87" s="271" t="s">
        <v>344</v>
      </c>
      <c r="I87" s="271" t="s">
        <v>326</v>
      </c>
      <c r="J87" s="271">
        <v>50</v>
      </c>
      <c r="K87" s="285"/>
    </row>
    <row r="88" s="1" customFormat="1" ht="15" customHeight="1">
      <c r="B88" s="296"/>
      <c r="C88" s="271" t="s">
        <v>345</v>
      </c>
      <c r="D88" s="271"/>
      <c r="E88" s="271"/>
      <c r="F88" s="294" t="s">
        <v>330</v>
      </c>
      <c r="G88" s="295"/>
      <c r="H88" s="271" t="s">
        <v>346</v>
      </c>
      <c r="I88" s="271" t="s">
        <v>326</v>
      </c>
      <c r="J88" s="271">
        <v>20</v>
      </c>
      <c r="K88" s="285"/>
    </row>
    <row r="89" s="1" customFormat="1" ht="15" customHeight="1">
      <c r="B89" s="296"/>
      <c r="C89" s="271" t="s">
        <v>347</v>
      </c>
      <c r="D89" s="271"/>
      <c r="E89" s="271"/>
      <c r="F89" s="294" t="s">
        <v>330</v>
      </c>
      <c r="G89" s="295"/>
      <c r="H89" s="271" t="s">
        <v>348</v>
      </c>
      <c r="I89" s="271" t="s">
        <v>326</v>
      </c>
      <c r="J89" s="271">
        <v>20</v>
      </c>
      <c r="K89" s="285"/>
    </row>
    <row r="90" s="1" customFormat="1" ht="15" customHeight="1">
      <c r="B90" s="296"/>
      <c r="C90" s="271" t="s">
        <v>349</v>
      </c>
      <c r="D90" s="271"/>
      <c r="E90" s="271"/>
      <c r="F90" s="294" t="s">
        <v>330</v>
      </c>
      <c r="G90" s="295"/>
      <c r="H90" s="271" t="s">
        <v>350</v>
      </c>
      <c r="I90" s="271" t="s">
        <v>326</v>
      </c>
      <c r="J90" s="271">
        <v>50</v>
      </c>
      <c r="K90" s="285"/>
    </row>
    <row r="91" s="1" customFormat="1" ht="15" customHeight="1">
      <c r="B91" s="296"/>
      <c r="C91" s="271" t="s">
        <v>351</v>
      </c>
      <c r="D91" s="271"/>
      <c r="E91" s="271"/>
      <c r="F91" s="294" t="s">
        <v>330</v>
      </c>
      <c r="G91" s="295"/>
      <c r="H91" s="271" t="s">
        <v>351</v>
      </c>
      <c r="I91" s="271" t="s">
        <v>326</v>
      </c>
      <c r="J91" s="271">
        <v>50</v>
      </c>
      <c r="K91" s="285"/>
    </row>
    <row r="92" s="1" customFormat="1" ht="15" customHeight="1">
      <c r="B92" s="296"/>
      <c r="C92" s="271" t="s">
        <v>352</v>
      </c>
      <c r="D92" s="271"/>
      <c r="E92" s="271"/>
      <c r="F92" s="294" t="s">
        <v>330</v>
      </c>
      <c r="G92" s="295"/>
      <c r="H92" s="271" t="s">
        <v>353</v>
      </c>
      <c r="I92" s="271" t="s">
        <v>326</v>
      </c>
      <c r="J92" s="271">
        <v>255</v>
      </c>
      <c r="K92" s="285"/>
    </row>
    <row r="93" s="1" customFormat="1" ht="15" customHeight="1">
      <c r="B93" s="296"/>
      <c r="C93" s="271" t="s">
        <v>354</v>
      </c>
      <c r="D93" s="271"/>
      <c r="E93" s="271"/>
      <c r="F93" s="294" t="s">
        <v>324</v>
      </c>
      <c r="G93" s="295"/>
      <c r="H93" s="271" t="s">
        <v>355</v>
      </c>
      <c r="I93" s="271" t="s">
        <v>356</v>
      </c>
      <c r="J93" s="271"/>
      <c r="K93" s="285"/>
    </row>
    <row r="94" s="1" customFormat="1" ht="15" customHeight="1">
      <c r="B94" s="296"/>
      <c r="C94" s="271" t="s">
        <v>357</v>
      </c>
      <c r="D94" s="271"/>
      <c r="E94" s="271"/>
      <c r="F94" s="294" t="s">
        <v>324</v>
      </c>
      <c r="G94" s="295"/>
      <c r="H94" s="271" t="s">
        <v>358</v>
      </c>
      <c r="I94" s="271" t="s">
        <v>359</v>
      </c>
      <c r="J94" s="271"/>
      <c r="K94" s="285"/>
    </row>
    <row r="95" s="1" customFormat="1" ht="15" customHeight="1">
      <c r="B95" s="296"/>
      <c r="C95" s="271" t="s">
        <v>360</v>
      </c>
      <c r="D95" s="271"/>
      <c r="E95" s="271"/>
      <c r="F95" s="294" t="s">
        <v>324</v>
      </c>
      <c r="G95" s="295"/>
      <c r="H95" s="271" t="s">
        <v>360</v>
      </c>
      <c r="I95" s="271" t="s">
        <v>359</v>
      </c>
      <c r="J95" s="271"/>
      <c r="K95" s="285"/>
    </row>
    <row r="96" s="1" customFormat="1" ht="15" customHeight="1">
      <c r="B96" s="296"/>
      <c r="C96" s="271" t="s">
        <v>36</v>
      </c>
      <c r="D96" s="271"/>
      <c r="E96" s="271"/>
      <c r="F96" s="294" t="s">
        <v>324</v>
      </c>
      <c r="G96" s="295"/>
      <c r="H96" s="271" t="s">
        <v>361</v>
      </c>
      <c r="I96" s="271" t="s">
        <v>359</v>
      </c>
      <c r="J96" s="271"/>
      <c r="K96" s="285"/>
    </row>
    <row r="97" s="1" customFormat="1" ht="15" customHeight="1">
      <c r="B97" s="296"/>
      <c r="C97" s="271" t="s">
        <v>46</v>
      </c>
      <c r="D97" s="271"/>
      <c r="E97" s="271"/>
      <c r="F97" s="294" t="s">
        <v>324</v>
      </c>
      <c r="G97" s="295"/>
      <c r="H97" s="271" t="s">
        <v>362</v>
      </c>
      <c r="I97" s="271" t="s">
        <v>359</v>
      </c>
      <c r="J97" s="271"/>
      <c r="K97" s="285"/>
    </row>
    <row r="98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="1" customFormat="1" ht="45" customHeight="1">
      <c r="B102" s="283"/>
      <c r="C102" s="284" t="s">
        <v>363</v>
      </c>
      <c r="D102" s="284"/>
      <c r="E102" s="284"/>
      <c r="F102" s="284"/>
      <c r="G102" s="284"/>
      <c r="H102" s="284"/>
      <c r="I102" s="284"/>
      <c r="J102" s="284"/>
      <c r="K102" s="285"/>
    </row>
    <row r="103" s="1" customFormat="1" ht="17.25" customHeight="1">
      <c r="B103" s="283"/>
      <c r="C103" s="286" t="s">
        <v>318</v>
      </c>
      <c r="D103" s="286"/>
      <c r="E103" s="286"/>
      <c r="F103" s="286" t="s">
        <v>319</v>
      </c>
      <c r="G103" s="287"/>
      <c r="H103" s="286" t="s">
        <v>52</v>
      </c>
      <c r="I103" s="286" t="s">
        <v>55</v>
      </c>
      <c r="J103" s="286" t="s">
        <v>320</v>
      </c>
      <c r="K103" s="285"/>
    </row>
    <row r="104" s="1" customFormat="1" ht="17.25" customHeight="1">
      <c r="B104" s="283"/>
      <c r="C104" s="288" t="s">
        <v>321</v>
      </c>
      <c r="D104" s="288"/>
      <c r="E104" s="288"/>
      <c r="F104" s="289" t="s">
        <v>322</v>
      </c>
      <c r="G104" s="290"/>
      <c r="H104" s="288"/>
      <c r="I104" s="288"/>
      <c r="J104" s="288" t="s">
        <v>323</v>
      </c>
      <c r="K104" s="285"/>
    </row>
    <row r="105" s="1" customFormat="1" ht="5.25" customHeight="1">
      <c r="B105" s="283"/>
      <c r="C105" s="286"/>
      <c r="D105" s="286"/>
      <c r="E105" s="286"/>
      <c r="F105" s="286"/>
      <c r="G105" s="304"/>
      <c r="H105" s="286"/>
      <c r="I105" s="286"/>
      <c r="J105" s="286"/>
      <c r="K105" s="285"/>
    </row>
    <row r="106" s="1" customFormat="1" ht="15" customHeight="1">
      <c r="B106" s="283"/>
      <c r="C106" s="271" t="s">
        <v>51</v>
      </c>
      <c r="D106" s="293"/>
      <c r="E106" s="293"/>
      <c r="F106" s="294" t="s">
        <v>324</v>
      </c>
      <c r="G106" s="271"/>
      <c r="H106" s="271" t="s">
        <v>364</v>
      </c>
      <c r="I106" s="271" t="s">
        <v>326</v>
      </c>
      <c r="J106" s="271">
        <v>20</v>
      </c>
      <c r="K106" s="285"/>
    </row>
    <row r="107" s="1" customFormat="1" ht="15" customHeight="1">
      <c r="B107" s="283"/>
      <c r="C107" s="271" t="s">
        <v>327</v>
      </c>
      <c r="D107" s="271"/>
      <c r="E107" s="271"/>
      <c r="F107" s="294" t="s">
        <v>324</v>
      </c>
      <c r="G107" s="271"/>
      <c r="H107" s="271" t="s">
        <v>364</v>
      </c>
      <c r="I107" s="271" t="s">
        <v>326</v>
      </c>
      <c r="J107" s="271">
        <v>120</v>
      </c>
      <c r="K107" s="285"/>
    </row>
    <row r="108" s="1" customFormat="1" ht="15" customHeight="1">
      <c r="B108" s="296"/>
      <c r="C108" s="271" t="s">
        <v>329</v>
      </c>
      <c r="D108" s="271"/>
      <c r="E108" s="271"/>
      <c r="F108" s="294" t="s">
        <v>330</v>
      </c>
      <c r="G108" s="271"/>
      <c r="H108" s="271" t="s">
        <v>364</v>
      </c>
      <c r="I108" s="271" t="s">
        <v>326</v>
      </c>
      <c r="J108" s="271">
        <v>50</v>
      </c>
      <c r="K108" s="285"/>
    </row>
    <row r="109" s="1" customFormat="1" ht="15" customHeight="1">
      <c r="B109" s="296"/>
      <c r="C109" s="271" t="s">
        <v>332</v>
      </c>
      <c r="D109" s="271"/>
      <c r="E109" s="271"/>
      <c r="F109" s="294" t="s">
        <v>324</v>
      </c>
      <c r="G109" s="271"/>
      <c r="H109" s="271" t="s">
        <v>364</v>
      </c>
      <c r="I109" s="271" t="s">
        <v>334</v>
      </c>
      <c r="J109" s="271"/>
      <c r="K109" s="285"/>
    </row>
    <row r="110" s="1" customFormat="1" ht="15" customHeight="1">
      <c r="B110" s="296"/>
      <c r="C110" s="271" t="s">
        <v>343</v>
      </c>
      <c r="D110" s="271"/>
      <c r="E110" s="271"/>
      <c r="F110" s="294" t="s">
        <v>330</v>
      </c>
      <c r="G110" s="271"/>
      <c r="H110" s="271" t="s">
        <v>364</v>
      </c>
      <c r="I110" s="271" t="s">
        <v>326</v>
      </c>
      <c r="J110" s="271">
        <v>50</v>
      </c>
      <c r="K110" s="285"/>
    </row>
    <row r="111" s="1" customFormat="1" ht="15" customHeight="1">
      <c r="B111" s="296"/>
      <c r="C111" s="271" t="s">
        <v>351</v>
      </c>
      <c r="D111" s="271"/>
      <c r="E111" s="271"/>
      <c r="F111" s="294" t="s">
        <v>330</v>
      </c>
      <c r="G111" s="271"/>
      <c r="H111" s="271" t="s">
        <v>364</v>
      </c>
      <c r="I111" s="271" t="s">
        <v>326</v>
      </c>
      <c r="J111" s="271">
        <v>50</v>
      </c>
      <c r="K111" s="285"/>
    </row>
    <row r="112" s="1" customFormat="1" ht="15" customHeight="1">
      <c r="B112" s="296"/>
      <c r="C112" s="271" t="s">
        <v>349</v>
      </c>
      <c r="D112" s="271"/>
      <c r="E112" s="271"/>
      <c r="F112" s="294" t="s">
        <v>330</v>
      </c>
      <c r="G112" s="271"/>
      <c r="H112" s="271" t="s">
        <v>364</v>
      </c>
      <c r="I112" s="271" t="s">
        <v>326</v>
      </c>
      <c r="J112" s="271">
        <v>50</v>
      </c>
      <c r="K112" s="285"/>
    </row>
    <row r="113" s="1" customFormat="1" ht="15" customHeight="1">
      <c r="B113" s="296"/>
      <c r="C113" s="271" t="s">
        <v>51</v>
      </c>
      <c r="D113" s="271"/>
      <c r="E113" s="271"/>
      <c r="F113" s="294" t="s">
        <v>324</v>
      </c>
      <c r="G113" s="271"/>
      <c r="H113" s="271" t="s">
        <v>365</v>
      </c>
      <c r="I113" s="271" t="s">
        <v>326</v>
      </c>
      <c r="J113" s="271">
        <v>20</v>
      </c>
      <c r="K113" s="285"/>
    </row>
    <row r="114" s="1" customFormat="1" ht="15" customHeight="1">
      <c r="B114" s="296"/>
      <c r="C114" s="271" t="s">
        <v>366</v>
      </c>
      <c r="D114" s="271"/>
      <c r="E114" s="271"/>
      <c r="F114" s="294" t="s">
        <v>324</v>
      </c>
      <c r="G114" s="271"/>
      <c r="H114" s="271" t="s">
        <v>367</v>
      </c>
      <c r="I114" s="271" t="s">
        <v>326</v>
      </c>
      <c r="J114" s="271">
        <v>120</v>
      </c>
      <c r="K114" s="285"/>
    </row>
    <row r="115" s="1" customFormat="1" ht="15" customHeight="1">
      <c r="B115" s="296"/>
      <c r="C115" s="271" t="s">
        <v>36</v>
      </c>
      <c r="D115" s="271"/>
      <c r="E115" s="271"/>
      <c r="F115" s="294" t="s">
        <v>324</v>
      </c>
      <c r="G115" s="271"/>
      <c r="H115" s="271" t="s">
        <v>368</v>
      </c>
      <c r="I115" s="271" t="s">
        <v>359</v>
      </c>
      <c r="J115" s="271"/>
      <c r="K115" s="285"/>
    </row>
    <row r="116" s="1" customFormat="1" ht="15" customHeight="1">
      <c r="B116" s="296"/>
      <c r="C116" s="271" t="s">
        <v>46</v>
      </c>
      <c r="D116" s="271"/>
      <c r="E116" s="271"/>
      <c r="F116" s="294" t="s">
        <v>324</v>
      </c>
      <c r="G116" s="271"/>
      <c r="H116" s="271" t="s">
        <v>369</v>
      </c>
      <c r="I116" s="271" t="s">
        <v>359</v>
      </c>
      <c r="J116" s="271"/>
      <c r="K116" s="285"/>
    </row>
    <row r="117" s="1" customFormat="1" ht="15" customHeight="1">
      <c r="B117" s="296"/>
      <c r="C117" s="271" t="s">
        <v>55</v>
      </c>
      <c r="D117" s="271"/>
      <c r="E117" s="271"/>
      <c r="F117" s="294" t="s">
        <v>324</v>
      </c>
      <c r="G117" s="271"/>
      <c r="H117" s="271" t="s">
        <v>370</v>
      </c>
      <c r="I117" s="271" t="s">
        <v>371</v>
      </c>
      <c r="J117" s="271"/>
      <c r="K117" s="285"/>
    </row>
    <row r="118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="1" customFormat="1" ht="18.75" customHeight="1">
      <c r="B119" s="306"/>
      <c r="C119" s="307"/>
      <c r="D119" s="307"/>
      <c r="E119" s="307"/>
      <c r="F119" s="308"/>
      <c r="G119" s="307"/>
      <c r="H119" s="307"/>
      <c r="I119" s="307"/>
      <c r="J119" s="307"/>
      <c r="K119" s="306"/>
    </row>
    <row r="120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="1" customFormat="1" ht="45" customHeight="1">
      <c r="B122" s="312"/>
      <c r="C122" s="262" t="s">
        <v>372</v>
      </c>
      <c r="D122" s="262"/>
      <c r="E122" s="262"/>
      <c r="F122" s="262"/>
      <c r="G122" s="262"/>
      <c r="H122" s="262"/>
      <c r="I122" s="262"/>
      <c r="J122" s="262"/>
      <c r="K122" s="313"/>
    </row>
    <row r="123" s="1" customFormat="1" ht="17.25" customHeight="1">
      <c r="B123" s="314"/>
      <c r="C123" s="286" t="s">
        <v>318</v>
      </c>
      <c r="D123" s="286"/>
      <c r="E123" s="286"/>
      <c r="F123" s="286" t="s">
        <v>319</v>
      </c>
      <c r="G123" s="287"/>
      <c r="H123" s="286" t="s">
        <v>52</v>
      </c>
      <c r="I123" s="286" t="s">
        <v>55</v>
      </c>
      <c r="J123" s="286" t="s">
        <v>320</v>
      </c>
      <c r="K123" s="315"/>
    </row>
    <row r="124" s="1" customFormat="1" ht="17.25" customHeight="1">
      <c r="B124" s="314"/>
      <c r="C124" s="288" t="s">
        <v>321</v>
      </c>
      <c r="D124" s="288"/>
      <c r="E124" s="288"/>
      <c r="F124" s="289" t="s">
        <v>322</v>
      </c>
      <c r="G124" s="290"/>
      <c r="H124" s="288"/>
      <c r="I124" s="288"/>
      <c r="J124" s="288" t="s">
        <v>323</v>
      </c>
      <c r="K124" s="315"/>
    </row>
    <row r="125" s="1" customFormat="1" ht="5.25" customHeight="1">
      <c r="B125" s="316"/>
      <c r="C125" s="291"/>
      <c r="D125" s="291"/>
      <c r="E125" s="291"/>
      <c r="F125" s="291"/>
      <c r="G125" s="317"/>
      <c r="H125" s="291"/>
      <c r="I125" s="291"/>
      <c r="J125" s="291"/>
      <c r="K125" s="318"/>
    </row>
    <row r="126" s="1" customFormat="1" ht="15" customHeight="1">
      <c r="B126" s="316"/>
      <c r="C126" s="271" t="s">
        <v>327</v>
      </c>
      <c r="D126" s="293"/>
      <c r="E126" s="293"/>
      <c r="F126" s="294" t="s">
        <v>324</v>
      </c>
      <c r="G126" s="271"/>
      <c r="H126" s="271" t="s">
        <v>364</v>
      </c>
      <c r="I126" s="271" t="s">
        <v>326</v>
      </c>
      <c r="J126" s="271">
        <v>120</v>
      </c>
      <c r="K126" s="319"/>
    </row>
    <row r="127" s="1" customFormat="1" ht="15" customHeight="1">
      <c r="B127" s="316"/>
      <c r="C127" s="271" t="s">
        <v>373</v>
      </c>
      <c r="D127" s="271"/>
      <c r="E127" s="271"/>
      <c r="F127" s="294" t="s">
        <v>324</v>
      </c>
      <c r="G127" s="271"/>
      <c r="H127" s="271" t="s">
        <v>374</v>
      </c>
      <c r="I127" s="271" t="s">
        <v>326</v>
      </c>
      <c r="J127" s="271" t="s">
        <v>375</v>
      </c>
      <c r="K127" s="319"/>
    </row>
    <row r="128" s="1" customFormat="1" ht="15" customHeight="1">
      <c r="B128" s="316"/>
      <c r="C128" s="271" t="s">
        <v>272</v>
      </c>
      <c r="D128" s="271"/>
      <c r="E128" s="271"/>
      <c r="F128" s="294" t="s">
        <v>324</v>
      </c>
      <c r="G128" s="271"/>
      <c r="H128" s="271" t="s">
        <v>376</v>
      </c>
      <c r="I128" s="271" t="s">
        <v>326</v>
      </c>
      <c r="J128" s="271" t="s">
        <v>375</v>
      </c>
      <c r="K128" s="319"/>
    </row>
    <row r="129" s="1" customFormat="1" ht="15" customHeight="1">
      <c r="B129" s="316"/>
      <c r="C129" s="271" t="s">
        <v>335</v>
      </c>
      <c r="D129" s="271"/>
      <c r="E129" s="271"/>
      <c r="F129" s="294" t="s">
        <v>330</v>
      </c>
      <c r="G129" s="271"/>
      <c r="H129" s="271" t="s">
        <v>336</v>
      </c>
      <c r="I129" s="271" t="s">
        <v>326</v>
      </c>
      <c r="J129" s="271">
        <v>15</v>
      </c>
      <c r="K129" s="319"/>
    </row>
    <row r="130" s="1" customFormat="1" ht="15" customHeight="1">
      <c r="B130" s="316"/>
      <c r="C130" s="297" t="s">
        <v>337</v>
      </c>
      <c r="D130" s="297"/>
      <c r="E130" s="297"/>
      <c r="F130" s="298" t="s">
        <v>330</v>
      </c>
      <c r="G130" s="297"/>
      <c r="H130" s="297" t="s">
        <v>338</v>
      </c>
      <c r="I130" s="297" t="s">
        <v>326</v>
      </c>
      <c r="J130" s="297">
        <v>15</v>
      </c>
      <c r="K130" s="319"/>
    </row>
    <row r="131" s="1" customFormat="1" ht="15" customHeight="1">
      <c r="B131" s="316"/>
      <c r="C131" s="297" t="s">
        <v>339</v>
      </c>
      <c r="D131" s="297"/>
      <c r="E131" s="297"/>
      <c r="F131" s="298" t="s">
        <v>330</v>
      </c>
      <c r="G131" s="297"/>
      <c r="H131" s="297" t="s">
        <v>340</v>
      </c>
      <c r="I131" s="297" t="s">
        <v>326</v>
      </c>
      <c r="J131" s="297">
        <v>20</v>
      </c>
      <c r="K131" s="319"/>
    </row>
    <row r="132" s="1" customFormat="1" ht="15" customHeight="1">
      <c r="B132" s="316"/>
      <c r="C132" s="297" t="s">
        <v>341</v>
      </c>
      <c r="D132" s="297"/>
      <c r="E132" s="297"/>
      <c r="F132" s="298" t="s">
        <v>330</v>
      </c>
      <c r="G132" s="297"/>
      <c r="H132" s="297" t="s">
        <v>342</v>
      </c>
      <c r="I132" s="297" t="s">
        <v>326</v>
      </c>
      <c r="J132" s="297">
        <v>20</v>
      </c>
      <c r="K132" s="319"/>
    </row>
    <row r="133" s="1" customFormat="1" ht="15" customHeight="1">
      <c r="B133" s="316"/>
      <c r="C133" s="271" t="s">
        <v>329</v>
      </c>
      <c r="D133" s="271"/>
      <c r="E133" s="271"/>
      <c r="F133" s="294" t="s">
        <v>330</v>
      </c>
      <c r="G133" s="271"/>
      <c r="H133" s="271" t="s">
        <v>364</v>
      </c>
      <c r="I133" s="271" t="s">
        <v>326</v>
      </c>
      <c r="J133" s="271">
        <v>50</v>
      </c>
      <c r="K133" s="319"/>
    </row>
    <row r="134" s="1" customFormat="1" ht="15" customHeight="1">
      <c r="B134" s="316"/>
      <c r="C134" s="271" t="s">
        <v>343</v>
      </c>
      <c r="D134" s="271"/>
      <c r="E134" s="271"/>
      <c r="F134" s="294" t="s">
        <v>330</v>
      </c>
      <c r="G134" s="271"/>
      <c r="H134" s="271" t="s">
        <v>364</v>
      </c>
      <c r="I134" s="271" t="s">
        <v>326</v>
      </c>
      <c r="J134" s="271">
        <v>50</v>
      </c>
      <c r="K134" s="319"/>
    </row>
    <row r="135" s="1" customFormat="1" ht="15" customHeight="1">
      <c r="B135" s="316"/>
      <c r="C135" s="271" t="s">
        <v>349</v>
      </c>
      <c r="D135" s="271"/>
      <c r="E135" s="271"/>
      <c r="F135" s="294" t="s">
        <v>330</v>
      </c>
      <c r="G135" s="271"/>
      <c r="H135" s="271" t="s">
        <v>364</v>
      </c>
      <c r="I135" s="271" t="s">
        <v>326</v>
      </c>
      <c r="J135" s="271">
        <v>50</v>
      </c>
      <c r="K135" s="319"/>
    </row>
    <row r="136" s="1" customFormat="1" ht="15" customHeight="1">
      <c r="B136" s="316"/>
      <c r="C136" s="271" t="s">
        <v>351</v>
      </c>
      <c r="D136" s="271"/>
      <c r="E136" s="271"/>
      <c r="F136" s="294" t="s">
        <v>330</v>
      </c>
      <c r="G136" s="271"/>
      <c r="H136" s="271" t="s">
        <v>364</v>
      </c>
      <c r="I136" s="271" t="s">
        <v>326</v>
      </c>
      <c r="J136" s="271">
        <v>50</v>
      </c>
      <c r="K136" s="319"/>
    </row>
    <row r="137" s="1" customFormat="1" ht="15" customHeight="1">
      <c r="B137" s="316"/>
      <c r="C137" s="271" t="s">
        <v>352</v>
      </c>
      <c r="D137" s="271"/>
      <c r="E137" s="271"/>
      <c r="F137" s="294" t="s">
        <v>330</v>
      </c>
      <c r="G137" s="271"/>
      <c r="H137" s="271" t="s">
        <v>377</v>
      </c>
      <c r="I137" s="271" t="s">
        <v>326</v>
      </c>
      <c r="J137" s="271">
        <v>255</v>
      </c>
      <c r="K137" s="319"/>
    </row>
    <row r="138" s="1" customFormat="1" ht="15" customHeight="1">
      <c r="B138" s="316"/>
      <c r="C138" s="271" t="s">
        <v>354</v>
      </c>
      <c r="D138" s="271"/>
      <c r="E138" s="271"/>
      <c r="F138" s="294" t="s">
        <v>324</v>
      </c>
      <c r="G138" s="271"/>
      <c r="H138" s="271" t="s">
        <v>378</v>
      </c>
      <c r="I138" s="271" t="s">
        <v>356</v>
      </c>
      <c r="J138" s="271"/>
      <c r="K138" s="319"/>
    </row>
    <row r="139" s="1" customFormat="1" ht="15" customHeight="1">
      <c r="B139" s="316"/>
      <c r="C139" s="271" t="s">
        <v>357</v>
      </c>
      <c r="D139" s="271"/>
      <c r="E139" s="271"/>
      <c r="F139" s="294" t="s">
        <v>324</v>
      </c>
      <c r="G139" s="271"/>
      <c r="H139" s="271" t="s">
        <v>379</v>
      </c>
      <c r="I139" s="271" t="s">
        <v>359</v>
      </c>
      <c r="J139" s="271"/>
      <c r="K139" s="319"/>
    </row>
    <row r="140" s="1" customFormat="1" ht="15" customHeight="1">
      <c r="B140" s="316"/>
      <c r="C140" s="271" t="s">
        <v>360</v>
      </c>
      <c r="D140" s="271"/>
      <c r="E140" s="271"/>
      <c r="F140" s="294" t="s">
        <v>324</v>
      </c>
      <c r="G140" s="271"/>
      <c r="H140" s="271" t="s">
        <v>360</v>
      </c>
      <c r="I140" s="271" t="s">
        <v>359</v>
      </c>
      <c r="J140" s="271"/>
      <c r="K140" s="319"/>
    </row>
    <row r="141" s="1" customFormat="1" ht="15" customHeight="1">
      <c r="B141" s="316"/>
      <c r="C141" s="271" t="s">
        <v>36</v>
      </c>
      <c r="D141" s="271"/>
      <c r="E141" s="271"/>
      <c r="F141" s="294" t="s">
        <v>324</v>
      </c>
      <c r="G141" s="271"/>
      <c r="H141" s="271" t="s">
        <v>380</v>
      </c>
      <c r="I141" s="271" t="s">
        <v>359</v>
      </c>
      <c r="J141" s="271"/>
      <c r="K141" s="319"/>
    </row>
    <row r="142" s="1" customFormat="1" ht="15" customHeight="1">
      <c r="B142" s="316"/>
      <c r="C142" s="271" t="s">
        <v>381</v>
      </c>
      <c r="D142" s="271"/>
      <c r="E142" s="271"/>
      <c r="F142" s="294" t="s">
        <v>324</v>
      </c>
      <c r="G142" s="271"/>
      <c r="H142" s="271" t="s">
        <v>382</v>
      </c>
      <c r="I142" s="271" t="s">
        <v>359</v>
      </c>
      <c r="J142" s="271"/>
      <c r="K142" s="319"/>
    </row>
    <row r="143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="1" customFormat="1" ht="18.75" customHeight="1">
      <c r="B144" s="307"/>
      <c r="C144" s="307"/>
      <c r="D144" s="307"/>
      <c r="E144" s="307"/>
      <c r="F144" s="308"/>
      <c r="G144" s="307"/>
      <c r="H144" s="307"/>
      <c r="I144" s="307"/>
      <c r="J144" s="307"/>
      <c r="K144" s="307"/>
    </row>
    <row r="145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="1" customFormat="1" ht="45" customHeight="1">
      <c r="B147" s="283"/>
      <c r="C147" s="284" t="s">
        <v>383</v>
      </c>
      <c r="D147" s="284"/>
      <c r="E147" s="284"/>
      <c r="F147" s="284"/>
      <c r="G147" s="284"/>
      <c r="H147" s="284"/>
      <c r="I147" s="284"/>
      <c r="J147" s="284"/>
      <c r="K147" s="285"/>
    </row>
    <row r="148" s="1" customFormat="1" ht="17.25" customHeight="1">
      <c r="B148" s="283"/>
      <c r="C148" s="286" t="s">
        <v>318</v>
      </c>
      <c r="D148" s="286"/>
      <c r="E148" s="286"/>
      <c r="F148" s="286" t="s">
        <v>319</v>
      </c>
      <c r="G148" s="287"/>
      <c r="H148" s="286" t="s">
        <v>52</v>
      </c>
      <c r="I148" s="286" t="s">
        <v>55</v>
      </c>
      <c r="J148" s="286" t="s">
        <v>320</v>
      </c>
      <c r="K148" s="285"/>
    </row>
    <row r="149" s="1" customFormat="1" ht="17.25" customHeight="1">
      <c r="B149" s="283"/>
      <c r="C149" s="288" t="s">
        <v>321</v>
      </c>
      <c r="D149" s="288"/>
      <c r="E149" s="288"/>
      <c r="F149" s="289" t="s">
        <v>322</v>
      </c>
      <c r="G149" s="290"/>
      <c r="H149" s="288"/>
      <c r="I149" s="288"/>
      <c r="J149" s="288" t="s">
        <v>323</v>
      </c>
      <c r="K149" s="285"/>
    </row>
    <row r="150" s="1" customFormat="1" ht="5.25" customHeight="1">
      <c r="B150" s="296"/>
      <c r="C150" s="291"/>
      <c r="D150" s="291"/>
      <c r="E150" s="291"/>
      <c r="F150" s="291"/>
      <c r="G150" s="292"/>
      <c r="H150" s="291"/>
      <c r="I150" s="291"/>
      <c r="J150" s="291"/>
      <c r="K150" s="319"/>
    </row>
    <row r="151" s="1" customFormat="1" ht="15" customHeight="1">
      <c r="B151" s="296"/>
      <c r="C151" s="323" t="s">
        <v>327</v>
      </c>
      <c r="D151" s="271"/>
      <c r="E151" s="271"/>
      <c r="F151" s="324" t="s">
        <v>324</v>
      </c>
      <c r="G151" s="271"/>
      <c r="H151" s="323" t="s">
        <v>364</v>
      </c>
      <c r="I151" s="323" t="s">
        <v>326</v>
      </c>
      <c r="J151" s="323">
        <v>120</v>
      </c>
      <c r="K151" s="319"/>
    </row>
    <row r="152" s="1" customFormat="1" ht="15" customHeight="1">
      <c r="B152" s="296"/>
      <c r="C152" s="323" t="s">
        <v>373</v>
      </c>
      <c r="D152" s="271"/>
      <c r="E152" s="271"/>
      <c r="F152" s="324" t="s">
        <v>324</v>
      </c>
      <c r="G152" s="271"/>
      <c r="H152" s="323" t="s">
        <v>384</v>
      </c>
      <c r="I152" s="323" t="s">
        <v>326</v>
      </c>
      <c r="J152" s="323" t="s">
        <v>375</v>
      </c>
      <c r="K152" s="319"/>
    </row>
    <row r="153" s="1" customFormat="1" ht="15" customHeight="1">
      <c r="B153" s="296"/>
      <c r="C153" s="323" t="s">
        <v>272</v>
      </c>
      <c r="D153" s="271"/>
      <c r="E153" s="271"/>
      <c r="F153" s="324" t="s">
        <v>324</v>
      </c>
      <c r="G153" s="271"/>
      <c r="H153" s="323" t="s">
        <v>385</v>
      </c>
      <c r="I153" s="323" t="s">
        <v>326</v>
      </c>
      <c r="J153" s="323" t="s">
        <v>375</v>
      </c>
      <c r="K153" s="319"/>
    </row>
    <row r="154" s="1" customFormat="1" ht="15" customHeight="1">
      <c r="B154" s="296"/>
      <c r="C154" s="323" t="s">
        <v>329</v>
      </c>
      <c r="D154" s="271"/>
      <c r="E154" s="271"/>
      <c r="F154" s="324" t="s">
        <v>330</v>
      </c>
      <c r="G154" s="271"/>
      <c r="H154" s="323" t="s">
        <v>364</v>
      </c>
      <c r="I154" s="323" t="s">
        <v>326</v>
      </c>
      <c r="J154" s="323">
        <v>50</v>
      </c>
      <c r="K154" s="319"/>
    </row>
    <row r="155" s="1" customFormat="1" ht="15" customHeight="1">
      <c r="B155" s="296"/>
      <c r="C155" s="323" t="s">
        <v>332</v>
      </c>
      <c r="D155" s="271"/>
      <c r="E155" s="271"/>
      <c r="F155" s="324" t="s">
        <v>324</v>
      </c>
      <c r="G155" s="271"/>
      <c r="H155" s="323" t="s">
        <v>364</v>
      </c>
      <c r="I155" s="323" t="s">
        <v>334</v>
      </c>
      <c r="J155" s="323"/>
      <c r="K155" s="319"/>
    </row>
    <row r="156" s="1" customFormat="1" ht="15" customHeight="1">
      <c r="B156" s="296"/>
      <c r="C156" s="323" t="s">
        <v>343</v>
      </c>
      <c r="D156" s="271"/>
      <c r="E156" s="271"/>
      <c r="F156" s="324" t="s">
        <v>330</v>
      </c>
      <c r="G156" s="271"/>
      <c r="H156" s="323" t="s">
        <v>364</v>
      </c>
      <c r="I156" s="323" t="s">
        <v>326</v>
      </c>
      <c r="J156" s="323">
        <v>50</v>
      </c>
      <c r="K156" s="319"/>
    </row>
    <row r="157" s="1" customFormat="1" ht="15" customHeight="1">
      <c r="B157" s="296"/>
      <c r="C157" s="323" t="s">
        <v>351</v>
      </c>
      <c r="D157" s="271"/>
      <c r="E157" s="271"/>
      <c r="F157" s="324" t="s">
        <v>330</v>
      </c>
      <c r="G157" s="271"/>
      <c r="H157" s="323" t="s">
        <v>364</v>
      </c>
      <c r="I157" s="323" t="s">
        <v>326</v>
      </c>
      <c r="J157" s="323">
        <v>50</v>
      </c>
      <c r="K157" s="319"/>
    </row>
    <row r="158" s="1" customFormat="1" ht="15" customHeight="1">
      <c r="B158" s="296"/>
      <c r="C158" s="323" t="s">
        <v>349</v>
      </c>
      <c r="D158" s="271"/>
      <c r="E158" s="271"/>
      <c r="F158" s="324" t="s">
        <v>330</v>
      </c>
      <c r="G158" s="271"/>
      <c r="H158" s="323" t="s">
        <v>364</v>
      </c>
      <c r="I158" s="323" t="s">
        <v>326</v>
      </c>
      <c r="J158" s="323">
        <v>50</v>
      </c>
      <c r="K158" s="319"/>
    </row>
    <row r="159" s="1" customFormat="1" ht="15" customHeight="1">
      <c r="B159" s="296"/>
      <c r="C159" s="323" t="s">
        <v>84</v>
      </c>
      <c r="D159" s="271"/>
      <c r="E159" s="271"/>
      <c r="F159" s="324" t="s">
        <v>324</v>
      </c>
      <c r="G159" s="271"/>
      <c r="H159" s="323" t="s">
        <v>386</v>
      </c>
      <c r="I159" s="323" t="s">
        <v>326</v>
      </c>
      <c r="J159" s="323" t="s">
        <v>387</v>
      </c>
      <c r="K159" s="319"/>
    </row>
    <row r="160" s="1" customFormat="1" ht="15" customHeight="1">
      <c r="B160" s="296"/>
      <c r="C160" s="323" t="s">
        <v>388</v>
      </c>
      <c r="D160" s="271"/>
      <c r="E160" s="271"/>
      <c r="F160" s="324" t="s">
        <v>324</v>
      </c>
      <c r="G160" s="271"/>
      <c r="H160" s="323" t="s">
        <v>389</v>
      </c>
      <c r="I160" s="323" t="s">
        <v>359</v>
      </c>
      <c r="J160" s="323"/>
      <c r="K160" s="319"/>
    </row>
    <row r="161" s="1" customFormat="1" ht="15" customHeight="1">
      <c r="B161" s="325"/>
      <c r="C161" s="305"/>
      <c r="D161" s="305"/>
      <c r="E161" s="305"/>
      <c r="F161" s="305"/>
      <c r="G161" s="305"/>
      <c r="H161" s="305"/>
      <c r="I161" s="305"/>
      <c r="J161" s="305"/>
      <c r="K161" s="326"/>
    </row>
    <row r="162" s="1" customFormat="1" ht="18.75" customHeight="1">
      <c r="B162" s="307"/>
      <c r="C162" s="317"/>
      <c r="D162" s="317"/>
      <c r="E162" s="317"/>
      <c r="F162" s="327"/>
      <c r="G162" s="317"/>
      <c r="H162" s="317"/>
      <c r="I162" s="317"/>
      <c r="J162" s="317"/>
      <c r="K162" s="307"/>
    </row>
    <row r="163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="1" customFormat="1" ht="45" customHeight="1">
      <c r="B165" s="261"/>
      <c r="C165" s="262" t="s">
        <v>390</v>
      </c>
      <c r="D165" s="262"/>
      <c r="E165" s="262"/>
      <c r="F165" s="262"/>
      <c r="G165" s="262"/>
      <c r="H165" s="262"/>
      <c r="I165" s="262"/>
      <c r="J165" s="262"/>
      <c r="K165" s="263"/>
    </row>
    <row r="166" s="1" customFormat="1" ht="17.25" customHeight="1">
      <c r="B166" s="261"/>
      <c r="C166" s="286" t="s">
        <v>318</v>
      </c>
      <c r="D166" s="286"/>
      <c r="E166" s="286"/>
      <c r="F166" s="286" t="s">
        <v>319</v>
      </c>
      <c r="G166" s="328"/>
      <c r="H166" s="329" t="s">
        <v>52</v>
      </c>
      <c r="I166" s="329" t="s">
        <v>55</v>
      </c>
      <c r="J166" s="286" t="s">
        <v>320</v>
      </c>
      <c r="K166" s="263"/>
    </row>
    <row r="167" s="1" customFormat="1" ht="17.25" customHeight="1">
      <c r="B167" s="264"/>
      <c r="C167" s="288" t="s">
        <v>321</v>
      </c>
      <c r="D167" s="288"/>
      <c r="E167" s="288"/>
      <c r="F167" s="289" t="s">
        <v>322</v>
      </c>
      <c r="G167" s="330"/>
      <c r="H167" s="331"/>
      <c r="I167" s="331"/>
      <c r="J167" s="288" t="s">
        <v>323</v>
      </c>
      <c r="K167" s="266"/>
    </row>
    <row r="168" s="1" customFormat="1" ht="5.25" customHeight="1">
      <c r="B168" s="296"/>
      <c r="C168" s="291"/>
      <c r="D168" s="291"/>
      <c r="E168" s="291"/>
      <c r="F168" s="291"/>
      <c r="G168" s="292"/>
      <c r="H168" s="291"/>
      <c r="I168" s="291"/>
      <c r="J168" s="291"/>
      <c r="K168" s="319"/>
    </row>
    <row r="169" s="1" customFormat="1" ht="15" customHeight="1">
      <c r="B169" s="296"/>
      <c r="C169" s="271" t="s">
        <v>327</v>
      </c>
      <c r="D169" s="271"/>
      <c r="E169" s="271"/>
      <c r="F169" s="294" t="s">
        <v>324</v>
      </c>
      <c r="G169" s="271"/>
      <c r="H169" s="271" t="s">
        <v>364</v>
      </c>
      <c r="I169" s="271" t="s">
        <v>326</v>
      </c>
      <c r="J169" s="271">
        <v>120</v>
      </c>
      <c r="K169" s="319"/>
    </row>
    <row r="170" s="1" customFormat="1" ht="15" customHeight="1">
      <c r="B170" s="296"/>
      <c r="C170" s="271" t="s">
        <v>373</v>
      </c>
      <c r="D170" s="271"/>
      <c r="E170" s="271"/>
      <c r="F170" s="294" t="s">
        <v>324</v>
      </c>
      <c r="G170" s="271"/>
      <c r="H170" s="271" t="s">
        <v>374</v>
      </c>
      <c r="I170" s="271" t="s">
        <v>326</v>
      </c>
      <c r="J170" s="271" t="s">
        <v>375</v>
      </c>
      <c r="K170" s="319"/>
    </row>
    <row r="171" s="1" customFormat="1" ht="15" customHeight="1">
      <c r="B171" s="296"/>
      <c r="C171" s="271" t="s">
        <v>272</v>
      </c>
      <c r="D171" s="271"/>
      <c r="E171" s="271"/>
      <c r="F171" s="294" t="s">
        <v>324</v>
      </c>
      <c r="G171" s="271"/>
      <c r="H171" s="271" t="s">
        <v>391</v>
      </c>
      <c r="I171" s="271" t="s">
        <v>326</v>
      </c>
      <c r="J171" s="271" t="s">
        <v>375</v>
      </c>
      <c r="K171" s="319"/>
    </row>
    <row r="172" s="1" customFormat="1" ht="15" customHeight="1">
      <c r="B172" s="296"/>
      <c r="C172" s="271" t="s">
        <v>329</v>
      </c>
      <c r="D172" s="271"/>
      <c r="E172" s="271"/>
      <c r="F172" s="294" t="s">
        <v>330</v>
      </c>
      <c r="G172" s="271"/>
      <c r="H172" s="271" t="s">
        <v>391</v>
      </c>
      <c r="I172" s="271" t="s">
        <v>326</v>
      </c>
      <c r="J172" s="271">
        <v>50</v>
      </c>
      <c r="K172" s="319"/>
    </row>
    <row r="173" s="1" customFormat="1" ht="15" customHeight="1">
      <c r="B173" s="296"/>
      <c r="C173" s="271" t="s">
        <v>332</v>
      </c>
      <c r="D173" s="271"/>
      <c r="E173" s="271"/>
      <c r="F173" s="294" t="s">
        <v>324</v>
      </c>
      <c r="G173" s="271"/>
      <c r="H173" s="271" t="s">
        <v>391</v>
      </c>
      <c r="I173" s="271" t="s">
        <v>334</v>
      </c>
      <c r="J173" s="271"/>
      <c r="K173" s="319"/>
    </row>
    <row r="174" s="1" customFormat="1" ht="15" customHeight="1">
      <c r="B174" s="296"/>
      <c r="C174" s="271" t="s">
        <v>343</v>
      </c>
      <c r="D174" s="271"/>
      <c r="E174" s="271"/>
      <c r="F174" s="294" t="s">
        <v>330</v>
      </c>
      <c r="G174" s="271"/>
      <c r="H174" s="271" t="s">
        <v>391</v>
      </c>
      <c r="I174" s="271" t="s">
        <v>326</v>
      </c>
      <c r="J174" s="271">
        <v>50</v>
      </c>
      <c r="K174" s="319"/>
    </row>
    <row r="175" s="1" customFormat="1" ht="15" customHeight="1">
      <c r="B175" s="296"/>
      <c r="C175" s="271" t="s">
        <v>351</v>
      </c>
      <c r="D175" s="271"/>
      <c r="E175" s="271"/>
      <c r="F175" s="294" t="s">
        <v>330</v>
      </c>
      <c r="G175" s="271"/>
      <c r="H175" s="271" t="s">
        <v>391</v>
      </c>
      <c r="I175" s="271" t="s">
        <v>326</v>
      </c>
      <c r="J175" s="271">
        <v>50</v>
      </c>
      <c r="K175" s="319"/>
    </row>
    <row r="176" s="1" customFormat="1" ht="15" customHeight="1">
      <c r="B176" s="296"/>
      <c r="C176" s="271" t="s">
        <v>349</v>
      </c>
      <c r="D176" s="271"/>
      <c r="E176" s="271"/>
      <c r="F176" s="294" t="s">
        <v>330</v>
      </c>
      <c r="G176" s="271"/>
      <c r="H176" s="271" t="s">
        <v>391</v>
      </c>
      <c r="I176" s="271" t="s">
        <v>326</v>
      </c>
      <c r="J176" s="271">
        <v>50</v>
      </c>
      <c r="K176" s="319"/>
    </row>
    <row r="177" s="1" customFormat="1" ht="15" customHeight="1">
      <c r="B177" s="296"/>
      <c r="C177" s="271" t="s">
        <v>96</v>
      </c>
      <c r="D177" s="271"/>
      <c r="E177" s="271"/>
      <c r="F177" s="294" t="s">
        <v>324</v>
      </c>
      <c r="G177" s="271"/>
      <c r="H177" s="271" t="s">
        <v>392</v>
      </c>
      <c r="I177" s="271" t="s">
        <v>393</v>
      </c>
      <c r="J177" s="271"/>
      <c r="K177" s="319"/>
    </row>
    <row r="178" s="1" customFormat="1" ht="15" customHeight="1">
      <c r="B178" s="296"/>
      <c r="C178" s="271" t="s">
        <v>55</v>
      </c>
      <c r="D178" s="271"/>
      <c r="E178" s="271"/>
      <c r="F178" s="294" t="s">
        <v>324</v>
      </c>
      <c r="G178" s="271"/>
      <c r="H178" s="271" t="s">
        <v>394</v>
      </c>
      <c r="I178" s="271" t="s">
        <v>395</v>
      </c>
      <c r="J178" s="271">
        <v>1</v>
      </c>
      <c r="K178" s="319"/>
    </row>
    <row r="179" s="1" customFormat="1" ht="15" customHeight="1">
      <c r="B179" s="296"/>
      <c r="C179" s="271" t="s">
        <v>51</v>
      </c>
      <c r="D179" s="271"/>
      <c r="E179" s="271"/>
      <c r="F179" s="294" t="s">
        <v>324</v>
      </c>
      <c r="G179" s="271"/>
      <c r="H179" s="271" t="s">
        <v>396</v>
      </c>
      <c r="I179" s="271" t="s">
        <v>326</v>
      </c>
      <c r="J179" s="271">
        <v>20</v>
      </c>
      <c r="K179" s="319"/>
    </row>
    <row r="180" s="1" customFormat="1" ht="15" customHeight="1">
      <c r="B180" s="296"/>
      <c r="C180" s="271" t="s">
        <v>52</v>
      </c>
      <c r="D180" s="271"/>
      <c r="E180" s="271"/>
      <c r="F180" s="294" t="s">
        <v>324</v>
      </c>
      <c r="G180" s="271"/>
      <c r="H180" s="271" t="s">
        <v>397</v>
      </c>
      <c r="I180" s="271" t="s">
        <v>326</v>
      </c>
      <c r="J180" s="271">
        <v>255</v>
      </c>
      <c r="K180" s="319"/>
    </row>
    <row r="181" s="1" customFormat="1" ht="15" customHeight="1">
      <c r="B181" s="296"/>
      <c r="C181" s="271" t="s">
        <v>97</v>
      </c>
      <c r="D181" s="271"/>
      <c r="E181" s="271"/>
      <c r="F181" s="294" t="s">
        <v>324</v>
      </c>
      <c r="G181" s="271"/>
      <c r="H181" s="271" t="s">
        <v>288</v>
      </c>
      <c r="I181" s="271" t="s">
        <v>326</v>
      </c>
      <c r="J181" s="271">
        <v>10</v>
      </c>
      <c r="K181" s="319"/>
    </row>
    <row r="182" s="1" customFormat="1" ht="15" customHeight="1">
      <c r="B182" s="296"/>
      <c r="C182" s="271" t="s">
        <v>98</v>
      </c>
      <c r="D182" s="271"/>
      <c r="E182" s="271"/>
      <c r="F182" s="294" t="s">
        <v>324</v>
      </c>
      <c r="G182" s="271"/>
      <c r="H182" s="271" t="s">
        <v>398</v>
      </c>
      <c r="I182" s="271" t="s">
        <v>359</v>
      </c>
      <c r="J182" s="271"/>
      <c r="K182" s="319"/>
    </row>
    <row r="183" s="1" customFormat="1" ht="15" customHeight="1">
      <c r="B183" s="296"/>
      <c r="C183" s="271" t="s">
        <v>399</v>
      </c>
      <c r="D183" s="271"/>
      <c r="E183" s="271"/>
      <c r="F183" s="294" t="s">
        <v>324</v>
      </c>
      <c r="G183" s="271"/>
      <c r="H183" s="271" t="s">
        <v>400</v>
      </c>
      <c r="I183" s="271" t="s">
        <v>359</v>
      </c>
      <c r="J183" s="271"/>
      <c r="K183" s="319"/>
    </row>
    <row r="184" s="1" customFormat="1" ht="15" customHeight="1">
      <c r="B184" s="296"/>
      <c r="C184" s="271" t="s">
        <v>388</v>
      </c>
      <c r="D184" s="271"/>
      <c r="E184" s="271"/>
      <c r="F184" s="294" t="s">
        <v>324</v>
      </c>
      <c r="G184" s="271"/>
      <c r="H184" s="271" t="s">
        <v>401</v>
      </c>
      <c r="I184" s="271" t="s">
        <v>359</v>
      </c>
      <c r="J184" s="271"/>
      <c r="K184" s="319"/>
    </row>
    <row r="185" s="1" customFormat="1" ht="15" customHeight="1">
      <c r="B185" s="296"/>
      <c r="C185" s="271" t="s">
        <v>100</v>
      </c>
      <c r="D185" s="271"/>
      <c r="E185" s="271"/>
      <c r="F185" s="294" t="s">
        <v>330</v>
      </c>
      <c r="G185" s="271"/>
      <c r="H185" s="271" t="s">
        <v>402</v>
      </c>
      <c r="I185" s="271" t="s">
        <v>326</v>
      </c>
      <c r="J185" s="271">
        <v>50</v>
      </c>
      <c r="K185" s="319"/>
    </row>
    <row r="186" s="1" customFormat="1" ht="15" customHeight="1">
      <c r="B186" s="296"/>
      <c r="C186" s="271" t="s">
        <v>403</v>
      </c>
      <c r="D186" s="271"/>
      <c r="E186" s="271"/>
      <c r="F186" s="294" t="s">
        <v>330</v>
      </c>
      <c r="G186" s="271"/>
      <c r="H186" s="271" t="s">
        <v>404</v>
      </c>
      <c r="I186" s="271" t="s">
        <v>405</v>
      </c>
      <c r="J186" s="271"/>
      <c r="K186" s="319"/>
    </row>
    <row r="187" s="1" customFormat="1" ht="15" customHeight="1">
      <c r="B187" s="296"/>
      <c r="C187" s="271" t="s">
        <v>406</v>
      </c>
      <c r="D187" s="271"/>
      <c r="E187" s="271"/>
      <c r="F187" s="294" t="s">
        <v>330</v>
      </c>
      <c r="G187" s="271"/>
      <c r="H187" s="271" t="s">
        <v>407</v>
      </c>
      <c r="I187" s="271" t="s">
        <v>405</v>
      </c>
      <c r="J187" s="271"/>
      <c r="K187" s="319"/>
    </row>
    <row r="188" s="1" customFormat="1" ht="15" customHeight="1">
      <c r="B188" s="296"/>
      <c r="C188" s="271" t="s">
        <v>408</v>
      </c>
      <c r="D188" s="271"/>
      <c r="E188" s="271"/>
      <c r="F188" s="294" t="s">
        <v>330</v>
      </c>
      <c r="G188" s="271"/>
      <c r="H188" s="271" t="s">
        <v>409</v>
      </c>
      <c r="I188" s="271" t="s">
        <v>405</v>
      </c>
      <c r="J188" s="271"/>
      <c r="K188" s="319"/>
    </row>
    <row r="189" s="1" customFormat="1" ht="15" customHeight="1">
      <c r="B189" s="296"/>
      <c r="C189" s="332" t="s">
        <v>410</v>
      </c>
      <c r="D189" s="271"/>
      <c r="E189" s="271"/>
      <c r="F189" s="294" t="s">
        <v>330</v>
      </c>
      <c r="G189" s="271"/>
      <c r="H189" s="271" t="s">
        <v>411</v>
      </c>
      <c r="I189" s="271" t="s">
        <v>412</v>
      </c>
      <c r="J189" s="333" t="s">
        <v>413</v>
      </c>
      <c r="K189" s="319"/>
    </row>
    <row r="190" s="1" customFormat="1" ht="15" customHeight="1">
      <c r="B190" s="296"/>
      <c r="C190" s="332" t="s">
        <v>40</v>
      </c>
      <c r="D190" s="271"/>
      <c r="E190" s="271"/>
      <c r="F190" s="294" t="s">
        <v>324</v>
      </c>
      <c r="G190" s="271"/>
      <c r="H190" s="268" t="s">
        <v>414</v>
      </c>
      <c r="I190" s="271" t="s">
        <v>415</v>
      </c>
      <c r="J190" s="271"/>
      <c r="K190" s="319"/>
    </row>
    <row r="191" s="1" customFormat="1" ht="15" customHeight="1">
      <c r="B191" s="296"/>
      <c r="C191" s="332" t="s">
        <v>416</v>
      </c>
      <c r="D191" s="271"/>
      <c r="E191" s="271"/>
      <c r="F191" s="294" t="s">
        <v>324</v>
      </c>
      <c r="G191" s="271"/>
      <c r="H191" s="271" t="s">
        <v>417</v>
      </c>
      <c r="I191" s="271" t="s">
        <v>359</v>
      </c>
      <c r="J191" s="271"/>
      <c r="K191" s="319"/>
    </row>
    <row r="192" s="1" customFormat="1" ht="15" customHeight="1">
      <c r="B192" s="296"/>
      <c r="C192" s="332" t="s">
        <v>418</v>
      </c>
      <c r="D192" s="271"/>
      <c r="E192" s="271"/>
      <c r="F192" s="294" t="s">
        <v>324</v>
      </c>
      <c r="G192" s="271"/>
      <c r="H192" s="271" t="s">
        <v>419</v>
      </c>
      <c r="I192" s="271" t="s">
        <v>359</v>
      </c>
      <c r="J192" s="271"/>
      <c r="K192" s="319"/>
    </row>
    <row r="193" s="1" customFormat="1" ht="15" customHeight="1">
      <c r="B193" s="296"/>
      <c r="C193" s="332" t="s">
        <v>420</v>
      </c>
      <c r="D193" s="271"/>
      <c r="E193" s="271"/>
      <c r="F193" s="294" t="s">
        <v>330</v>
      </c>
      <c r="G193" s="271"/>
      <c r="H193" s="271" t="s">
        <v>421</v>
      </c>
      <c r="I193" s="271" t="s">
        <v>359</v>
      </c>
      <c r="J193" s="271"/>
      <c r="K193" s="319"/>
    </row>
    <row r="194" s="1" customFormat="1" ht="15" customHeight="1">
      <c r="B194" s="325"/>
      <c r="C194" s="334"/>
      <c r="D194" s="305"/>
      <c r="E194" s="305"/>
      <c r="F194" s="305"/>
      <c r="G194" s="305"/>
      <c r="H194" s="305"/>
      <c r="I194" s="305"/>
      <c r="J194" s="305"/>
      <c r="K194" s="326"/>
    </row>
    <row r="195" s="1" customFormat="1" ht="18.75" customHeight="1">
      <c r="B195" s="307"/>
      <c r="C195" s="317"/>
      <c r="D195" s="317"/>
      <c r="E195" s="317"/>
      <c r="F195" s="327"/>
      <c r="G195" s="317"/>
      <c r="H195" s="317"/>
      <c r="I195" s="317"/>
      <c r="J195" s="317"/>
      <c r="K195" s="307"/>
    </row>
    <row r="196" s="1" customFormat="1" ht="18.75" customHeight="1">
      <c r="B196" s="307"/>
      <c r="C196" s="317"/>
      <c r="D196" s="317"/>
      <c r="E196" s="317"/>
      <c r="F196" s="327"/>
      <c r="G196" s="317"/>
      <c r="H196" s="317"/>
      <c r="I196" s="317"/>
      <c r="J196" s="317"/>
      <c r="K196" s="307"/>
    </row>
    <row r="197" s="1" customFormat="1" ht="18.75" customHeight="1">
      <c r="B197" s="279"/>
      <c r="C197" s="279"/>
      <c r="D197" s="279"/>
      <c r="E197" s="279"/>
      <c r="F197" s="279"/>
      <c r="G197" s="279"/>
      <c r="H197" s="279"/>
      <c r="I197" s="279"/>
      <c r="J197" s="279"/>
      <c r="K197" s="279"/>
    </row>
    <row r="198" s="1" customFormat="1">
      <c r="B198" s="258"/>
      <c r="C198" s="259"/>
      <c r="D198" s="259"/>
      <c r="E198" s="259"/>
      <c r="F198" s="259"/>
      <c r="G198" s="259"/>
      <c r="H198" s="259"/>
      <c r="I198" s="259"/>
      <c r="J198" s="259"/>
      <c r="K198" s="260"/>
    </row>
    <row r="199" s="1" customFormat="1" ht="21">
      <c r="B199" s="261"/>
      <c r="C199" s="262" t="s">
        <v>422</v>
      </c>
      <c r="D199" s="262"/>
      <c r="E199" s="262"/>
      <c r="F199" s="262"/>
      <c r="G199" s="262"/>
      <c r="H199" s="262"/>
      <c r="I199" s="262"/>
      <c r="J199" s="262"/>
      <c r="K199" s="263"/>
    </row>
    <row r="200" s="1" customFormat="1" ht="25.5" customHeight="1">
      <c r="B200" s="261"/>
      <c r="C200" s="335" t="s">
        <v>423</v>
      </c>
      <c r="D200" s="335"/>
      <c r="E200" s="335"/>
      <c r="F200" s="335" t="s">
        <v>424</v>
      </c>
      <c r="G200" s="336"/>
      <c r="H200" s="335" t="s">
        <v>425</v>
      </c>
      <c r="I200" s="335"/>
      <c r="J200" s="335"/>
      <c r="K200" s="263"/>
    </row>
    <row r="201" s="1" customFormat="1" ht="5.25" customHeight="1">
      <c r="B201" s="296"/>
      <c r="C201" s="291"/>
      <c r="D201" s="291"/>
      <c r="E201" s="291"/>
      <c r="F201" s="291"/>
      <c r="G201" s="317"/>
      <c r="H201" s="291"/>
      <c r="I201" s="291"/>
      <c r="J201" s="291"/>
      <c r="K201" s="319"/>
    </row>
    <row r="202" s="1" customFormat="1" ht="15" customHeight="1">
      <c r="B202" s="296"/>
      <c r="C202" s="271" t="s">
        <v>415</v>
      </c>
      <c r="D202" s="271"/>
      <c r="E202" s="271"/>
      <c r="F202" s="294" t="s">
        <v>41</v>
      </c>
      <c r="G202" s="271"/>
      <c r="H202" s="271" t="s">
        <v>426</v>
      </c>
      <c r="I202" s="271"/>
      <c r="J202" s="271"/>
      <c r="K202" s="319"/>
    </row>
    <row r="203" s="1" customFormat="1" ht="15" customHeight="1">
      <c r="B203" s="296"/>
      <c r="C203" s="271"/>
      <c r="D203" s="271"/>
      <c r="E203" s="271"/>
      <c r="F203" s="294" t="s">
        <v>42</v>
      </c>
      <c r="G203" s="271"/>
      <c r="H203" s="271" t="s">
        <v>427</v>
      </c>
      <c r="I203" s="271"/>
      <c r="J203" s="271"/>
      <c r="K203" s="319"/>
    </row>
    <row r="204" s="1" customFormat="1" ht="15" customHeight="1">
      <c r="B204" s="296"/>
      <c r="C204" s="271"/>
      <c r="D204" s="271"/>
      <c r="E204" s="271"/>
      <c r="F204" s="294" t="s">
        <v>45</v>
      </c>
      <c r="G204" s="271"/>
      <c r="H204" s="271" t="s">
        <v>428</v>
      </c>
      <c r="I204" s="271"/>
      <c r="J204" s="271"/>
      <c r="K204" s="319"/>
    </row>
    <row r="205" s="1" customFormat="1" ht="15" customHeight="1">
      <c r="B205" s="296"/>
      <c r="C205" s="271"/>
      <c r="D205" s="271"/>
      <c r="E205" s="271"/>
      <c r="F205" s="294" t="s">
        <v>43</v>
      </c>
      <c r="G205" s="271"/>
      <c r="H205" s="271" t="s">
        <v>429</v>
      </c>
      <c r="I205" s="271"/>
      <c r="J205" s="271"/>
      <c r="K205" s="319"/>
    </row>
    <row r="206" s="1" customFormat="1" ht="15" customHeight="1">
      <c r="B206" s="296"/>
      <c r="C206" s="271"/>
      <c r="D206" s="271"/>
      <c r="E206" s="271"/>
      <c r="F206" s="294" t="s">
        <v>44</v>
      </c>
      <c r="G206" s="271"/>
      <c r="H206" s="271" t="s">
        <v>430</v>
      </c>
      <c r="I206" s="271"/>
      <c r="J206" s="271"/>
      <c r="K206" s="319"/>
    </row>
    <row r="207" s="1" customFormat="1" ht="15" customHeight="1">
      <c r="B207" s="296"/>
      <c r="C207" s="271"/>
      <c r="D207" s="271"/>
      <c r="E207" s="271"/>
      <c r="F207" s="294"/>
      <c r="G207" s="271"/>
      <c r="H207" s="271"/>
      <c r="I207" s="271"/>
      <c r="J207" s="271"/>
      <c r="K207" s="319"/>
    </row>
    <row r="208" s="1" customFormat="1" ht="15" customHeight="1">
      <c r="B208" s="296"/>
      <c r="C208" s="271" t="s">
        <v>371</v>
      </c>
      <c r="D208" s="271"/>
      <c r="E208" s="271"/>
      <c r="F208" s="294" t="s">
        <v>76</v>
      </c>
      <c r="G208" s="271"/>
      <c r="H208" s="271" t="s">
        <v>431</v>
      </c>
      <c r="I208" s="271"/>
      <c r="J208" s="271"/>
      <c r="K208" s="319"/>
    </row>
    <row r="209" s="1" customFormat="1" ht="15" customHeight="1">
      <c r="B209" s="296"/>
      <c r="C209" s="271"/>
      <c r="D209" s="271"/>
      <c r="E209" s="271"/>
      <c r="F209" s="294" t="s">
        <v>266</v>
      </c>
      <c r="G209" s="271"/>
      <c r="H209" s="271" t="s">
        <v>267</v>
      </c>
      <c r="I209" s="271"/>
      <c r="J209" s="271"/>
      <c r="K209" s="319"/>
    </row>
    <row r="210" s="1" customFormat="1" ht="15" customHeight="1">
      <c r="B210" s="296"/>
      <c r="C210" s="271"/>
      <c r="D210" s="271"/>
      <c r="E210" s="271"/>
      <c r="F210" s="294" t="s">
        <v>264</v>
      </c>
      <c r="G210" s="271"/>
      <c r="H210" s="271" t="s">
        <v>432</v>
      </c>
      <c r="I210" s="271"/>
      <c r="J210" s="271"/>
      <c r="K210" s="319"/>
    </row>
    <row r="211" s="1" customFormat="1" ht="15" customHeight="1">
      <c r="B211" s="337"/>
      <c r="C211" s="271"/>
      <c r="D211" s="271"/>
      <c r="E211" s="271"/>
      <c r="F211" s="294" t="s">
        <v>268</v>
      </c>
      <c r="G211" s="332"/>
      <c r="H211" s="323" t="s">
        <v>269</v>
      </c>
      <c r="I211" s="323"/>
      <c r="J211" s="323"/>
      <c r="K211" s="338"/>
    </row>
    <row r="212" s="1" customFormat="1" ht="15" customHeight="1">
      <c r="B212" s="337"/>
      <c r="C212" s="271"/>
      <c r="D212" s="271"/>
      <c r="E212" s="271"/>
      <c r="F212" s="294" t="s">
        <v>270</v>
      </c>
      <c r="G212" s="332"/>
      <c r="H212" s="323" t="s">
        <v>433</v>
      </c>
      <c r="I212" s="323"/>
      <c r="J212" s="323"/>
      <c r="K212" s="338"/>
    </row>
    <row r="213" s="1" customFormat="1" ht="15" customHeight="1">
      <c r="B213" s="337"/>
      <c r="C213" s="271"/>
      <c r="D213" s="271"/>
      <c r="E213" s="271"/>
      <c r="F213" s="294"/>
      <c r="G213" s="332"/>
      <c r="H213" s="323"/>
      <c r="I213" s="323"/>
      <c r="J213" s="323"/>
      <c r="K213" s="338"/>
    </row>
    <row r="214" s="1" customFormat="1" ht="15" customHeight="1">
      <c r="B214" s="337"/>
      <c r="C214" s="271" t="s">
        <v>395</v>
      </c>
      <c r="D214" s="271"/>
      <c r="E214" s="271"/>
      <c r="F214" s="294">
        <v>1</v>
      </c>
      <c r="G214" s="332"/>
      <c r="H214" s="323" t="s">
        <v>434</v>
      </c>
      <c r="I214" s="323"/>
      <c r="J214" s="323"/>
      <c r="K214" s="338"/>
    </row>
    <row r="215" s="1" customFormat="1" ht="15" customHeight="1">
      <c r="B215" s="337"/>
      <c r="C215" s="271"/>
      <c r="D215" s="271"/>
      <c r="E215" s="271"/>
      <c r="F215" s="294">
        <v>2</v>
      </c>
      <c r="G215" s="332"/>
      <c r="H215" s="323" t="s">
        <v>435</v>
      </c>
      <c r="I215" s="323"/>
      <c r="J215" s="323"/>
      <c r="K215" s="338"/>
    </row>
    <row r="216" s="1" customFormat="1" ht="15" customHeight="1">
      <c r="B216" s="337"/>
      <c r="C216" s="271"/>
      <c r="D216" s="271"/>
      <c r="E216" s="271"/>
      <c r="F216" s="294">
        <v>3</v>
      </c>
      <c r="G216" s="332"/>
      <c r="H216" s="323" t="s">
        <v>436</v>
      </c>
      <c r="I216" s="323"/>
      <c r="J216" s="323"/>
      <c r="K216" s="338"/>
    </row>
    <row r="217" s="1" customFormat="1" ht="15" customHeight="1">
      <c r="B217" s="337"/>
      <c r="C217" s="271"/>
      <c r="D217" s="271"/>
      <c r="E217" s="271"/>
      <c r="F217" s="294">
        <v>4</v>
      </c>
      <c r="G217" s="332"/>
      <c r="H217" s="323" t="s">
        <v>437</v>
      </c>
      <c r="I217" s="323"/>
      <c r="J217" s="323"/>
      <c r="K217" s="338"/>
    </row>
    <row r="218" s="1" customFormat="1" ht="12.75" customHeight="1">
      <c r="B218" s="339"/>
      <c r="C218" s="340"/>
      <c r="D218" s="340"/>
      <c r="E218" s="340"/>
      <c r="F218" s="340"/>
      <c r="G218" s="340"/>
      <c r="H218" s="340"/>
      <c r="I218" s="340"/>
      <c r="J218" s="340"/>
      <c r="K218" s="34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Matouš Adam Ing.</dc:creator>
  <cp:lastModifiedBy>Matouš Adam Ing.</cp:lastModifiedBy>
  <dcterms:created xsi:type="dcterms:W3CDTF">2023-05-24T05:39:01Z</dcterms:created>
  <dcterms:modified xsi:type="dcterms:W3CDTF">2023-05-24T05:39:06Z</dcterms:modified>
</cp:coreProperties>
</file>