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.1 - 106_390 1. SEČ" sheetId="2" r:id="rId2"/>
    <sheet name="SO 1.2 - 106_390 2. SEČ" sheetId="3" r:id="rId3"/>
    <sheet name="SO 2 - 106_391" sheetId="4" r:id="rId4"/>
    <sheet name="SO 3 - 106_009" sheetId="5" r:id="rId5"/>
    <sheet name="SO 4 - 106_170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1.1 - 106_390 1. SEČ'!$C$80:$K$93</definedName>
    <definedName name="_xlnm.Print_Area" localSheetId="1">'SO 1.1 - 106_390 1. SEČ'!$C$4:$J$39,'SO 1.1 - 106_390 1. SEČ'!$C$45:$J$62,'SO 1.1 - 106_390 1. SEČ'!$C$68:$K$93</definedName>
    <definedName name="_xlnm._FilterDatabase" localSheetId="2" hidden="1">'SO 1.2 - 106_390 2. SEČ'!$C$80:$K$109</definedName>
    <definedName name="_xlnm.Print_Area" localSheetId="2">'SO 1.2 - 106_390 2. SEČ'!$C$4:$J$39,'SO 1.2 - 106_390 2. SEČ'!$C$45:$J$62,'SO 1.2 - 106_390 2. SEČ'!$C$68:$K$109</definedName>
    <definedName name="_xlnm._FilterDatabase" localSheetId="3" hidden="1">'SO 2 - 106_391'!$C$80:$K$99</definedName>
    <definedName name="_xlnm.Print_Area" localSheetId="3">'SO 2 - 106_391'!$C$4:$J$39,'SO 2 - 106_391'!$C$45:$J$62,'SO 2 - 106_391'!$C$68:$K$99</definedName>
    <definedName name="_xlnm._FilterDatabase" localSheetId="4" hidden="1">'SO 3 - 106_009'!$C$80:$K$109</definedName>
    <definedName name="_xlnm.Print_Area" localSheetId="4">'SO 3 - 106_009'!$C$4:$J$39,'SO 3 - 106_009'!$C$45:$J$62,'SO 3 - 106_009'!$C$68:$K$109</definedName>
    <definedName name="_xlnm._FilterDatabase" localSheetId="5" hidden="1">'SO 4 - 106_170'!$C$80:$K$93</definedName>
    <definedName name="_xlnm.Print_Area" localSheetId="5">'SO 4 - 106_170'!$C$4:$J$39,'SO 4 - 106_170'!$C$45:$J$62,'SO 4 - 106_170'!$C$68:$K$93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1.1 - 106_390 1. SEČ'!$80:$80</definedName>
    <definedName name="_xlnm.Print_Titles" localSheetId="2">'SO 1.2 - 106_390 2. SEČ'!$80:$80</definedName>
    <definedName name="_xlnm.Print_Titles" localSheetId="3">'SO 2 - 106_391'!$80:$80</definedName>
    <definedName name="_xlnm.Print_Titles" localSheetId="4">'SO 3 - 106_009'!$80:$80</definedName>
    <definedName name="_xlnm.Print_Titles" localSheetId="5">'SO 4 - 106_170'!$80:$80</definedName>
  </definedNames>
  <calcPr fullCalcOnLoad="1"/>
</workbook>
</file>

<file path=xl/sharedStrings.xml><?xml version="1.0" encoding="utf-8"?>
<sst xmlns="http://schemas.openxmlformats.org/spreadsheetml/2006/main" count="1886" uniqueCount="409">
  <si>
    <t>Export Komplet</t>
  </si>
  <si>
    <t>VZ</t>
  </si>
  <si>
    <t>2.0</t>
  </si>
  <si>
    <t>ZAMOK</t>
  </si>
  <si>
    <t>False</t>
  </si>
  <si>
    <t>{7bc430e0-0040-44ff-a1d6-550fc0c92194}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</si>
  <si>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</si>
  <si>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</si>
  <si>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</si>
  <si>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</si>
  <si>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</si>
  <si>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</si>
  <si>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</si>
  <si>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</si>
  <si>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</si>
  <si>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</si>
  <si>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</si>
  <si>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MLADOBOLESLAVSKO</t>
  </si>
  <si>
    <t>KSO:</t>
  </si>
  <si>
    <t/>
  </si>
  <si>
    <t>CC-CZ:</t>
  </si>
  <si>
    <t>Místo:</t>
  </si>
  <si>
    <t xml:space="preserve">Židněves, Plazy, Kosmonosy, Ml. Boleslav, Svijany </t>
  </si>
  <si>
    <t>Datum:</t>
  </si>
  <si>
    <t>21. 2. 2023</t>
  </si>
  <si>
    <t>Zadavatel:</t>
  </si>
  <si>
    <t>IČ:</t>
  </si>
  <si>
    <t xml:space="preserve">SPÚ, OVHS HRADEC KRÁLOVÉ            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</si>
  <si>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</si>
  <si>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</si>
  <si>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</si>
  <si>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</si>
  <si>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</si>
  <si>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</si>
  <si>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</si>
  <si>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 xml:space="preserve">Ing. Jana Křivská     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</si>
  <si>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</si>
  <si>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</si>
  <si>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</si>
  <si>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</si>
  <si>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</si>
  <si>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</si>
  <si>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</si>
  <si>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</si>
  <si>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</si>
  <si>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</si>
  <si>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</si>
  <si>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</si>
  <si>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</si>
  <si>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</si>
  <si>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</si>
  <si>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</si>
  <si>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</si>
  <si>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</si>
  <si>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</si>
  <si>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</si>
  <si>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</si>
  <si>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</si>
  <si>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</si>
  <si>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</si>
  <si>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</si>
  <si>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</si>
  <si>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</si>
  <si>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</si>
  <si>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</si>
  <si>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</si>
  <si>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</si>
  <si>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</si>
  <si>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</si>
  <si>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</si>
  <si>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</si>
  <si>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</si>
  <si>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</si>
  <si>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</si>
  <si>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</si>
  <si>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</si>
  <si>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</si>
  <si>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1.1</t>
  </si>
  <si>
    <t>106_390 1. SEČ</t>
  </si>
  <si>
    <t>STA</t>
  </si>
  <si>
    <t>1</t>
  </si>
  <si>
    <t>{3944101d-c3f1-4109-8cda-d3766b473f82}</t>
  </si>
  <si>
    <t>2</t>
  </si>
  <si>
    <t>SO 1.2</t>
  </si>
  <si>
    <t>106_390 2. SEČ</t>
  </si>
  <si>
    <t>{08b9edc0-8541-4e72-9061-fd210b9d485d}</t>
  </si>
  <si>
    <t>SO 2</t>
  </si>
  <si>
    <t>106_391</t>
  </si>
  <si>
    <t>{bd9336ca-4fe9-4793-bdb3-e470923e638d}</t>
  </si>
  <si>
    <t>SO 3</t>
  </si>
  <si>
    <t>106_009</t>
  </si>
  <si>
    <t>{bbf59a8d-a43a-4ce7-a739-887bac8b8570}</t>
  </si>
  <si>
    <t>SO 4</t>
  </si>
  <si>
    <t>106_170</t>
  </si>
  <si>
    <t>{d7d5a6be-07d6-49ca-a84d-526f412d1e2a}</t>
  </si>
  <si>
    <t>KRYCÍ LIST SOUPISU PRACÍ</t>
  </si>
  <si>
    <t>Objekt:</t>
  </si>
  <si>
    <t>SO 1.1 - 106_390 1. SEČ</t>
  </si>
  <si>
    <t>Židněves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</si>
  <si>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</si>
  <si>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</si>
  <si>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</si>
  <si>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</si>
  <si>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</si>
  <si>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</si>
  <si>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</si>
  <si>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</si>
  <si>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</si>
  <si>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</si>
  <si>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</si>
  <si>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</si>
  <si>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</si>
  <si>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</si>
  <si>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</si>
  <si>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</si>
  <si>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</si>
  <si>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</si>
  <si>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</si>
  <si>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</si>
  <si>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</si>
  <si>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</si>
  <si>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</si>
  <si>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</si>
  <si>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</si>
  <si>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</si>
  <si>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</si>
  <si>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2023 01</t>
  </si>
  <si>
    <t>4</t>
  </si>
  <si>
    <t>426963474</t>
  </si>
  <si>
    <t>PP</t>
  </si>
  <si>
    <t>Kosení travin a vodních rostlin ve vegetačním období divokého porostu hustého</t>
  </si>
  <si>
    <t>Online PSC</t>
  </si>
  <si>
    <t>https://podminky.urs.cz/item/CS_URS_2023_01/111103213</t>
  </si>
  <si>
    <t>VV</t>
  </si>
  <si>
    <t>8*280/10000</t>
  </si>
  <si>
    <t>185803106</t>
  </si>
  <si>
    <t>Shrabání pokoseného divokého porostu s odvozem do 20 km</t>
  </si>
  <si>
    <t>-1684735145</t>
  </si>
  <si>
    <t>Shrabání pokoseného porostu a organických naplavenin s odvozem do 20 km divokého porostu</t>
  </si>
  <si>
    <t>https://podminky.urs.cz/item/CS_URS_2023_01/185803106</t>
  </si>
  <si>
    <t>3</t>
  </si>
  <si>
    <t>R-032</t>
  </si>
  <si>
    <t xml:space="preserve">Ekologická likvidace divokého porostu - v souladu se zákonem  o odpadech č. 541/2020 Sb. v platném znění </t>
  </si>
  <si>
    <t>964802396</t>
  </si>
  <si>
    <t xml:space="preserve">Ekologická likvidace divokého porostu - v souladu se zákonem o odpadech č. 541/2020 Sb. 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</si>
  <si>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</si>
  <si>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porostu.
</t>
  </si>
  <si>
    <t>SO 1.2 - 106_390 2. SEČ</t>
  </si>
  <si>
    <t>1654883464</t>
  </si>
  <si>
    <t>8*1700/10000*0,7</t>
  </si>
  <si>
    <t>111103222</t>
  </si>
  <si>
    <t>Kosení ve vegetačním období vodního rostlinstva na břehu středně hustého</t>
  </si>
  <si>
    <t>-757527591</t>
  </si>
  <si>
    <t>Kosení travin a vodních rostlin ve vegetačním období vodního rostlinstva na břehu středně hustého</t>
  </si>
  <si>
    <t>https://podminky.urs.cz/item/CS_URS_2023_01/111103222</t>
  </si>
  <si>
    <t>8*1700/10000*0,3</t>
  </si>
  <si>
    <t>7</t>
  </si>
  <si>
    <t>111203201</t>
  </si>
  <si>
    <t>Odstranění křovin a stromů s ponecháním kořenů z plochy do 1000 m2</t>
  </si>
  <si>
    <t>m2</t>
  </si>
  <si>
    <t>-1709802873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</si>
  <si>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</si>
  <si>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</si>
  <si>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3*3+3*3+3*4+3*3+3*9+3*8+3*5</t>
  </si>
  <si>
    <t>1652229827</t>
  </si>
  <si>
    <t>185803107</t>
  </si>
  <si>
    <t>Shrabání pokoseného vodního rostlinstva z břehu i z vody s odvozem do 20 km</t>
  </si>
  <si>
    <t>-1385738214</t>
  </si>
  <si>
    <t>Shrabání pokoseného porostu a organických naplavenin s odvozem do 20 km vodního rostlinstva z břehu i z vody</t>
  </si>
  <si>
    <t>https://podminky.urs.cz/item/CS_URS_2023_01/185803107</t>
  </si>
  <si>
    <t>8</t>
  </si>
  <si>
    <t>R-001</t>
  </si>
  <si>
    <t xml:space="preserve">Ekologická likvidace veškeré neupotřeb. dřev. hmoty - z křovin a stromů D kmene do 100 mm - v souladu se zákonem o odpadech č.541/2020 Sb.v platném znění   </t>
  </si>
  <si>
    <t>-1381256302</t>
  </si>
  <si>
    <t xml:space="preserve">Ekologická likvidace veškeré neupotřeb. dřev. hmoty - z křovin a stromů D kmene do 100 mm - v souladu se zákonem o odpadech č. 541/2020 Sb.v platném znění </t>
  </si>
  <si>
    <t>5</t>
  </si>
  <si>
    <t>-490251491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</si>
  <si>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</si>
  <si>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6</t>
  </si>
  <si>
    <t>R-033</t>
  </si>
  <si>
    <t xml:space="preserve">Ekologická likvidace vodního porostu - v souladu se zákonem  o odpadech č. 541/2020 Sb. v platném znění </t>
  </si>
  <si>
    <t>-1582365250</t>
  </si>
  <si>
    <t xml:space="preserve">Ekologická likvidace vodního porostu - v souladu se zákonem o odpadech č. 541/2020 Sb. v platném znění </t>
  </si>
  <si>
    <t>SO 2 - 106_391</t>
  </si>
  <si>
    <t>1889229215</t>
  </si>
  <si>
    <t>7*222/10000</t>
  </si>
  <si>
    <t>-2107110733</t>
  </si>
  <si>
    <t>2*3+3*3</t>
  </si>
  <si>
    <t>669012501</t>
  </si>
  <si>
    <t>1814243108</t>
  </si>
  <si>
    <t>Ekologická likvidace vodního porostu - v souladu se zákonem  o odpadech č.541/2020 Sb. v platném znění</t>
  </si>
  <si>
    <t>-1906619681</t>
  </si>
  <si>
    <t xml:space="preserve">Ekologická likvidace vodního porostu - v souladu se zákonem o odpadech č.541/2020 Sb. v platném znění </t>
  </si>
  <si>
    <t>Poznámka k položce:
Porost bude zlikvidován např. uložením na skládce TKO, odvozem na bioplynovou stanici, uložením na polní hnojiště apod., položka neřeší vodorovné přemístění porostu.</t>
  </si>
  <si>
    <t>SO 3 - 106_009</t>
  </si>
  <si>
    <t>Plazy, Kosmonosy, Ml. Boleslav</t>
  </si>
  <si>
    <t>-1703502300</t>
  </si>
  <si>
    <t>9*1260/10000*0,3</t>
  </si>
  <si>
    <t>111103223</t>
  </si>
  <si>
    <t>Kosení ve vegetačním období vodního rostlinstva na břehu hustého</t>
  </si>
  <si>
    <t>-812053236</t>
  </si>
  <si>
    <t>Kosení travin a vodních rostlin ve vegetačním období vodního rostlinstva na břehu hustého</t>
  </si>
  <si>
    <t>https://podminky.urs.cz/item/CS_URS_2023_01/111103223</t>
  </si>
  <si>
    <t>9*1260/10000*0,7</t>
  </si>
  <si>
    <t>5399420</t>
  </si>
  <si>
    <t>3*6+3*6+3*3+2*2+3*8+3*6</t>
  </si>
  <si>
    <t>1797839167</t>
  </si>
  <si>
    <t>559778566</t>
  </si>
  <si>
    <t xml:space="preserve">Ekologická likvidace veškeré neupotřeb. dřev. hmoty - z křovin a stromů D kmene do 100 mm - v souladu se zákonem o odpadech č. 541/2020 Sb.v platném znění   </t>
  </si>
  <si>
    <t>-1340202974</t>
  </si>
  <si>
    <t>Ekologická likvidace divokého porostu - v souladu se zákonem  o odpadech č.541/2020 Sb. v platném znění</t>
  </si>
  <si>
    <t>-1396977503</t>
  </si>
  <si>
    <t xml:space="preserve">Ekologická likvidace divokého porostu - v souladu se zákonem o odpadech č.541/2020 Sb. v platném znění </t>
  </si>
  <si>
    <t xml:space="preserve">Ekologická likvidace vodního porostu - v souladu se zákonem  o odpadech č.541/2020 Sb. v platném znění  </t>
  </si>
  <si>
    <t>-1812521560</t>
  </si>
  <si>
    <t>SO 4 - 106_170</t>
  </si>
  <si>
    <t xml:space="preserve">Svijany </t>
  </si>
  <si>
    <t>-677395876</t>
  </si>
  <si>
    <t>7*153/10000</t>
  </si>
  <si>
    <t>1722399398</t>
  </si>
  <si>
    <t xml:space="preserve">Ekologická likvidace divokého porostu - v souladu se zákonem  o odpadech č.541/2020 Sb. v platném znění  </t>
  </si>
  <si>
    <t>-1535884287</t>
  </si>
  <si>
    <t>Ekologická likvidace divokého porostu - v souladu se zákonem o odpadech č.541/2020 Sb. v platném znění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</si>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</sst>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11203201" TargetMode="External" /><Relationship Id="rId4" Type="http://schemas.openxmlformats.org/officeDocument/2006/relationships/hyperlink" Target="https://podminky.urs.cz/item/CS_URS_2023_01/185803106" TargetMode="External" /><Relationship Id="rId5" Type="http://schemas.openxmlformats.org/officeDocument/2006/relationships/hyperlink" Target="https://podminky.urs.cz/item/CS_URS_2023_01/185803107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22" TargetMode="External" /><Relationship Id="rId2" Type="http://schemas.openxmlformats.org/officeDocument/2006/relationships/hyperlink" Target="https://podminky.urs.cz/item/CS_URS_2023_01/111203201" TargetMode="External" /><Relationship Id="rId3" Type="http://schemas.openxmlformats.org/officeDocument/2006/relationships/hyperlink" Target="https://podminky.urs.cz/item/CS_URS_2023_01/185803107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11103223" TargetMode="External" /><Relationship Id="rId3" Type="http://schemas.openxmlformats.org/officeDocument/2006/relationships/hyperlink" Target="https://podminky.urs.cz/item/CS_URS_2023_01/111203201" TargetMode="External" /><Relationship Id="rId4" Type="http://schemas.openxmlformats.org/officeDocument/2006/relationships/hyperlink" Target="https://podminky.urs.cz/item/CS_URS_2023_01/185803106" TargetMode="External" /><Relationship Id="rId5" Type="http://schemas.openxmlformats.org/officeDocument/2006/relationships/hyperlink" Target="https://podminky.urs.cz/item/CS_URS_2023_01/185803107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MLADOBOLESLAVSKO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Židněves, Plazy, Kosmonosy, Ml. Boleslav, Svijany_x005F_x0009_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21. 2. 2023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SPÚ, OVHS HRADEC KRÁLOVÉ_x005F_x0009__x005F_x0009__x005F_x0009__x005F_x0009__x005F_x0009__x005F_x0009__x005F_x0009__x005F_x0009__x005F_x0009__x005F_x0009__x005F_x0009__x005F_x0009_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Jana Křivská_x005F_x0009__x005F_x0009__x005F_x0009__x005F_x0009__x005F_x0009__x005F_x0009_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ROUND(SUM(AG55:AG59),2)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ROUND(SUM(AS55:AS59),2)</f>
        <v>0</v>
      </c>
      <c r="AT54" s="105">
        <f>ROUND(SUM(AV54:AW54),2)</f>
        <v>0</v>
      </c>
      <c r="AU54" s="106">
        <f>ROUND(SUM(AU55:AU59),5)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ROUND(SUM(AZ55:AZ59),2)</f>
        <v>0</v>
      </c>
      <c r="BA54" s="105">
        <f>ROUND(SUM(BA55:BA59),2)</f>
        <v>0</v>
      </c>
      <c r="BB54" s="105">
        <f>ROUND(SUM(BB55:BB59),2)</f>
        <v>0</v>
      </c>
      <c r="BC54" s="105">
        <f>ROUND(SUM(BC55:BC59),2)</f>
        <v>0</v>
      </c>
      <c r="BD54" s="107">
        <f>ROUND(SUM(BD55:BD59),2)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6.5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1.1 - 106_390 1. SEČ'!J30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'SO 1.1 - 106_390 1. SEČ'!P81</f>
        <v>0</v>
      </c>
      <c r="AV55" s="119">
        <f>'SO 1.1 - 106_390 1. SEČ'!J33</f>
        <v>0</v>
      </c>
      <c r="AW55" s="119">
        <f>'SO 1.1 - 106_390 1. SEČ'!J34</f>
        <v>0</v>
      </c>
      <c r="AX55" s="119">
        <f>'SO 1.1 - 106_390 1. SEČ'!J35</f>
        <v>0</v>
      </c>
      <c r="AY55" s="119">
        <f>'SO 1.1 - 106_390 1. SEČ'!J36</f>
        <v>0</v>
      </c>
      <c r="AZ55" s="119">
        <f>'SO 1.1 - 106_390 1. SEČ'!F33</f>
        <v>0</v>
      </c>
      <c r="BA55" s="119">
        <f>'SO 1.1 - 106_390 1. SEČ'!F34</f>
        <v>0</v>
      </c>
      <c r="BB55" s="119">
        <f>'SO 1.1 - 106_390 1. SEČ'!F35</f>
        <v>0</v>
      </c>
      <c r="BC55" s="119">
        <f>'SO 1.1 - 106_390 1. SEČ'!F36</f>
        <v>0</v>
      </c>
      <c r="BD55" s="121">
        <f>'SO 1.1 - 106_390 1. SEČ'!F37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6.5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1.2 - 106_390 2. SEČ'!J30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79</v>
      </c>
      <c r="AR56" s="117"/>
      <c r="AS56" s="118">
        <v>0</v>
      </c>
      <c r="AT56" s="119">
        <f>ROUND(SUM(AV56:AW56),2)</f>
        <v>0</v>
      </c>
      <c r="AU56" s="120">
        <f>'SO 1.2 - 106_390 2. SEČ'!P81</f>
        <v>0</v>
      </c>
      <c r="AV56" s="119">
        <f>'SO 1.2 - 106_390 2. SEČ'!J33</f>
        <v>0</v>
      </c>
      <c r="AW56" s="119">
        <f>'SO 1.2 - 106_390 2. SEČ'!J34</f>
        <v>0</v>
      </c>
      <c r="AX56" s="119">
        <f>'SO 1.2 - 106_390 2. SEČ'!J35</f>
        <v>0</v>
      </c>
      <c r="AY56" s="119">
        <f>'SO 1.2 - 106_390 2. SEČ'!J36</f>
        <v>0</v>
      </c>
      <c r="AZ56" s="119">
        <f>'SO 1.2 - 106_390 2. SEČ'!F33</f>
        <v>0</v>
      </c>
      <c r="BA56" s="119">
        <f>'SO 1.2 - 106_390 2. SEČ'!F34</f>
        <v>0</v>
      </c>
      <c r="BB56" s="119">
        <f>'SO 1.2 - 106_390 2. SEČ'!F35</f>
        <v>0</v>
      </c>
      <c r="BC56" s="119">
        <f>'SO 1.2 - 106_390 2. SEČ'!F36</f>
        <v>0</v>
      </c>
      <c r="BD56" s="121">
        <f>'SO 1.2 - 106_390 2. SEČ'!F37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91" s="7" customFormat="1" ht="16.5" customHeight="1">
      <c r="A57" s="110" t="s">
        <v>76</v>
      </c>
      <c r="B57" s="111"/>
      <c r="C57" s="112"/>
      <c r="D57" s="113" t="s">
        <v>86</v>
      </c>
      <c r="E57" s="113"/>
      <c r="F57" s="113"/>
      <c r="G57" s="113"/>
      <c r="H57" s="113"/>
      <c r="I57" s="114"/>
      <c r="J57" s="113" t="s">
        <v>87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2 - 106_391'!J30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79</v>
      </c>
      <c r="AR57" s="117"/>
      <c r="AS57" s="118">
        <v>0</v>
      </c>
      <c r="AT57" s="119">
        <f>ROUND(SUM(AV57:AW57),2)</f>
        <v>0</v>
      </c>
      <c r="AU57" s="120">
        <f>'SO 2 - 106_391'!P81</f>
        <v>0</v>
      </c>
      <c r="AV57" s="119">
        <f>'SO 2 - 106_391'!J33</f>
        <v>0</v>
      </c>
      <c r="AW57" s="119">
        <f>'SO 2 - 106_391'!J34</f>
        <v>0</v>
      </c>
      <c r="AX57" s="119">
        <f>'SO 2 - 106_391'!J35</f>
        <v>0</v>
      </c>
      <c r="AY57" s="119">
        <f>'SO 2 - 106_391'!J36</f>
        <v>0</v>
      </c>
      <c r="AZ57" s="119">
        <f>'SO 2 - 106_391'!F33</f>
        <v>0</v>
      </c>
      <c r="BA57" s="119">
        <f>'SO 2 - 106_391'!F34</f>
        <v>0</v>
      </c>
      <c r="BB57" s="119">
        <f>'SO 2 - 106_391'!F35</f>
        <v>0</v>
      </c>
      <c r="BC57" s="119">
        <f>'SO 2 - 106_391'!F36</f>
        <v>0</v>
      </c>
      <c r="BD57" s="121">
        <f>'SO 2 - 106_391'!F37</f>
        <v>0</v>
      </c>
      <c r="BE57" s="7"/>
      <c r="BT57" s="122" t="s">
        <v>80</v>
      </c>
      <c r="BV57" s="122" t="s">
        <v>74</v>
      </c>
      <c r="BW57" s="122" t="s">
        <v>88</v>
      </c>
      <c r="BX57" s="122" t="s">
        <v>5</v>
      </c>
      <c r="CL57" s="122" t="s">
        <v>19</v>
      </c>
      <c r="CM57" s="122" t="s">
        <v>82</v>
      </c>
    </row>
    <row r="58" spans="1:91" s="7" customFormat="1" ht="16.5" customHeight="1">
      <c r="A58" s="110" t="s">
        <v>76</v>
      </c>
      <c r="B58" s="111"/>
      <c r="C58" s="112"/>
      <c r="D58" s="113" t="s">
        <v>89</v>
      </c>
      <c r="E58" s="113"/>
      <c r="F58" s="113"/>
      <c r="G58" s="113"/>
      <c r="H58" s="113"/>
      <c r="I58" s="114"/>
      <c r="J58" s="113" t="s">
        <v>90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3 - 106_009'!J30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79</v>
      </c>
      <c r="AR58" s="117"/>
      <c r="AS58" s="118">
        <v>0</v>
      </c>
      <c r="AT58" s="119">
        <f>ROUND(SUM(AV58:AW58),2)</f>
        <v>0</v>
      </c>
      <c r="AU58" s="120">
        <f>'SO 3 - 106_009'!P81</f>
        <v>0</v>
      </c>
      <c r="AV58" s="119">
        <f>'SO 3 - 106_009'!J33</f>
        <v>0</v>
      </c>
      <c r="AW58" s="119">
        <f>'SO 3 - 106_009'!J34</f>
        <v>0</v>
      </c>
      <c r="AX58" s="119">
        <f>'SO 3 - 106_009'!J35</f>
        <v>0</v>
      </c>
      <c r="AY58" s="119">
        <f>'SO 3 - 106_009'!J36</f>
        <v>0</v>
      </c>
      <c r="AZ58" s="119">
        <f>'SO 3 - 106_009'!F33</f>
        <v>0</v>
      </c>
      <c r="BA58" s="119">
        <f>'SO 3 - 106_009'!F34</f>
        <v>0</v>
      </c>
      <c r="BB58" s="119">
        <f>'SO 3 - 106_009'!F35</f>
        <v>0</v>
      </c>
      <c r="BC58" s="119">
        <f>'SO 3 - 106_009'!F36</f>
        <v>0</v>
      </c>
      <c r="BD58" s="121">
        <f>'SO 3 - 106_009'!F37</f>
        <v>0</v>
      </c>
      <c r="BE58" s="7"/>
      <c r="BT58" s="122" t="s">
        <v>80</v>
      </c>
      <c r="BV58" s="122" t="s">
        <v>74</v>
      </c>
      <c r="BW58" s="122" t="s">
        <v>91</v>
      </c>
      <c r="BX58" s="122" t="s">
        <v>5</v>
      </c>
      <c r="CL58" s="122" t="s">
        <v>19</v>
      </c>
      <c r="CM58" s="122" t="s">
        <v>82</v>
      </c>
    </row>
    <row r="59" spans="1:91" s="7" customFormat="1" ht="16.5" customHeight="1">
      <c r="A59" s="110" t="s">
        <v>76</v>
      </c>
      <c r="B59" s="111"/>
      <c r="C59" s="112"/>
      <c r="D59" s="113" t="s">
        <v>92</v>
      </c>
      <c r="E59" s="113"/>
      <c r="F59" s="113"/>
      <c r="G59" s="113"/>
      <c r="H59" s="113"/>
      <c r="I59" s="114"/>
      <c r="J59" s="113" t="s">
        <v>93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4 - 106_170'!J30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79</v>
      </c>
      <c r="AR59" s="117"/>
      <c r="AS59" s="123">
        <v>0</v>
      </c>
      <c r="AT59" s="124">
        <f>ROUND(SUM(AV59:AW59),2)</f>
        <v>0</v>
      </c>
      <c r="AU59" s="125">
        <f>'SO 4 - 106_170'!P81</f>
        <v>0</v>
      </c>
      <c r="AV59" s="124">
        <f>'SO 4 - 106_170'!J33</f>
        <v>0</v>
      </c>
      <c r="AW59" s="124">
        <f>'SO 4 - 106_170'!J34</f>
        <v>0</v>
      </c>
      <c r="AX59" s="124">
        <f>'SO 4 - 106_170'!J35</f>
        <v>0</v>
      </c>
      <c r="AY59" s="124">
        <f>'SO 4 - 106_170'!J36</f>
        <v>0</v>
      </c>
      <c r="AZ59" s="124">
        <f>'SO 4 - 106_170'!F33</f>
        <v>0</v>
      </c>
      <c r="BA59" s="124">
        <f>'SO 4 - 106_170'!F34</f>
        <v>0</v>
      </c>
      <c r="BB59" s="124">
        <f>'SO 4 - 106_170'!F35</f>
        <v>0</v>
      </c>
      <c r="BC59" s="124">
        <f>'SO 4 - 106_170'!F36</f>
        <v>0</v>
      </c>
      <c r="BD59" s="126">
        <f>'SO 4 - 106_170'!F37</f>
        <v>0</v>
      </c>
      <c r="BE59" s="7"/>
      <c r="BT59" s="122" t="s">
        <v>80</v>
      </c>
      <c r="BV59" s="122" t="s">
        <v>74</v>
      </c>
      <c r="BW59" s="122" t="s">
        <v>94</v>
      </c>
      <c r="BX59" s="122" t="s">
        <v>5</v>
      </c>
      <c r="CL59" s="122" t="s">
        <v>19</v>
      </c>
      <c r="CM59" s="122" t="s">
        <v>82</v>
      </c>
    </row>
    <row r="60" spans="1:57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.1 - 106_390 1. SEČ'!C2" display="/"/>
    <hyperlink ref="A56" location="'SO 1.2 - 106_390 2. SEČ'!C2" display="/"/>
    <hyperlink ref="A57" location="'SO 2 - 106_391'!C2" display="/"/>
    <hyperlink ref="A58" location="'SO 3 - 106_009'!C2" display="/"/>
    <hyperlink ref="A59" location="'SO 4 - 106_170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97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98</v>
      </c>
      <c r="G12" s="37"/>
      <c r="H12" s="37"/>
      <c r="I12" s="131" t="s">
        <v>23</v>
      </c>
      <c r="J12" s="136" t="str">
        <f>'Rekapitulace stavby'!AN8</f>
        <v>21. 2. 2023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ROUND((SUM(BE81:BE93)),2)</f>
        <v>0</v>
      </c>
      <c r="G33" s="37"/>
      <c r="H33" s="37"/>
      <c r="I33" s="147">
        <v>0.21</v>
      </c>
      <c r="J33" s="146">
        <f>ROUND(((SUM(BE81:BE93))*I33),2)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ROUND((SUM(BF81:BF93)),2)</f>
        <v>0</v>
      </c>
      <c r="G34" s="37"/>
      <c r="H34" s="37"/>
      <c r="I34" s="147">
        <v>0.15</v>
      </c>
      <c r="J34" s="146">
        <f>ROUND(((SUM(BF81:BF93))*I34),2)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ROUND((SUM(BG81:BG93)),2)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ROUND((SUM(BH81:BH93)),2)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ROUND((SUM(BI81:BI93)),2)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1.1 - 106_390 1. SEČ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Židněves</v>
      </c>
      <c r="G52" s="39"/>
      <c r="H52" s="39"/>
      <c r="I52" s="31" t="s">
        <v>23</v>
      </c>
      <c r="J52" s="71" t="str">
        <f>IF(J12="","",J12)</f>
        <v>21. 2. 2023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1.1 - 106_390 1. SEČ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Židněves</v>
      </c>
      <c r="G75" s="39"/>
      <c r="H75" s="39"/>
      <c r="I75" s="31" t="s">
        <v>23</v>
      </c>
      <c r="J75" s="71" t="str">
        <f>IF(J12="","",J12)</f>
        <v>21. 2. 2023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SUM(P84:P93)</f>
        <v>0</v>
      </c>
      <c r="Q83" s="195"/>
      <c r="R83" s="196">
        <f>SUM(R84:R93)</f>
        <v>0</v>
      </c>
      <c r="S83" s="195"/>
      <c r="T83" s="197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SUM(BK84:BK93)</f>
        <v>0</v>
      </c>
    </row>
    <row r="84" spans="1:65" s="2" customFormat="1" ht="16.5" customHeight="1">
      <c r="A84" s="37"/>
      <c r="B84" s="38"/>
      <c r="C84" s="203" t="s">
        <v>80</v>
      </c>
      <c r="D84" s="203" t="s">
        <v>122</v>
      </c>
      <c r="E84" s="204" t="s">
        <v>123</v>
      </c>
      <c r="F84" s="205" t="s">
        <v>124</v>
      </c>
      <c r="G84" s="206" t="s">
        <v>125</v>
      </c>
      <c r="H84" s="207">
        <v>0.224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128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130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47" s="2" customFormat="1" ht="12">
      <c r="A86" s="37"/>
      <c r="B86" s="38"/>
      <c r="C86" s="39"/>
      <c r="D86" s="221" t="s">
        <v>131</v>
      </c>
      <c r="E86" s="39"/>
      <c r="F86" s="222" t="s">
        <v>132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131</v>
      </c>
      <c r="AU86" s="16" t="s">
        <v>82</v>
      </c>
    </row>
    <row r="87" spans="1:51" s="13" customFormat="1" ht="12">
      <c r="A87" s="13"/>
      <c r="B87" s="223"/>
      <c r="C87" s="224"/>
      <c r="D87" s="216" t="s">
        <v>133</v>
      </c>
      <c r="E87" s="225" t="s">
        <v>19</v>
      </c>
      <c r="F87" s="226" t="s">
        <v>134</v>
      </c>
      <c r="G87" s="224"/>
      <c r="H87" s="227">
        <v>0.224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133</v>
      </c>
      <c r="AU87" s="233" t="s">
        <v>82</v>
      </c>
      <c r="AV87" s="13" t="s">
        <v>82</v>
      </c>
      <c r="AW87" s="13" t="s">
        <v>33</v>
      </c>
      <c r="AX87" s="13" t="s">
        <v>80</v>
      </c>
      <c r="AY87" s="233" t="s">
        <v>120</v>
      </c>
    </row>
    <row r="88" spans="1:65" s="2" customFormat="1" ht="16.5" customHeight="1">
      <c r="A88" s="37"/>
      <c r="B88" s="38"/>
      <c r="C88" s="203" t="s">
        <v>82</v>
      </c>
      <c r="D88" s="203" t="s">
        <v>122</v>
      </c>
      <c r="E88" s="204" t="s">
        <v>135</v>
      </c>
      <c r="F88" s="205" t="s">
        <v>136</v>
      </c>
      <c r="G88" s="206" t="s">
        <v>125</v>
      </c>
      <c r="H88" s="207">
        <v>0.224</v>
      </c>
      <c r="I88" s="208"/>
      <c r="J88" s="209">
        <f>ROUND(I88*H88,2)</f>
        <v>0</v>
      </c>
      <c r="K88" s="205" t="s">
        <v>126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127</v>
      </c>
      <c r="AT88" s="214" t="s">
        <v>122</v>
      </c>
      <c r="AU88" s="214" t="s">
        <v>82</v>
      </c>
      <c r="AY88" s="16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127</v>
      </c>
      <c r="BM88" s="214" t="s">
        <v>137</v>
      </c>
    </row>
    <row r="89" spans="1:47" s="2" customFormat="1" ht="12">
      <c r="A89" s="37"/>
      <c r="B89" s="38"/>
      <c r="C89" s="39"/>
      <c r="D89" s="216" t="s">
        <v>129</v>
      </c>
      <c r="E89" s="39"/>
      <c r="F89" s="217" t="s">
        <v>138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129</v>
      </c>
      <c r="AU89" s="16" t="s">
        <v>82</v>
      </c>
    </row>
    <row r="90" spans="1:47" s="2" customFormat="1" ht="12">
      <c r="A90" s="37"/>
      <c r="B90" s="38"/>
      <c r="C90" s="39"/>
      <c r="D90" s="221" t="s">
        <v>131</v>
      </c>
      <c r="E90" s="39"/>
      <c r="F90" s="222" t="s">
        <v>139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131</v>
      </c>
      <c r="AU90" s="16" t="s">
        <v>82</v>
      </c>
    </row>
    <row r="91" spans="1:65" s="2" customFormat="1" ht="21.75" customHeight="1">
      <c r="A91" s="37"/>
      <c r="B91" s="38"/>
      <c r="C91" s="203" t="s">
        <v>140</v>
      </c>
      <c r="D91" s="203" t="s">
        <v>122</v>
      </c>
      <c r="E91" s="204" t="s">
        <v>141</v>
      </c>
      <c r="F91" s="205" t="s">
        <v>142</v>
      </c>
      <c r="G91" s="206" t="s">
        <v>125</v>
      </c>
      <c r="H91" s="207">
        <v>0.224</v>
      </c>
      <c r="I91" s="208"/>
      <c r="J91" s="209">
        <f>ROUND(I91*H91,2)</f>
        <v>0</v>
      </c>
      <c r="K91" s="205" t="s">
        <v>19</v>
      </c>
      <c r="L91" s="43"/>
      <c r="M91" s="210" t="s">
        <v>19</v>
      </c>
      <c r="N91" s="211" t="s">
        <v>43</v>
      </c>
      <c r="O91" s="8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4" t="s">
        <v>127</v>
      </c>
      <c r="AT91" s="214" t="s">
        <v>122</v>
      </c>
      <c r="AU91" s="214" t="s">
        <v>82</v>
      </c>
      <c r="AY91" s="16" t="s">
        <v>120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6" t="s">
        <v>80</v>
      </c>
      <c r="BK91" s="215">
        <f>ROUND(I91*H91,2)</f>
        <v>0</v>
      </c>
      <c r="BL91" s="16" t="s">
        <v>127</v>
      </c>
      <c r="BM91" s="214" t="s">
        <v>143</v>
      </c>
    </row>
    <row r="92" spans="1:47" s="2" customFormat="1" ht="12">
      <c r="A92" s="37"/>
      <c r="B92" s="38"/>
      <c r="C92" s="39"/>
      <c r="D92" s="216" t="s">
        <v>129</v>
      </c>
      <c r="E92" s="39"/>
      <c r="F92" s="217" t="s">
        <v>144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82</v>
      </c>
    </row>
    <row r="93" spans="1:47" s="2" customFormat="1" ht="12">
      <c r="A93" s="37"/>
      <c r="B93" s="38"/>
      <c r="C93" s="39"/>
      <c r="D93" s="216" t="s">
        <v>145</v>
      </c>
      <c r="E93" s="39"/>
      <c r="F93" s="234" t="s">
        <v>146</v>
      </c>
      <c r="G93" s="39"/>
      <c r="H93" s="39"/>
      <c r="I93" s="218"/>
      <c r="J93" s="39"/>
      <c r="K93" s="39"/>
      <c r="L93" s="43"/>
      <c r="M93" s="235"/>
      <c r="N93" s="236"/>
      <c r="O93" s="237"/>
      <c r="P93" s="237"/>
      <c r="Q93" s="237"/>
      <c r="R93" s="237"/>
      <c r="S93" s="237"/>
      <c r="T93" s="23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145</v>
      </c>
      <c r="AU93" s="16" t="s">
        <v>82</v>
      </c>
    </row>
    <row r="94" spans="1:31" s="2" customFormat="1" ht="6.95" customHeight="1">
      <c r="A94" s="37"/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43"/>
      <c r="M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147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98</v>
      </c>
      <c r="G12" s="37"/>
      <c r="H12" s="37"/>
      <c r="I12" s="131" t="s">
        <v>23</v>
      </c>
      <c r="J12" s="136" t="str">
        <f>'Rekapitulace stavby'!AN8</f>
        <v>21. 2. 2023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ROUND((SUM(BE81:BE109)),2)</f>
        <v>0</v>
      </c>
      <c r="G33" s="37"/>
      <c r="H33" s="37"/>
      <c r="I33" s="147">
        <v>0.21</v>
      </c>
      <c r="J33" s="146">
        <f>ROUND(((SUM(BE81:BE109))*I33),2)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ROUND((SUM(BF81:BF109)),2)</f>
        <v>0</v>
      </c>
      <c r="G34" s="37"/>
      <c r="H34" s="37"/>
      <c r="I34" s="147">
        <v>0.15</v>
      </c>
      <c r="J34" s="146">
        <f>ROUND(((SUM(BF81:BF109))*I34),2)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1.2 - 106_390 2. SEČ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Židněves</v>
      </c>
      <c r="G52" s="39"/>
      <c r="H52" s="39"/>
      <c r="I52" s="31" t="s">
        <v>23</v>
      </c>
      <c r="J52" s="71" t="str">
        <f>IF(J12="","",J12)</f>
        <v>21. 2. 2023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1.2 - 106_390 2. SEČ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Židněves</v>
      </c>
      <c r="G75" s="39"/>
      <c r="H75" s="39"/>
      <c r="I75" s="31" t="s">
        <v>23</v>
      </c>
      <c r="J75" s="71" t="str">
        <f>IF(J12="","",J12)</f>
        <v>21. 2. 2023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SUM(P84:P109)</f>
        <v>0</v>
      </c>
      <c r="Q83" s="195"/>
      <c r="R83" s="196">
        <f>SUM(R84:R109)</f>
        <v>0</v>
      </c>
      <c r="S83" s="195"/>
      <c r="T83" s="197">
        <f>SUM(T84:T109)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SUM(BK84:BK109)</f>
        <v>0</v>
      </c>
    </row>
    <row r="84" spans="1:65" s="2" customFormat="1" ht="16.5" customHeight="1">
      <c r="A84" s="37"/>
      <c r="B84" s="38"/>
      <c r="C84" s="203" t="s">
        <v>80</v>
      </c>
      <c r="D84" s="203" t="s">
        <v>122</v>
      </c>
      <c r="E84" s="204" t="s">
        <v>123</v>
      </c>
      <c r="F84" s="205" t="s">
        <v>124</v>
      </c>
      <c r="G84" s="206" t="s">
        <v>125</v>
      </c>
      <c r="H84" s="207">
        <v>0.952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148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130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47" s="2" customFormat="1" ht="12">
      <c r="A86" s="37"/>
      <c r="B86" s="38"/>
      <c r="C86" s="39"/>
      <c r="D86" s="221" t="s">
        <v>131</v>
      </c>
      <c r="E86" s="39"/>
      <c r="F86" s="222" t="s">
        <v>132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131</v>
      </c>
      <c r="AU86" s="16" t="s">
        <v>82</v>
      </c>
    </row>
    <row r="87" spans="1:51" s="13" customFormat="1" ht="12">
      <c r="A87" s="13"/>
      <c r="B87" s="223"/>
      <c r="C87" s="224"/>
      <c r="D87" s="216" t="s">
        <v>133</v>
      </c>
      <c r="E87" s="225" t="s">
        <v>19</v>
      </c>
      <c r="F87" s="226" t="s">
        <v>149</v>
      </c>
      <c r="G87" s="224"/>
      <c r="H87" s="227">
        <v>0.952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133</v>
      </c>
      <c r="AU87" s="233" t="s">
        <v>82</v>
      </c>
      <c r="AV87" s="13" t="s">
        <v>82</v>
      </c>
      <c r="AW87" s="13" t="s">
        <v>33</v>
      </c>
      <c r="AX87" s="13" t="s">
        <v>80</v>
      </c>
      <c r="AY87" s="233" t="s">
        <v>120</v>
      </c>
    </row>
    <row r="88" spans="1:65" s="2" customFormat="1" ht="16.5" customHeight="1">
      <c r="A88" s="37"/>
      <c r="B88" s="38"/>
      <c r="C88" s="203" t="s">
        <v>82</v>
      </c>
      <c r="D88" s="203" t="s">
        <v>122</v>
      </c>
      <c r="E88" s="204" t="s">
        <v>150</v>
      </c>
      <c r="F88" s="205" t="s">
        <v>151</v>
      </c>
      <c r="G88" s="206" t="s">
        <v>125</v>
      </c>
      <c r="H88" s="207">
        <v>0.408</v>
      </c>
      <c r="I88" s="208"/>
      <c r="J88" s="209">
        <f>ROUND(I88*H88,2)</f>
        <v>0</v>
      </c>
      <c r="K88" s="205" t="s">
        <v>126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127</v>
      </c>
      <c r="AT88" s="214" t="s">
        <v>122</v>
      </c>
      <c r="AU88" s="214" t="s">
        <v>82</v>
      </c>
      <c r="AY88" s="16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127</v>
      </c>
      <c r="BM88" s="214" t="s">
        <v>152</v>
      </c>
    </row>
    <row r="89" spans="1:47" s="2" customFormat="1" ht="12">
      <c r="A89" s="37"/>
      <c r="B89" s="38"/>
      <c r="C89" s="39"/>
      <c r="D89" s="216" t="s">
        <v>129</v>
      </c>
      <c r="E89" s="39"/>
      <c r="F89" s="217" t="s">
        <v>153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129</v>
      </c>
      <c r="AU89" s="16" t="s">
        <v>82</v>
      </c>
    </row>
    <row r="90" spans="1:47" s="2" customFormat="1" ht="12">
      <c r="A90" s="37"/>
      <c r="B90" s="38"/>
      <c r="C90" s="39"/>
      <c r="D90" s="221" t="s">
        <v>131</v>
      </c>
      <c r="E90" s="39"/>
      <c r="F90" s="222" t="s">
        <v>154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131</v>
      </c>
      <c r="AU90" s="16" t="s">
        <v>82</v>
      </c>
    </row>
    <row r="91" spans="1:51" s="13" customFormat="1" ht="12">
      <c r="A91" s="13"/>
      <c r="B91" s="223"/>
      <c r="C91" s="224"/>
      <c r="D91" s="216" t="s">
        <v>133</v>
      </c>
      <c r="E91" s="225" t="s">
        <v>19</v>
      </c>
      <c r="F91" s="226" t="s">
        <v>155</v>
      </c>
      <c r="G91" s="224"/>
      <c r="H91" s="227">
        <v>0.408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133</v>
      </c>
      <c r="AU91" s="233" t="s">
        <v>82</v>
      </c>
      <c r="AV91" s="13" t="s">
        <v>82</v>
      </c>
      <c r="AW91" s="13" t="s">
        <v>33</v>
      </c>
      <c r="AX91" s="13" t="s">
        <v>80</v>
      </c>
      <c r="AY91" s="233" t="s">
        <v>120</v>
      </c>
    </row>
    <row r="92" spans="1:65" s="2" customFormat="1" ht="16.5" customHeight="1">
      <c r="A92" s="37"/>
      <c r="B92" s="38"/>
      <c r="C92" s="203" t="s">
        <v>156</v>
      </c>
      <c r="D92" s="203" t="s">
        <v>122</v>
      </c>
      <c r="E92" s="204" t="s">
        <v>157</v>
      </c>
      <c r="F92" s="205" t="s">
        <v>158</v>
      </c>
      <c r="G92" s="206" t="s">
        <v>159</v>
      </c>
      <c r="H92" s="207">
        <v>105</v>
      </c>
      <c r="I92" s="208"/>
      <c r="J92" s="209">
        <f>ROUND(I92*H92,2)</f>
        <v>0</v>
      </c>
      <c r="K92" s="205" t="s">
        <v>126</v>
      </c>
      <c r="L92" s="43"/>
      <c r="M92" s="210" t="s">
        <v>19</v>
      </c>
      <c r="N92" s="211" t="s">
        <v>43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127</v>
      </c>
      <c r="AT92" s="214" t="s">
        <v>122</v>
      </c>
      <c r="AU92" s="214" t="s">
        <v>82</v>
      </c>
      <c r="AY92" s="16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80</v>
      </c>
      <c r="BK92" s="215">
        <f>ROUND(I92*H92,2)</f>
        <v>0</v>
      </c>
      <c r="BL92" s="16" t="s">
        <v>127</v>
      </c>
      <c r="BM92" s="214" t="s">
        <v>160</v>
      </c>
    </row>
    <row r="93" spans="1:47" s="2" customFormat="1" ht="12">
      <c r="A93" s="37"/>
      <c r="B93" s="38"/>
      <c r="C93" s="39"/>
      <c r="D93" s="216" t="s">
        <v>129</v>
      </c>
      <c r="E93" s="39"/>
      <c r="F93" s="217" t="s">
        <v>161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129</v>
      </c>
      <c r="AU93" s="16" t="s">
        <v>82</v>
      </c>
    </row>
    <row r="94" spans="1:47" s="2" customFormat="1" ht="12">
      <c r="A94" s="37"/>
      <c r="B94" s="38"/>
      <c r="C94" s="39"/>
      <c r="D94" s="221" t="s">
        <v>131</v>
      </c>
      <c r="E94" s="39"/>
      <c r="F94" s="222" t="s">
        <v>162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131</v>
      </c>
      <c r="AU94" s="16" t="s">
        <v>82</v>
      </c>
    </row>
    <row r="95" spans="1:51" s="13" customFormat="1" ht="12">
      <c r="A95" s="13"/>
      <c r="B95" s="223"/>
      <c r="C95" s="224"/>
      <c r="D95" s="216" t="s">
        <v>133</v>
      </c>
      <c r="E95" s="225" t="s">
        <v>19</v>
      </c>
      <c r="F95" s="226" t="s">
        <v>163</v>
      </c>
      <c r="G95" s="224"/>
      <c r="H95" s="227">
        <v>105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133</v>
      </c>
      <c r="AU95" s="233" t="s">
        <v>82</v>
      </c>
      <c r="AV95" s="13" t="s">
        <v>82</v>
      </c>
      <c r="AW95" s="13" t="s">
        <v>33</v>
      </c>
      <c r="AX95" s="13" t="s">
        <v>80</v>
      </c>
      <c r="AY95" s="233" t="s">
        <v>120</v>
      </c>
    </row>
    <row r="96" spans="1:65" s="2" customFormat="1" ht="16.5" customHeight="1">
      <c r="A96" s="37"/>
      <c r="B96" s="38"/>
      <c r="C96" s="203" t="s">
        <v>140</v>
      </c>
      <c r="D96" s="203" t="s">
        <v>122</v>
      </c>
      <c r="E96" s="204" t="s">
        <v>135</v>
      </c>
      <c r="F96" s="205" t="s">
        <v>136</v>
      </c>
      <c r="G96" s="206" t="s">
        <v>125</v>
      </c>
      <c r="H96" s="207">
        <v>0.952</v>
      </c>
      <c r="I96" s="208"/>
      <c r="J96" s="209">
        <f>ROUND(I96*H96,2)</f>
        <v>0</v>
      </c>
      <c r="K96" s="205" t="s">
        <v>126</v>
      </c>
      <c r="L96" s="43"/>
      <c r="M96" s="210" t="s">
        <v>19</v>
      </c>
      <c r="N96" s="211" t="s">
        <v>43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127</v>
      </c>
      <c r="AT96" s="214" t="s">
        <v>122</v>
      </c>
      <c r="AU96" s="214" t="s">
        <v>82</v>
      </c>
      <c r="AY96" s="16" t="s">
        <v>120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80</v>
      </c>
      <c r="BK96" s="215">
        <f>ROUND(I96*H96,2)</f>
        <v>0</v>
      </c>
      <c r="BL96" s="16" t="s">
        <v>127</v>
      </c>
      <c r="BM96" s="214" t="s">
        <v>164</v>
      </c>
    </row>
    <row r="97" spans="1:47" s="2" customFormat="1" ht="12">
      <c r="A97" s="37"/>
      <c r="B97" s="38"/>
      <c r="C97" s="39"/>
      <c r="D97" s="216" t="s">
        <v>129</v>
      </c>
      <c r="E97" s="39"/>
      <c r="F97" s="217" t="s">
        <v>138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129</v>
      </c>
      <c r="AU97" s="16" t="s">
        <v>82</v>
      </c>
    </row>
    <row r="98" spans="1:47" s="2" customFormat="1" ht="12">
      <c r="A98" s="37"/>
      <c r="B98" s="38"/>
      <c r="C98" s="39"/>
      <c r="D98" s="221" t="s">
        <v>131</v>
      </c>
      <c r="E98" s="39"/>
      <c r="F98" s="222" t="s">
        <v>139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131</v>
      </c>
      <c r="AU98" s="16" t="s">
        <v>82</v>
      </c>
    </row>
    <row r="99" spans="1:65" s="2" customFormat="1" ht="16.5" customHeight="1">
      <c r="A99" s="37"/>
      <c r="B99" s="38"/>
      <c r="C99" s="203" t="s">
        <v>127</v>
      </c>
      <c r="D99" s="203" t="s">
        <v>122</v>
      </c>
      <c r="E99" s="204" t="s">
        <v>165</v>
      </c>
      <c r="F99" s="205" t="s">
        <v>166</v>
      </c>
      <c r="G99" s="206" t="s">
        <v>125</v>
      </c>
      <c r="H99" s="207">
        <v>0.408</v>
      </c>
      <c r="I99" s="208"/>
      <c r="J99" s="209">
        <f>ROUND(I99*H99,2)</f>
        <v>0</v>
      </c>
      <c r="K99" s="205" t="s">
        <v>126</v>
      </c>
      <c r="L99" s="43"/>
      <c r="M99" s="210" t="s">
        <v>19</v>
      </c>
      <c r="N99" s="211" t="s">
        <v>43</v>
      </c>
      <c r="O99" s="8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127</v>
      </c>
      <c r="AT99" s="214" t="s">
        <v>122</v>
      </c>
      <c r="AU99" s="214" t="s">
        <v>82</v>
      </c>
      <c r="AY99" s="16" t="s">
        <v>120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80</v>
      </c>
      <c r="BK99" s="215">
        <f>ROUND(I99*H99,2)</f>
        <v>0</v>
      </c>
      <c r="BL99" s="16" t="s">
        <v>127</v>
      </c>
      <c r="BM99" s="214" t="s">
        <v>167</v>
      </c>
    </row>
    <row r="100" spans="1:47" s="2" customFormat="1" ht="12">
      <c r="A100" s="37"/>
      <c r="B100" s="38"/>
      <c r="C100" s="39"/>
      <c r="D100" s="216" t="s">
        <v>129</v>
      </c>
      <c r="E100" s="39"/>
      <c r="F100" s="217" t="s">
        <v>168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129</v>
      </c>
      <c r="AU100" s="16" t="s">
        <v>82</v>
      </c>
    </row>
    <row r="101" spans="1:47" s="2" customFormat="1" ht="12">
      <c r="A101" s="37"/>
      <c r="B101" s="38"/>
      <c r="C101" s="39"/>
      <c r="D101" s="221" t="s">
        <v>131</v>
      </c>
      <c r="E101" s="39"/>
      <c r="F101" s="222" t="s">
        <v>169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131</v>
      </c>
      <c r="AU101" s="16" t="s">
        <v>82</v>
      </c>
    </row>
    <row r="102" spans="1:65" s="2" customFormat="1" ht="24.15" customHeight="1">
      <c r="A102" s="37"/>
      <c r="B102" s="38"/>
      <c r="C102" s="203" t="s">
        <v>170</v>
      </c>
      <c r="D102" s="203" t="s">
        <v>122</v>
      </c>
      <c r="E102" s="204" t="s">
        <v>171</v>
      </c>
      <c r="F102" s="205" t="s">
        <v>172</v>
      </c>
      <c r="G102" s="206" t="s">
        <v>159</v>
      </c>
      <c r="H102" s="207">
        <v>105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43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127</v>
      </c>
      <c r="AT102" s="214" t="s">
        <v>122</v>
      </c>
      <c r="AU102" s="214" t="s">
        <v>82</v>
      </c>
      <c r="AY102" s="16" t="s">
        <v>120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80</v>
      </c>
      <c r="BK102" s="215">
        <f>ROUND(I102*H102,2)</f>
        <v>0</v>
      </c>
      <c r="BL102" s="16" t="s">
        <v>127</v>
      </c>
      <c r="BM102" s="214" t="s">
        <v>173</v>
      </c>
    </row>
    <row r="103" spans="1:47" s="2" customFormat="1" ht="12">
      <c r="A103" s="37"/>
      <c r="B103" s="38"/>
      <c r="C103" s="39"/>
      <c r="D103" s="216" t="s">
        <v>129</v>
      </c>
      <c r="E103" s="39"/>
      <c r="F103" s="217" t="s">
        <v>174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129</v>
      </c>
      <c r="AU103" s="16" t="s">
        <v>82</v>
      </c>
    </row>
    <row r="104" spans="1:65" s="2" customFormat="1" ht="21.75" customHeight="1">
      <c r="A104" s="37"/>
      <c r="B104" s="38"/>
      <c r="C104" s="203" t="s">
        <v>175</v>
      </c>
      <c r="D104" s="203" t="s">
        <v>122</v>
      </c>
      <c r="E104" s="204" t="s">
        <v>141</v>
      </c>
      <c r="F104" s="205" t="s">
        <v>142</v>
      </c>
      <c r="G104" s="206" t="s">
        <v>125</v>
      </c>
      <c r="H104" s="207">
        <v>0.952</v>
      </c>
      <c r="I104" s="208"/>
      <c r="J104" s="209">
        <f>ROUND(I104*H104,2)</f>
        <v>0</v>
      </c>
      <c r="K104" s="205" t="s">
        <v>19</v>
      </c>
      <c r="L104" s="43"/>
      <c r="M104" s="210" t="s">
        <v>19</v>
      </c>
      <c r="N104" s="211" t="s">
        <v>43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127</v>
      </c>
      <c r="AT104" s="214" t="s">
        <v>122</v>
      </c>
      <c r="AU104" s="214" t="s">
        <v>82</v>
      </c>
      <c r="AY104" s="16" t="s">
        <v>120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80</v>
      </c>
      <c r="BK104" s="215">
        <f>ROUND(I104*H104,2)</f>
        <v>0</v>
      </c>
      <c r="BL104" s="16" t="s">
        <v>127</v>
      </c>
      <c r="BM104" s="214" t="s">
        <v>176</v>
      </c>
    </row>
    <row r="105" spans="1:47" s="2" customFormat="1" ht="12">
      <c r="A105" s="37"/>
      <c r="B105" s="38"/>
      <c r="C105" s="39"/>
      <c r="D105" s="216" t="s">
        <v>129</v>
      </c>
      <c r="E105" s="39"/>
      <c r="F105" s="217" t="s">
        <v>144</v>
      </c>
      <c r="G105" s="39"/>
      <c r="H105" s="39"/>
      <c r="I105" s="218"/>
      <c r="J105" s="39"/>
      <c r="K105" s="39"/>
      <c r="L105" s="43"/>
      <c r="M105" s="219"/>
      <c r="N105" s="220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129</v>
      </c>
      <c r="AU105" s="16" t="s">
        <v>82</v>
      </c>
    </row>
    <row r="106" spans="1:47" s="2" customFormat="1" ht="12">
      <c r="A106" s="37"/>
      <c r="B106" s="38"/>
      <c r="C106" s="39"/>
      <c r="D106" s="216" t="s">
        <v>145</v>
      </c>
      <c r="E106" s="39"/>
      <c r="F106" s="234" t="s">
        <v>177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145</v>
      </c>
      <c r="AU106" s="16" t="s">
        <v>82</v>
      </c>
    </row>
    <row r="107" spans="1:65" s="2" customFormat="1" ht="21.75" customHeight="1">
      <c r="A107" s="37"/>
      <c r="B107" s="38"/>
      <c r="C107" s="203" t="s">
        <v>178</v>
      </c>
      <c r="D107" s="203" t="s">
        <v>122</v>
      </c>
      <c r="E107" s="204" t="s">
        <v>179</v>
      </c>
      <c r="F107" s="205" t="s">
        <v>180</v>
      </c>
      <c r="G107" s="206" t="s">
        <v>125</v>
      </c>
      <c r="H107" s="207">
        <v>0.408</v>
      </c>
      <c r="I107" s="208"/>
      <c r="J107" s="209">
        <f>ROUND(I107*H107,2)</f>
        <v>0</v>
      </c>
      <c r="K107" s="205" t="s">
        <v>19</v>
      </c>
      <c r="L107" s="43"/>
      <c r="M107" s="210" t="s">
        <v>19</v>
      </c>
      <c r="N107" s="211" t="s">
        <v>43</v>
      </c>
      <c r="O107" s="8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4" t="s">
        <v>127</v>
      </c>
      <c r="AT107" s="214" t="s">
        <v>122</v>
      </c>
      <c r="AU107" s="214" t="s">
        <v>82</v>
      </c>
      <c r="AY107" s="16" t="s">
        <v>120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6" t="s">
        <v>80</v>
      </c>
      <c r="BK107" s="215">
        <f>ROUND(I107*H107,2)</f>
        <v>0</v>
      </c>
      <c r="BL107" s="16" t="s">
        <v>127</v>
      </c>
      <c r="BM107" s="214" t="s">
        <v>181</v>
      </c>
    </row>
    <row r="108" spans="1:47" s="2" customFormat="1" ht="12">
      <c r="A108" s="37"/>
      <c r="B108" s="38"/>
      <c r="C108" s="39"/>
      <c r="D108" s="216" t="s">
        <v>129</v>
      </c>
      <c r="E108" s="39"/>
      <c r="F108" s="217" t="s">
        <v>182</v>
      </c>
      <c r="G108" s="39"/>
      <c r="H108" s="39"/>
      <c r="I108" s="218"/>
      <c r="J108" s="39"/>
      <c r="K108" s="39"/>
      <c r="L108" s="43"/>
      <c r="M108" s="219"/>
      <c r="N108" s="220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129</v>
      </c>
      <c r="AU108" s="16" t="s">
        <v>82</v>
      </c>
    </row>
    <row r="109" spans="1:47" s="2" customFormat="1" ht="12">
      <c r="A109" s="37"/>
      <c r="B109" s="38"/>
      <c r="C109" s="39"/>
      <c r="D109" s="216" t="s">
        <v>145</v>
      </c>
      <c r="E109" s="39"/>
      <c r="F109" s="234" t="s">
        <v>146</v>
      </c>
      <c r="G109" s="39"/>
      <c r="H109" s="39"/>
      <c r="I109" s="218"/>
      <c r="J109" s="39"/>
      <c r="K109" s="39"/>
      <c r="L109" s="43"/>
      <c r="M109" s="235"/>
      <c r="N109" s="236"/>
      <c r="O109" s="237"/>
      <c r="P109" s="237"/>
      <c r="Q109" s="237"/>
      <c r="R109" s="237"/>
      <c r="S109" s="237"/>
      <c r="T109" s="23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145</v>
      </c>
      <c r="AU109" s="16" t="s">
        <v>82</v>
      </c>
    </row>
    <row r="110" spans="1:31" s="2" customFormat="1" ht="6.95" customHeight="1">
      <c r="A110" s="37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43"/>
      <c r="M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</sheetData>
  <sheetProtection password="CC35" sheet="1" objects="1" scenarios="1" formatColumns="0" formatRows="0" autoFilter="0"/>
  <autoFilter ref="C80:K10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11103213"/>
    <hyperlink ref="F90" r:id="rId2" display="https://podminky.urs.cz/item/CS_URS_2023_01/111103222"/>
    <hyperlink ref="F94" r:id="rId3" display="https://podminky.urs.cz/item/CS_URS_2023_01/111203201"/>
    <hyperlink ref="F98" r:id="rId4" display="https://podminky.urs.cz/item/CS_URS_2023_01/185803106"/>
    <hyperlink ref="F101" r:id="rId5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183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98</v>
      </c>
      <c r="G12" s="37"/>
      <c r="H12" s="37"/>
      <c r="I12" s="131" t="s">
        <v>23</v>
      </c>
      <c r="J12" s="136" t="str">
        <f>'Rekapitulace stavby'!AN8</f>
        <v>21. 2. 2023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ROUND((SUM(BE81:BE99)),2)</f>
        <v>0</v>
      </c>
      <c r="G33" s="37"/>
      <c r="H33" s="37"/>
      <c r="I33" s="147">
        <v>0.21</v>
      </c>
      <c r="J33" s="146">
        <f>ROUND(((SUM(BE81:BE99))*I33),2)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ROUND((SUM(BF81:BF99)),2)</f>
        <v>0</v>
      </c>
      <c r="G34" s="37"/>
      <c r="H34" s="37"/>
      <c r="I34" s="147">
        <v>0.15</v>
      </c>
      <c r="J34" s="146">
        <f>ROUND(((SUM(BF81:BF99))*I34),2)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2 - 106_391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Židněves</v>
      </c>
      <c r="G52" s="39"/>
      <c r="H52" s="39"/>
      <c r="I52" s="31" t="s">
        <v>23</v>
      </c>
      <c r="J52" s="71" t="str">
        <f>IF(J12="","",J12)</f>
        <v>21. 2. 2023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2 - 106_391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Židněves</v>
      </c>
      <c r="G75" s="39"/>
      <c r="H75" s="39"/>
      <c r="I75" s="31" t="s">
        <v>23</v>
      </c>
      <c r="J75" s="71" t="str">
        <f>IF(J12="","",J12)</f>
        <v>21. 2. 2023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SUM(P84:P99)</f>
        <v>0</v>
      </c>
      <c r="Q83" s="195"/>
      <c r="R83" s="196">
        <f>SUM(R84:R99)</f>
        <v>0</v>
      </c>
      <c r="S83" s="195"/>
      <c r="T83" s="197">
        <f>SUM(T84:T99)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SUM(BK84:BK99)</f>
        <v>0</v>
      </c>
    </row>
    <row r="84" spans="1:65" s="2" customFormat="1" ht="16.5" customHeight="1">
      <c r="A84" s="37"/>
      <c r="B84" s="38"/>
      <c r="C84" s="203" t="s">
        <v>80</v>
      </c>
      <c r="D84" s="203" t="s">
        <v>122</v>
      </c>
      <c r="E84" s="204" t="s">
        <v>150</v>
      </c>
      <c r="F84" s="205" t="s">
        <v>151</v>
      </c>
      <c r="G84" s="206" t="s">
        <v>125</v>
      </c>
      <c r="H84" s="207">
        <v>0.155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184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153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47" s="2" customFormat="1" ht="12">
      <c r="A86" s="37"/>
      <c r="B86" s="38"/>
      <c r="C86" s="39"/>
      <c r="D86" s="221" t="s">
        <v>131</v>
      </c>
      <c r="E86" s="39"/>
      <c r="F86" s="222" t="s">
        <v>154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131</v>
      </c>
      <c r="AU86" s="16" t="s">
        <v>82</v>
      </c>
    </row>
    <row r="87" spans="1:51" s="13" customFormat="1" ht="12">
      <c r="A87" s="13"/>
      <c r="B87" s="223"/>
      <c r="C87" s="224"/>
      <c r="D87" s="216" t="s">
        <v>133</v>
      </c>
      <c r="E87" s="225" t="s">
        <v>19</v>
      </c>
      <c r="F87" s="226" t="s">
        <v>185</v>
      </c>
      <c r="G87" s="224"/>
      <c r="H87" s="227">
        <v>0.155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133</v>
      </c>
      <c r="AU87" s="233" t="s">
        <v>82</v>
      </c>
      <c r="AV87" s="13" t="s">
        <v>82</v>
      </c>
      <c r="AW87" s="13" t="s">
        <v>33</v>
      </c>
      <c r="AX87" s="13" t="s">
        <v>80</v>
      </c>
      <c r="AY87" s="233" t="s">
        <v>120</v>
      </c>
    </row>
    <row r="88" spans="1:65" s="2" customFormat="1" ht="16.5" customHeight="1">
      <c r="A88" s="37"/>
      <c r="B88" s="38"/>
      <c r="C88" s="203" t="s">
        <v>127</v>
      </c>
      <c r="D88" s="203" t="s">
        <v>122</v>
      </c>
      <c r="E88" s="204" t="s">
        <v>157</v>
      </c>
      <c r="F88" s="205" t="s">
        <v>158</v>
      </c>
      <c r="G88" s="206" t="s">
        <v>159</v>
      </c>
      <c r="H88" s="207">
        <v>15</v>
      </c>
      <c r="I88" s="208"/>
      <c r="J88" s="209">
        <f>ROUND(I88*H88,2)</f>
        <v>0</v>
      </c>
      <c r="K88" s="205" t="s">
        <v>126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127</v>
      </c>
      <c r="AT88" s="214" t="s">
        <v>122</v>
      </c>
      <c r="AU88" s="214" t="s">
        <v>82</v>
      </c>
      <c r="AY88" s="16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127</v>
      </c>
      <c r="BM88" s="214" t="s">
        <v>186</v>
      </c>
    </row>
    <row r="89" spans="1:47" s="2" customFormat="1" ht="12">
      <c r="A89" s="37"/>
      <c r="B89" s="38"/>
      <c r="C89" s="39"/>
      <c r="D89" s="216" t="s">
        <v>129</v>
      </c>
      <c r="E89" s="39"/>
      <c r="F89" s="217" t="s">
        <v>161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129</v>
      </c>
      <c r="AU89" s="16" t="s">
        <v>82</v>
      </c>
    </row>
    <row r="90" spans="1:47" s="2" customFormat="1" ht="12">
      <c r="A90" s="37"/>
      <c r="B90" s="38"/>
      <c r="C90" s="39"/>
      <c r="D90" s="221" t="s">
        <v>131</v>
      </c>
      <c r="E90" s="39"/>
      <c r="F90" s="222" t="s">
        <v>162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131</v>
      </c>
      <c r="AU90" s="16" t="s">
        <v>82</v>
      </c>
    </row>
    <row r="91" spans="1:51" s="13" customFormat="1" ht="12">
      <c r="A91" s="13"/>
      <c r="B91" s="223"/>
      <c r="C91" s="224"/>
      <c r="D91" s="216" t="s">
        <v>133</v>
      </c>
      <c r="E91" s="225" t="s">
        <v>19</v>
      </c>
      <c r="F91" s="226" t="s">
        <v>187</v>
      </c>
      <c r="G91" s="224"/>
      <c r="H91" s="227">
        <v>15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133</v>
      </c>
      <c r="AU91" s="233" t="s">
        <v>82</v>
      </c>
      <c r="AV91" s="13" t="s">
        <v>82</v>
      </c>
      <c r="AW91" s="13" t="s">
        <v>33</v>
      </c>
      <c r="AX91" s="13" t="s">
        <v>80</v>
      </c>
      <c r="AY91" s="233" t="s">
        <v>120</v>
      </c>
    </row>
    <row r="92" spans="1:65" s="2" customFormat="1" ht="16.5" customHeight="1">
      <c r="A92" s="37"/>
      <c r="B92" s="38"/>
      <c r="C92" s="203" t="s">
        <v>82</v>
      </c>
      <c r="D92" s="203" t="s">
        <v>122</v>
      </c>
      <c r="E92" s="204" t="s">
        <v>165</v>
      </c>
      <c r="F92" s="205" t="s">
        <v>166</v>
      </c>
      <c r="G92" s="206" t="s">
        <v>125</v>
      </c>
      <c r="H92" s="207">
        <v>0.155</v>
      </c>
      <c r="I92" s="208"/>
      <c r="J92" s="209">
        <f>ROUND(I92*H92,2)</f>
        <v>0</v>
      </c>
      <c r="K92" s="205" t="s">
        <v>126</v>
      </c>
      <c r="L92" s="43"/>
      <c r="M92" s="210" t="s">
        <v>19</v>
      </c>
      <c r="N92" s="211" t="s">
        <v>43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127</v>
      </c>
      <c r="AT92" s="214" t="s">
        <v>122</v>
      </c>
      <c r="AU92" s="214" t="s">
        <v>82</v>
      </c>
      <c r="AY92" s="16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80</v>
      </c>
      <c r="BK92" s="215">
        <f>ROUND(I92*H92,2)</f>
        <v>0</v>
      </c>
      <c r="BL92" s="16" t="s">
        <v>127</v>
      </c>
      <c r="BM92" s="214" t="s">
        <v>188</v>
      </c>
    </row>
    <row r="93" spans="1:47" s="2" customFormat="1" ht="12">
      <c r="A93" s="37"/>
      <c r="B93" s="38"/>
      <c r="C93" s="39"/>
      <c r="D93" s="216" t="s">
        <v>129</v>
      </c>
      <c r="E93" s="39"/>
      <c r="F93" s="217" t="s">
        <v>168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129</v>
      </c>
      <c r="AU93" s="16" t="s">
        <v>82</v>
      </c>
    </row>
    <row r="94" spans="1:47" s="2" customFormat="1" ht="12">
      <c r="A94" s="37"/>
      <c r="B94" s="38"/>
      <c r="C94" s="39"/>
      <c r="D94" s="221" t="s">
        <v>131</v>
      </c>
      <c r="E94" s="39"/>
      <c r="F94" s="222" t="s">
        <v>169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131</v>
      </c>
      <c r="AU94" s="16" t="s">
        <v>82</v>
      </c>
    </row>
    <row r="95" spans="1:65" s="2" customFormat="1" ht="24.15" customHeight="1">
      <c r="A95" s="37"/>
      <c r="B95" s="38"/>
      <c r="C95" s="203" t="s">
        <v>175</v>
      </c>
      <c r="D95" s="203" t="s">
        <v>122</v>
      </c>
      <c r="E95" s="204" t="s">
        <v>171</v>
      </c>
      <c r="F95" s="205" t="s">
        <v>172</v>
      </c>
      <c r="G95" s="206" t="s">
        <v>159</v>
      </c>
      <c r="H95" s="207">
        <v>15</v>
      </c>
      <c r="I95" s="208"/>
      <c r="J95" s="209">
        <f>ROUND(I95*H95,2)</f>
        <v>0</v>
      </c>
      <c r="K95" s="205" t="s">
        <v>19</v>
      </c>
      <c r="L95" s="43"/>
      <c r="M95" s="210" t="s">
        <v>19</v>
      </c>
      <c r="N95" s="211" t="s">
        <v>43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127</v>
      </c>
      <c r="AT95" s="214" t="s">
        <v>122</v>
      </c>
      <c r="AU95" s="214" t="s">
        <v>82</v>
      </c>
      <c r="AY95" s="16" t="s">
        <v>120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80</v>
      </c>
      <c r="BK95" s="215">
        <f>ROUND(I95*H95,2)</f>
        <v>0</v>
      </c>
      <c r="BL95" s="16" t="s">
        <v>127</v>
      </c>
      <c r="BM95" s="214" t="s">
        <v>189</v>
      </c>
    </row>
    <row r="96" spans="1:47" s="2" customFormat="1" ht="12">
      <c r="A96" s="37"/>
      <c r="B96" s="38"/>
      <c r="C96" s="39"/>
      <c r="D96" s="216" t="s">
        <v>129</v>
      </c>
      <c r="E96" s="39"/>
      <c r="F96" s="217" t="s">
        <v>174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82</v>
      </c>
    </row>
    <row r="97" spans="1:65" s="2" customFormat="1" ht="21.75" customHeight="1">
      <c r="A97" s="37"/>
      <c r="B97" s="38"/>
      <c r="C97" s="203" t="s">
        <v>140</v>
      </c>
      <c r="D97" s="203" t="s">
        <v>122</v>
      </c>
      <c r="E97" s="204" t="s">
        <v>179</v>
      </c>
      <c r="F97" s="205" t="s">
        <v>190</v>
      </c>
      <c r="G97" s="206" t="s">
        <v>125</v>
      </c>
      <c r="H97" s="207">
        <v>0.155</v>
      </c>
      <c r="I97" s="208"/>
      <c r="J97" s="209">
        <f>ROUND(I97*H97,2)</f>
        <v>0</v>
      </c>
      <c r="K97" s="205" t="s">
        <v>19</v>
      </c>
      <c r="L97" s="43"/>
      <c r="M97" s="210" t="s">
        <v>19</v>
      </c>
      <c r="N97" s="211" t="s">
        <v>43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127</v>
      </c>
      <c r="AT97" s="214" t="s">
        <v>122</v>
      </c>
      <c r="AU97" s="214" t="s">
        <v>82</v>
      </c>
      <c r="AY97" s="16" t="s">
        <v>120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80</v>
      </c>
      <c r="BK97" s="215">
        <f>ROUND(I97*H97,2)</f>
        <v>0</v>
      </c>
      <c r="BL97" s="16" t="s">
        <v>127</v>
      </c>
      <c r="BM97" s="214" t="s">
        <v>191</v>
      </c>
    </row>
    <row r="98" spans="1:47" s="2" customFormat="1" ht="12">
      <c r="A98" s="37"/>
      <c r="B98" s="38"/>
      <c r="C98" s="39"/>
      <c r="D98" s="216" t="s">
        <v>129</v>
      </c>
      <c r="E98" s="39"/>
      <c r="F98" s="217" t="s">
        <v>192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129</v>
      </c>
      <c r="AU98" s="16" t="s">
        <v>82</v>
      </c>
    </row>
    <row r="99" spans="1:47" s="2" customFormat="1" ht="12">
      <c r="A99" s="37"/>
      <c r="B99" s="38"/>
      <c r="C99" s="39"/>
      <c r="D99" s="216" t="s">
        <v>145</v>
      </c>
      <c r="E99" s="39"/>
      <c r="F99" s="234" t="s">
        <v>193</v>
      </c>
      <c r="G99" s="39"/>
      <c r="H99" s="39"/>
      <c r="I99" s="218"/>
      <c r="J99" s="39"/>
      <c r="K99" s="39"/>
      <c r="L99" s="43"/>
      <c r="M99" s="235"/>
      <c r="N99" s="236"/>
      <c r="O99" s="237"/>
      <c r="P99" s="237"/>
      <c r="Q99" s="237"/>
      <c r="R99" s="237"/>
      <c r="S99" s="237"/>
      <c r="T99" s="23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145</v>
      </c>
      <c r="AU99" s="16" t="s">
        <v>82</v>
      </c>
    </row>
    <row r="100" spans="1:31" s="2" customFormat="1" ht="6.95" customHeight="1">
      <c r="A100" s="37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43"/>
      <c r="M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</sheetData>
  <sheetProtection password="CC35" sheet="1" objects="1" scenarios="1" formatColumns="0" formatRows="0" autoFilter="0"/>
  <autoFilter ref="C80:K9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11103222"/>
    <hyperlink ref="F90" r:id="rId2" display="https://podminky.urs.cz/item/CS_URS_2023_01/111203201"/>
    <hyperlink ref="F94" r:id="rId3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194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195</v>
      </c>
      <c r="G12" s="37"/>
      <c r="H12" s="37"/>
      <c r="I12" s="131" t="s">
        <v>23</v>
      </c>
      <c r="J12" s="136" t="str">
        <f>'Rekapitulace stavby'!AN8</f>
        <v>21. 2. 2023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ROUND((SUM(BE81:BE109)),2)</f>
        <v>0</v>
      </c>
      <c r="G33" s="37"/>
      <c r="H33" s="37"/>
      <c r="I33" s="147">
        <v>0.21</v>
      </c>
      <c r="J33" s="146">
        <f>ROUND(((SUM(BE81:BE109))*I33),2)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ROUND((SUM(BF81:BF109)),2)</f>
        <v>0</v>
      </c>
      <c r="G34" s="37"/>
      <c r="H34" s="37"/>
      <c r="I34" s="147">
        <v>0.15</v>
      </c>
      <c r="J34" s="146">
        <f>ROUND(((SUM(BF81:BF109))*I34),2)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3 - 106_009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Plazy, Kosmonosy, Ml. Boleslav</v>
      </c>
      <c r="G52" s="39"/>
      <c r="H52" s="39"/>
      <c r="I52" s="31" t="s">
        <v>23</v>
      </c>
      <c r="J52" s="71" t="str">
        <f>IF(J12="","",J12)</f>
        <v>21. 2. 2023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3 - 106_009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Plazy, Kosmonosy, Ml. Boleslav</v>
      </c>
      <c r="G75" s="39"/>
      <c r="H75" s="39"/>
      <c r="I75" s="31" t="s">
        <v>23</v>
      </c>
      <c r="J75" s="71" t="str">
        <f>IF(J12="","",J12)</f>
        <v>21. 2. 2023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SUM(P84:P109)</f>
        <v>0</v>
      </c>
      <c r="Q83" s="195"/>
      <c r="R83" s="196">
        <f>SUM(R84:R109)</f>
        <v>0</v>
      </c>
      <c r="S83" s="195"/>
      <c r="T83" s="197">
        <f>SUM(T84:T109)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SUM(BK84:BK109)</f>
        <v>0</v>
      </c>
    </row>
    <row r="84" spans="1:65" s="2" customFormat="1" ht="16.5" customHeight="1">
      <c r="A84" s="37"/>
      <c r="B84" s="38"/>
      <c r="C84" s="203" t="s">
        <v>80</v>
      </c>
      <c r="D84" s="203" t="s">
        <v>122</v>
      </c>
      <c r="E84" s="204" t="s">
        <v>123</v>
      </c>
      <c r="F84" s="205" t="s">
        <v>124</v>
      </c>
      <c r="G84" s="206" t="s">
        <v>125</v>
      </c>
      <c r="H84" s="207">
        <v>0.34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196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130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47" s="2" customFormat="1" ht="12">
      <c r="A86" s="37"/>
      <c r="B86" s="38"/>
      <c r="C86" s="39"/>
      <c r="D86" s="221" t="s">
        <v>131</v>
      </c>
      <c r="E86" s="39"/>
      <c r="F86" s="222" t="s">
        <v>132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131</v>
      </c>
      <c r="AU86" s="16" t="s">
        <v>82</v>
      </c>
    </row>
    <row r="87" spans="1:51" s="13" customFormat="1" ht="12">
      <c r="A87" s="13"/>
      <c r="B87" s="223"/>
      <c r="C87" s="224"/>
      <c r="D87" s="216" t="s">
        <v>133</v>
      </c>
      <c r="E87" s="225" t="s">
        <v>19</v>
      </c>
      <c r="F87" s="226" t="s">
        <v>197</v>
      </c>
      <c r="G87" s="224"/>
      <c r="H87" s="227">
        <v>0.34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133</v>
      </c>
      <c r="AU87" s="233" t="s">
        <v>82</v>
      </c>
      <c r="AV87" s="13" t="s">
        <v>82</v>
      </c>
      <c r="AW87" s="13" t="s">
        <v>33</v>
      </c>
      <c r="AX87" s="13" t="s">
        <v>80</v>
      </c>
      <c r="AY87" s="233" t="s">
        <v>120</v>
      </c>
    </row>
    <row r="88" spans="1:65" s="2" customFormat="1" ht="16.5" customHeight="1">
      <c r="A88" s="37"/>
      <c r="B88" s="38"/>
      <c r="C88" s="203" t="s">
        <v>82</v>
      </c>
      <c r="D88" s="203" t="s">
        <v>122</v>
      </c>
      <c r="E88" s="204" t="s">
        <v>198</v>
      </c>
      <c r="F88" s="205" t="s">
        <v>199</v>
      </c>
      <c r="G88" s="206" t="s">
        <v>125</v>
      </c>
      <c r="H88" s="207">
        <v>0.794</v>
      </c>
      <c r="I88" s="208"/>
      <c r="J88" s="209">
        <f>ROUND(I88*H88,2)</f>
        <v>0</v>
      </c>
      <c r="K88" s="205" t="s">
        <v>126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127</v>
      </c>
      <c r="AT88" s="214" t="s">
        <v>122</v>
      </c>
      <c r="AU88" s="214" t="s">
        <v>82</v>
      </c>
      <c r="AY88" s="16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127</v>
      </c>
      <c r="BM88" s="214" t="s">
        <v>200</v>
      </c>
    </row>
    <row r="89" spans="1:47" s="2" customFormat="1" ht="12">
      <c r="A89" s="37"/>
      <c r="B89" s="38"/>
      <c r="C89" s="39"/>
      <c r="D89" s="216" t="s">
        <v>129</v>
      </c>
      <c r="E89" s="39"/>
      <c r="F89" s="217" t="s">
        <v>201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129</v>
      </c>
      <c r="AU89" s="16" t="s">
        <v>82</v>
      </c>
    </row>
    <row r="90" spans="1:47" s="2" customFormat="1" ht="12">
      <c r="A90" s="37"/>
      <c r="B90" s="38"/>
      <c r="C90" s="39"/>
      <c r="D90" s="221" t="s">
        <v>131</v>
      </c>
      <c r="E90" s="39"/>
      <c r="F90" s="222" t="s">
        <v>202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131</v>
      </c>
      <c r="AU90" s="16" t="s">
        <v>82</v>
      </c>
    </row>
    <row r="91" spans="1:51" s="13" customFormat="1" ht="12">
      <c r="A91" s="13"/>
      <c r="B91" s="223"/>
      <c r="C91" s="224"/>
      <c r="D91" s="216" t="s">
        <v>133</v>
      </c>
      <c r="E91" s="225" t="s">
        <v>19</v>
      </c>
      <c r="F91" s="226" t="s">
        <v>203</v>
      </c>
      <c r="G91" s="224"/>
      <c r="H91" s="227">
        <v>0.794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133</v>
      </c>
      <c r="AU91" s="233" t="s">
        <v>82</v>
      </c>
      <c r="AV91" s="13" t="s">
        <v>82</v>
      </c>
      <c r="AW91" s="13" t="s">
        <v>33</v>
      </c>
      <c r="AX91" s="13" t="s">
        <v>80</v>
      </c>
      <c r="AY91" s="233" t="s">
        <v>120</v>
      </c>
    </row>
    <row r="92" spans="1:65" s="2" customFormat="1" ht="16.5" customHeight="1">
      <c r="A92" s="37"/>
      <c r="B92" s="38"/>
      <c r="C92" s="203" t="s">
        <v>156</v>
      </c>
      <c r="D92" s="203" t="s">
        <v>122</v>
      </c>
      <c r="E92" s="204" t="s">
        <v>157</v>
      </c>
      <c r="F92" s="205" t="s">
        <v>158</v>
      </c>
      <c r="G92" s="206" t="s">
        <v>159</v>
      </c>
      <c r="H92" s="207">
        <v>91</v>
      </c>
      <c r="I92" s="208"/>
      <c r="J92" s="209">
        <f>ROUND(I92*H92,2)</f>
        <v>0</v>
      </c>
      <c r="K92" s="205" t="s">
        <v>126</v>
      </c>
      <c r="L92" s="43"/>
      <c r="M92" s="210" t="s">
        <v>19</v>
      </c>
      <c r="N92" s="211" t="s">
        <v>43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127</v>
      </c>
      <c r="AT92" s="214" t="s">
        <v>122</v>
      </c>
      <c r="AU92" s="214" t="s">
        <v>82</v>
      </c>
      <c r="AY92" s="16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80</v>
      </c>
      <c r="BK92" s="215">
        <f>ROUND(I92*H92,2)</f>
        <v>0</v>
      </c>
      <c r="BL92" s="16" t="s">
        <v>127</v>
      </c>
      <c r="BM92" s="214" t="s">
        <v>204</v>
      </c>
    </row>
    <row r="93" spans="1:47" s="2" customFormat="1" ht="12">
      <c r="A93" s="37"/>
      <c r="B93" s="38"/>
      <c r="C93" s="39"/>
      <c r="D93" s="216" t="s">
        <v>129</v>
      </c>
      <c r="E93" s="39"/>
      <c r="F93" s="217" t="s">
        <v>161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129</v>
      </c>
      <c r="AU93" s="16" t="s">
        <v>82</v>
      </c>
    </row>
    <row r="94" spans="1:47" s="2" customFormat="1" ht="12">
      <c r="A94" s="37"/>
      <c r="B94" s="38"/>
      <c r="C94" s="39"/>
      <c r="D94" s="221" t="s">
        <v>131</v>
      </c>
      <c r="E94" s="39"/>
      <c r="F94" s="222" t="s">
        <v>162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131</v>
      </c>
      <c r="AU94" s="16" t="s">
        <v>82</v>
      </c>
    </row>
    <row r="95" spans="1:51" s="13" customFormat="1" ht="12">
      <c r="A95" s="13"/>
      <c r="B95" s="223"/>
      <c r="C95" s="224"/>
      <c r="D95" s="216" t="s">
        <v>133</v>
      </c>
      <c r="E95" s="225" t="s">
        <v>19</v>
      </c>
      <c r="F95" s="226" t="s">
        <v>205</v>
      </c>
      <c r="G95" s="224"/>
      <c r="H95" s="227">
        <v>91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133</v>
      </c>
      <c r="AU95" s="233" t="s">
        <v>82</v>
      </c>
      <c r="AV95" s="13" t="s">
        <v>82</v>
      </c>
      <c r="AW95" s="13" t="s">
        <v>33</v>
      </c>
      <c r="AX95" s="13" t="s">
        <v>80</v>
      </c>
      <c r="AY95" s="233" t="s">
        <v>120</v>
      </c>
    </row>
    <row r="96" spans="1:65" s="2" customFormat="1" ht="16.5" customHeight="1">
      <c r="A96" s="37"/>
      <c r="B96" s="38"/>
      <c r="C96" s="203" t="s">
        <v>140</v>
      </c>
      <c r="D96" s="203" t="s">
        <v>122</v>
      </c>
      <c r="E96" s="204" t="s">
        <v>135</v>
      </c>
      <c r="F96" s="205" t="s">
        <v>136</v>
      </c>
      <c r="G96" s="206" t="s">
        <v>125</v>
      </c>
      <c r="H96" s="207">
        <v>0.34</v>
      </c>
      <c r="I96" s="208"/>
      <c r="J96" s="209">
        <f>ROUND(I96*H96,2)</f>
        <v>0</v>
      </c>
      <c r="K96" s="205" t="s">
        <v>126</v>
      </c>
      <c r="L96" s="43"/>
      <c r="M96" s="210" t="s">
        <v>19</v>
      </c>
      <c r="N96" s="211" t="s">
        <v>43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127</v>
      </c>
      <c r="AT96" s="214" t="s">
        <v>122</v>
      </c>
      <c r="AU96" s="214" t="s">
        <v>82</v>
      </c>
      <c r="AY96" s="16" t="s">
        <v>120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80</v>
      </c>
      <c r="BK96" s="215">
        <f>ROUND(I96*H96,2)</f>
        <v>0</v>
      </c>
      <c r="BL96" s="16" t="s">
        <v>127</v>
      </c>
      <c r="BM96" s="214" t="s">
        <v>206</v>
      </c>
    </row>
    <row r="97" spans="1:47" s="2" customFormat="1" ht="12">
      <c r="A97" s="37"/>
      <c r="B97" s="38"/>
      <c r="C97" s="39"/>
      <c r="D97" s="216" t="s">
        <v>129</v>
      </c>
      <c r="E97" s="39"/>
      <c r="F97" s="217" t="s">
        <v>138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129</v>
      </c>
      <c r="AU97" s="16" t="s">
        <v>82</v>
      </c>
    </row>
    <row r="98" spans="1:47" s="2" customFormat="1" ht="12">
      <c r="A98" s="37"/>
      <c r="B98" s="38"/>
      <c r="C98" s="39"/>
      <c r="D98" s="221" t="s">
        <v>131</v>
      </c>
      <c r="E98" s="39"/>
      <c r="F98" s="222" t="s">
        <v>139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131</v>
      </c>
      <c r="AU98" s="16" t="s">
        <v>82</v>
      </c>
    </row>
    <row r="99" spans="1:65" s="2" customFormat="1" ht="16.5" customHeight="1">
      <c r="A99" s="37"/>
      <c r="B99" s="38"/>
      <c r="C99" s="203" t="s">
        <v>127</v>
      </c>
      <c r="D99" s="203" t="s">
        <v>122</v>
      </c>
      <c r="E99" s="204" t="s">
        <v>165</v>
      </c>
      <c r="F99" s="205" t="s">
        <v>166</v>
      </c>
      <c r="G99" s="206" t="s">
        <v>125</v>
      </c>
      <c r="H99" s="207">
        <v>0.794</v>
      </c>
      <c r="I99" s="208"/>
      <c r="J99" s="209">
        <f>ROUND(I99*H99,2)</f>
        <v>0</v>
      </c>
      <c r="K99" s="205" t="s">
        <v>126</v>
      </c>
      <c r="L99" s="43"/>
      <c r="M99" s="210" t="s">
        <v>19</v>
      </c>
      <c r="N99" s="211" t="s">
        <v>43</v>
      </c>
      <c r="O99" s="8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127</v>
      </c>
      <c r="AT99" s="214" t="s">
        <v>122</v>
      </c>
      <c r="AU99" s="214" t="s">
        <v>82</v>
      </c>
      <c r="AY99" s="16" t="s">
        <v>120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80</v>
      </c>
      <c r="BK99" s="215">
        <f>ROUND(I99*H99,2)</f>
        <v>0</v>
      </c>
      <c r="BL99" s="16" t="s">
        <v>127</v>
      </c>
      <c r="BM99" s="214" t="s">
        <v>207</v>
      </c>
    </row>
    <row r="100" spans="1:47" s="2" customFormat="1" ht="12">
      <c r="A100" s="37"/>
      <c r="B100" s="38"/>
      <c r="C100" s="39"/>
      <c r="D100" s="216" t="s">
        <v>129</v>
      </c>
      <c r="E100" s="39"/>
      <c r="F100" s="217" t="s">
        <v>168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129</v>
      </c>
      <c r="AU100" s="16" t="s">
        <v>82</v>
      </c>
    </row>
    <row r="101" spans="1:47" s="2" customFormat="1" ht="12">
      <c r="A101" s="37"/>
      <c r="B101" s="38"/>
      <c r="C101" s="39"/>
      <c r="D101" s="221" t="s">
        <v>131</v>
      </c>
      <c r="E101" s="39"/>
      <c r="F101" s="222" t="s">
        <v>169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131</v>
      </c>
      <c r="AU101" s="16" t="s">
        <v>82</v>
      </c>
    </row>
    <row r="102" spans="1:65" s="2" customFormat="1" ht="24.15" customHeight="1">
      <c r="A102" s="37"/>
      <c r="B102" s="38"/>
      <c r="C102" s="203" t="s">
        <v>170</v>
      </c>
      <c r="D102" s="203" t="s">
        <v>122</v>
      </c>
      <c r="E102" s="204" t="s">
        <v>171</v>
      </c>
      <c r="F102" s="205" t="s">
        <v>208</v>
      </c>
      <c r="G102" s="206" t="s">
        <v>159</v>
      </c>
      <c r="H102" s="207">
        <v>91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43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127</v>
      </c>
      <c r="AT102" s="214" t="s">
        <v>122</v>
      </c>
      <c r="AU102" s="214" t="s">
        <v>82</v>
      </c>
      <c r="AY102" s="16" t="s">
        <v>120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80</v>
      </c>
      <c r="BK102" s="215">
        <f>ROUND(I102*H102,2)</f>
        <v>0</v>
      </c>
      <c r="BL102" s="16" t="s">
        <v>127</v>
      </c>
      <c r="BM102" s="214" t="s">
        <v>209</v>
      </c>
    </row>
    <row r="103" spans="1:47" s="2" customFormat="1" ht="12">
      <c r="A103" s="37"/>
      <c r="B103" s="38"/>
      <c r="C103" s="39"/>
      <c r="D103" s="216" t="s">
        <v>129</v>
      </c>
      <c r="E103" s="39"/>
      <c r="F103" s="217" t="s">
        <v>174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129</v>
      </c>
      <c r="AU103" s="16" t="s">
        <v>82</v>
      </c>
    </row>
    <row r="104" spans="1:65" s="2" customFormat="1" ht="21.75" customHeight="1">
      <c r="A104" s="37"/>
      <c r="B104" s="38"/>
      <c r="C104" s="203" t="s">
        <v>175</v>
      </c>
      <c r="D104" s="203" t="s">
        <v>122</v>
      </c>
      <c r="E104" s="204" t="s">
        <v>141</v>
      </c>
      <c r="F104" s="205" t="s">
        <v>210</v>
      </c>
      <c r="G104" s="206" t="s">
        <v>125</v>
      </c>
      <c r="H104" s="207">
        <v>0.34</v>
      </c>
      <c r="I104" s="208"/>
      <c r="J104" s="209">
        <f>ROUND(I104*H104,2)</f>
        <v>0</v>
      </c>
      <c r="K104" s="205" t="s">
        <v>19</v>
      </c>
      <c r="L104" s="43"/>
      <c r="M104" s="210" t="s">
        <v>19</v>
      </c>
      <c r="N104" s="211" t="s">
        <v>43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127</v>
      </c>
      <c r="AT104" s="214" t="s">
        <v>122</v>
      </c>
      <c r="AU104" s="214" t="s">
        <v>82</v>
      </c>
      <c r="AY104" s="16" t="s">
        <v>120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80</v>
      </c>
      <c r="BK104" s="215">
        <f>ROUND(I104*H104,2)</f>
        <v>0</v>
      </c>
      <c r="BL104" s="16" t="s">
        <v>127</v>
      </c>
      <c r="BM104" s="214" t="s">
        <v>211</v>
      </c>
    </row>
    <row r="105" spans="1:47" s="2" customFormat="1" ht="12">
      <c r="A105" s="37"/>
      <c r="B105" s="38"/>
      <c r="C105" s="39"/>
      <c r="D105" s="216" t="s">
        <v>129</v>
      </c>
      <c r="E105" s="39"/>
      <c r="F105" s="217" t="s">
        <v>212</v>
      </c>
      <c r="G105" s="39"/>
      <c r="H105" s="39"/>
      <c r="I105" s="218"/>
      <c r="J105" s="39"/>
      <c r="K105" s="39"/>
      <c r="L105" s="43"/>
      <c r="M105" s="219"/>
      <c r="N105" s="220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129</v>
      </c>
      <c r="AU105" s="16" t="s">
        <v>82</v>
      </c>
    </row>
    <row r="106" spans="1:47" s="2" customFormat="1" ht="12">
      <c r="A106" s="37"/>
      <c r="B106" s="38"/>
      <c r="C106" s="39"/>
      <c r="D106" s="216" t="s">
        <v>145</v>
      </c>
      <c r="E106" s="39"/>
      <c r="F106" s="234" t="s">
        <v>146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145</v>
      </c>
      <c r="AU106" s="16" t="s">
        <v>82</v>
      </c>
    </row>
    <row r="107" spans="1:65" s="2" customFormat="1" ht="21.75" customHeight="1">
      <c r="A107" s="37"/>
      <c r="B107" s="38"/>
      <c r="C107" s="203" t="s">
        <v>178</v>
      </c>
      <c r="D107" s="203" t="s">
        <v>122</v>
      </c>
      <c r="E107" s="204" t="s">
        <v>179</v>
      </c>
      <c r="F107" s="205" t="s">
        <v>213</v>
      </c>
      <c r="G107" s="206" t="s">
        <v>125</v>
      </c>
      <c r="H107" s="207">
        <v>0.794</v>
      </c>
      <c r="I107" s="208"/>
      <c r="J107" s="209">
        <f>ROUND(I107*H107,2)</f>
        <v>0</v>
      </c>
      <c r="K107" s="205" t="s">
        <v>19</v>
      </c>
      <c r="L107" s="43"/>
      <c r="M107" s="210" t="s">
        <v>19</v>
      </c>
      <c r="N107" s="211" t="s">
        <v>43</v>
      </c>
      <c r="O107" s="8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4" t="s">
        <v>127</v>
      </c>
      <c r="AT107" s="214" t="s">
        <v>122</v>
      </c>
      <c r="AU107" s="214" t="s">
        <v>82</v>
      </c>
      <c r="AY107" s="16" t="s">
        <v>120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6" t="s">
        <v>80</v>
      </c>
      <c r="BK107" s="215">
        <f>ROUND(I107*H107,2)</f>
        <v>0</v>
      </c>
      <c r="BL107" s="16" t="s">
        <v>127</v>
      </c>
      <c r="BM107" s="214" t="s">
        <v>214</v>
      </c>
    </row>
    <row r="108" spans="1:47" s="2" customFormat="1" ht="12">
      <c r="A108" s="37"/>
      <c r="B108" s="38"/>
      <c r="C108" s="39"/>
      <c r="D108" s="216" t="s">
        <v>129</v>
      </c>
      <c r="E108" s="39"/>
      <c r="F108" s="217" t="s">
        <v>192</v>
      </c>
      <c r="G108" s="39"/>
      <c r="H108" s="39"/>
      <c r="I108" s="218"/>
      <c r="J108" s="39"/>
      <c r="K108" s="39"/>
      <c r="L108" s="43"/>
      <c r="M108" s="219"/>
      <c r="N108" s="220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129</v>
      </c>
      <c r="AU108" s="16" t="s">
        <v>82</v>
      </c>
    </row>
    <row r="109" spans="1:47" s="2" customFormat="1" ht="12">
      <c r="A109" s="37"/>
      <c r="B109" s="38"/>
      <c r="C109" s="39"/>
      <c r="D109" s="216" t="s">
        <v>145</v>
      </c>
      <c r="E109" s="39"/>
      <c r="F109" s="234" t="s">
        <v>146</v>
      </c>
      <c r="G109" s="39"/>
      <c r="H109" s="39"/>
      <c r="I109" s="218"/>
      <c r="J109" s="39"/>
      <c r="K109" s="39"/>
      <c r="L109" s="43"/>
      <c r="M109" s="235"/>
      <c r="N109" s="236"/>
      <c r="O109" s="237"/>
      <c r="P109" s="237"/>
      <c r="Q109" s="237"/>
      <c r="R109" s="237"/>
      <c r="S109" s="237"/>
      <c r="T109" s="23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145</v>
      </c>
      <c r="AU109" s="16" t="s">
        <v>82</v>
      </c>
    </row>
    <row r="110" spans="1:31" s="2" customFormat="1" ht="6.95" customHeight="1">
      <c r="A110" s="37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43"/>
      <c r="M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</sheetData>
  <sheetProtection password="CC35" sheet="1" objects="1" scenarios="1" formatColumns="0" formatRows="0" autoFilter="0"/>
  <autoFilter ref="C80:K10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11103213"/>
    <hyperlink ref="F90" r:id="rId2" display="https://podminky.urs.cz/item/CS_URS_2023_01/111103223"/>
    <hyperlink ref="F94" r:id="rId3" display="https://podminky.urs.cz/item/CS_URS_2023_01/111203201"/>
    <hyperlink ref="F98" r:id="rId4" display="https://podminky.urs.cz/item/CS_URS_2023_01/185803106"/>
    <hyperlink ref="F101" r:id="rId5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215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216</v>
      </c>
      <c r="G12" s="37"/>
      <c r="H12" s="37"/>
      <c r="I12" s="131" t="s">
        <v>23</v>
      </c>
      <c r="J12" s="136" t="str">
        <f>'Rekapitulace stavby'!AN8</f>
        <v>21. 2. 2023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ROUND((SUM(BE81:BE93)),2)</f>
        <v>0</v>
      </c>
      <c r="G33" s="37"/>
      <c r="H33" s="37"/>
      <c r="I33" s="147">
        <v>0.21</v>
      </c>
      <c r="J33" s="146">
        <f>ROUND(((SUM(BE81:BE93))*I33),2)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ROUND((SUM(BF81:BF93)),2)</f>
        <v>0</v>
      </c>
      <c r="G34" s="37"/>
      <c r="H34" s="37"/>
      <c r="I34" s="147">
        <v>0.15</v>
      </c>
      <c r="J34" s="146">
        <f>ROUND(((SUM(BF81:BF93))*I34),2)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ROUND((SUM(BG81:BG93)),2)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ROUND((SUM(BH81:BH93)),2)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ROUND((SUM(BI81:BI93)),2)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4 - 106_170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Svijany_x005F_x0009_</v>
      </c>
      <c r="G52" s="39"/>
      <c r="H52" s="39"/>
      <c r="I52" s="31" t="s">
        <v>23</v>
      </c>
      <c r="J52" s="71" t="str">
        <f>IF(J12="","",J12)</f>
        <v>21. 2. 2023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4 - 106_170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Svijany_x005F_x0009_</v>
      </c>
      <c r="G75" s="39"/>
      <c r="H75" s="39"/>
      <c r="I75" s="31" t="s">
        <v>23</v>
      </c>
      <c r="J75" s="71" t="str">
        <f>IF(J12="","",J12)</f>
        <v>21. 2. 2023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SUM(P84:P93)</f>
        <v>0</v>
      </c>
      <c r="Q83" s="195"/>
      <c r="R83" s="196">
        <f>SUM(R84:R93)</f>
        <v>0</v>
      </c>
      <c r="S83" s="195"/>
      <c r="T83" s="197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SUM(BK84:BK93)</f>
        <v>0</v>
      </c>
    </row>
    <row r="84" spans="1:65" s="2" customFormat="1" ht="16.5" customHeight="1">
      <c r="A84" s="37"/>
      <c r="B84" s="38"/>
      <c r="C84" s="203" t="s">
        <v>80</v>
      </c>
      <c r="D84" s="203" t="s">
        <v>122</v>
      </c>
      <c r="E84" s="204" t="s">
        <v>123</v>
      </c>
      <c r="F84" s="205" t="s">
        <v>124</v>
      </c>
      <c r="G84" s="206" t="s">
        <v>125</v>
      </c>
      <c r="H84" s="207">
        <v>0.107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217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130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47" s="2" customFormat="1" ht="12">
      <c r="A86" s="37"/>
      <c r="B86" s="38"/>
      <c r="C86" s="39"/>
      <c r="D86" s="221" t="s">
        <v>131</v>
      </c>
      <c r="E86" s="39"/>
      <c r="F86" s="222" t="s">
        <v>132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131</v>
      </c>
      <c r="AU86" s="16" t="s">
        <v>82</v>
      </c>
    </row>
    <row r="87" spans="1:51" s="13" customFormat="1" ht="12">
      <c r="A87" s="13"/>
      <c r="B87" s="223"/>
      <c r="C87" s="224"/>
      <c r="D87" s="216" t="s">
        <v>133</v>
      </c>
      <c r="E87" s="225" t="s">
        <v>19</v>
      </c>
      <c r="F87" s="226" t="s">
        <v>218</v>
      </c>
      <c r="G87" s="224"/>
      <c r="H87" s="227">
        <v>0.107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133</v>
      </c>
      <c r="AU87" s="233" t="s">
        <v>82</v>
      </c>
      <c r="AV87" s="13" t="s">
        <v>82</v>
      </c>
      <c r="AW87" s="13" t="s">
        <v>33</v>
      </c>
      <c r="AX87" s="13" t="s">
        <v>80</v>
      </c>
      <c r="AY87" s="233" t="s">
        <v>120</v>
      </c>
    </row>
    <row r="88" spans="1:65" s="2" customFormat="1" ht="16.5" customHeight="1">
      <c r="A88" s="37"/>
      <c r="B88" s="38"/>
      <c r="C88" s="203" t="s">
        <v>82</v>
      </c>
      <c r="D88" s="203" t="s">
        <v>122</v>
      </c>
      <c r="E88" s="204" t="s">
        <v>135</v>
      </c>
      <c r="F88" s="205" t="s">
        <v>136</v>
      </c>
      <c r="G88" s="206" t="s">
        <v>125</v>
      </c>
      <c r="H88" s="207">
        <v>0.107</v>
      </c>
      <c r="I88" s="208"/>
      <c r="J88" s="209">
        <f>ROUND(I88*H88,2)</f>
        <v>0</v>
      </c>
      <c r="K88" s="205" t="s">
        <v>126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127</v>
      </c>
      <c r="AT88" s="214" t="s">
        <v>122</v>
      </c>
      <c r="AU88" s="214" t="s">
        <v>82</v>
      </c>
      <c r="AY88" s="16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127</v>
      </c>
      <c r="BM88" s="214" t="s">
        <v>219</v>
      </c>
    </row>
    <row r="89" spans="1:47" s="2" customFormat="1" ht="12">
      <c r="A89" s="37"/>
      <c r="B89" s="38"/>
      <c r="C89" s="39"/>
      <c r="D89" s="216" t="s">
        <v>129</v>
      </c>
      <c r="E89" s="39"/>
      <c r="F89" s="217" t="s">
        <v>138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129</v>
      </c>
      <c r="AU89" s="16" t="s">
        <v>82</v>
      </c>
    </row>
    <row r="90" spans="1:47" s="2" customFormat="1" ht="12">
      <c r="A90" s="37"/>
      <c r="B90" s="38"/>
      <c r="C90" s="39"/>
      <c r="D90" s="221" t="s">
        <v>131</v>
      </c>
      <c r="E90" s="39"/>
      <c r="F90" s="222" t="s">
        <v>139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131</v>
      </c>
      <c r="AU90" s="16" t="s">
        <v>82</v>
      </c>
    </row>
    <row r="91" spans="1:65" s="2" customFormat="1" ht="21.75" customHeight="1">
      <c r="A91" s="37"/>
      <c r="B91" s="38"/>
      <c r="C91" s="203" t="s">
        <v>140</v>
      </c>
      <c r="D91" s="203" t="s">
        <v>122</v>
      </c>
      <c r="E91" s="204" t="s">
        <v>141</v>
      </c>
      <c r="F91" s="205" t="s">
        <v>220</v>
      </c>
      <c r="G91" s="206" t="s">
        <v>125</v>
      </c>
      <c r="H91" s="207">
        <v>0.107</v>
      </c>
      <c r="I91" s="208"/>
      <c r="J91" s="209">
        <f>ROUND(I91*H91,2)</f>
        <v>0</v>
      </c>
      <c r="K91" s="205" t="s">
        <v>19</v>
      </c>
      <c r="L91" s="43"/>
      <c r="M91" s="210" t="s">
        <v>19</v>
      </c>
      <c r="N91" s="211" t="s">
        <v>43</v>
      </c>
      <c r="O91" s="8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4" t="s">
        <v>127</v>
      </c>
      <c r="AT91" s="214" t="s">
        <v>122</v>
      </c>
      <c r="AU91" s="214" t="s">
        <v>82</v>
      </c>
      <c r="AY91" s="16" t="s">
        <v>120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6" t="s">
        <v>80</v>
      </c>
      <c r="BK91" s="215">
        <f>ROUND(I91*H91,2)</f>
        <v>0</v>
      </c>
      <c r="BL91" s="16" t="s">
        <v>127</v>
      </c>
      <c r="BM91" s="214" t="s">
        <v>221</v>
      </c>
    </row>
    <row r="92" spans="1:47" s="2" customFormat="1" ht="12">
      <c r="A92" s="37"/>
      <c r="B92" s="38"/>
      <c r="C92" s="39"/>
      <c r="D92" s="216" t="s">
        <v>129</v>
      </c>
      <c r="E92" s="39"/>
      <c r="F92" s="217" t="s">
        <v>222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82</v>
      </c>
    </row>
    <row r="93" spans="1:47" s="2" customFormat="1" ht="12">
      <c r="A93" s="37"/>
      <c r="B93" s="38"/>
      <c r="C93" s="39"/>
      <c r="D93" s="216" t="s">
        <v>145</v>
      </c>
      <c r="E93" s="39"/>
      <c r="F93" s="234" t="s">
        <v>146</v>
      </c>
      <c r="G93" s="39"/>
      <c r="H93" s="39"/>
      <c r="I93" s="218"/>
      <c r="J93" s="39"/>
      <c r="K93" s="39"/>
      <c r="L93" s="43"/>
      <c r="M93" s="235"/>
      <c r="N93" s="236"/>
      <c r="O93" s="237"/>
      <c r="P93" s="237"/>
      <c r="Q93" s="237"/>
      <c r="R93" s="237"/>
      <c r="S93" s="237"/>
      <c r="T93" s="23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145</v>
      </c>
      <c r="AU93" s="16" t="s">
        <v>82</v>
      </c>
    </row>
    <row r="94" spans="1:31" s="2" customFormat="1" ht="6.95" customHeight="1">
      <c r="A94" s="37"/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43"/>
      <c r="M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4" customFormat="1" ht="45" customHeight="1">
      <c r="B3" s="243"/>
      <c r="C3" s="244" t="s">
        <v>223</v>
      </c>
      <c r="D3" s="244"/>
      <c r="E3" s="244"/>
      <c r="F3" s="244"/>
      <c r="G3" s="244"/>
      <c r="H3" s="244"/>
      <c r="I3" s="244"/>
      <c r="J3" s="244"/>
      <c r="K3" s="245"/>
    </row>
    <row r="4" spans="2:11" s="1" customFormat="1" ht="25.5" customHeight="1">
      <c r="B4" s="246"/>
      <c r="C4" s="247" t="s">
        <v>224</v>
      </c>
      <c r="D4" s="247"/>
      <c r="E4" s="247"/>
      <c r="F4" s="247"/>
      <c r="G4" s="247"/>
      <c r="H4" s="247"/>
      <c r="I4" s="247"/>
      <c r="J4" s="247"/>
      <c r="K4" s="248"/>
    </row>
    <row r="5" spans="2:11" s="1" customFormat="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6"/>
      <c r="C6" s="250" t="s">
        <v>225</v>
      </c>
      <c r="D6" s="250"/>
      <c r="E6" s="250"/>
      <c r="F6" s="250"/>
      <c r="G6" s="250"/>
      <c r="H6" s="250"/>
      <c r="I6" s="250"/>
      <c r="J6" s="250"/>
      <c r="K6" s="248"/>
    </row>
    <row r="7" spans="2:11" s="1" customFormat="1" ht="15" customHeight="1">
      <c r="B7" s="251"/>
      <c r="C7" s="250" t="s">
        <v>226</v>
      </c>
      <c r="D7" s="250"/>
      <c r="E7" s="250"/>
      <c r="F7" s="250"/>
      <c r="G7" s="250"/>
      <c r="H7" s="250"/>
      <c r="I7" s="250"/>
      <c r="J7" s="250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250" t="s">
        <v>227</v>
      </c>
      <c r="D9" s="250"/>
      <c r="E9" s="250"/>
      <c r="F9" s="250"/>
      <c r="G9" s="250"/>
      <c r="H9" s="250"/>
      <c r="I9" s="250"/>
      <c r="J9" s="250"/>
      <c r="K9" s="248"/>
    </row>
    <row r="10" spans="2:11" s="1" customFormat="1" ht="15" customHeight="1">
      <c r="B10" s="251"/>
      <c r="C10" s="250"/>
      <c r="D10" s="250" t="s">
        <v>228</v>
      </c>
      <c r="E10" s="250"/>
      <c r="F10" s="250"/>
      <c r="G10" s="250"/>
      <c r="H10" s="250"/>
      <c r="I10" s="250"/>
      <c r="J10" s="250"/>
      <c r="K10" s="248"/>
    </row>
    <row r="11" spans="2:11" s="1" customFormat="1" ht="15" customHeight="1">
      <c r="B11" s="251"/>
      <c r="C11" s="252"/>
      <c r="D11" s="250" t="s">
        <v>229</v>
      </c>
      <c r="E11" s="250"/>
      <c r="F11" s="250"/>
      <c r="G11" s="250"/>
      <c r="H11" s="250"/>
      <c r="I11" s="250"/>
      <c r="J11" s="250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230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250" t="s">
        <v>231</v>
      </c>
      <c r="E15" s="250"/>
      <c r="F15" s="250"/>
      <c r="G15" s="250"/>
      <c r="H15" s="250"/>
      <c r="I15" s="250"/>
      <c r="J15" s="250"/>
      <c r="K15" s="248"/>
    </row>
    <row r="16" spans="2:11" s="1" customFormat="1" ht="15" customHeight="1">
      <c r="B16" s="251"/>
      <c r="C16" s="252"/>
      <c r="D16" s="250" t="s">
        <v>232</v>
      </c>
      <c r="E16" s="250"/>
      <c r="F16" s="250"/>
      <c r="G16" s="250"/>
      <c r="H16" s="250"/>
      <c r="I16" s="250"/>
      <c r="J16" s="250"/>
      <c r="K16" s="248"/>
    </row>
    <row r="17" spans="2:11" s="1" customFormat="1" ht="15" customHeight="1">
      <c r="B17" s="251"/>
      <c r="C17" s="252"/>
      <c r="D17" s="250" t="s">
        <v>233</v>
      </c>
      <c r="E17" s="250"/>
      <c r="F17" s="250"/>
      <c r="G17" s="250"/>
      <c r="H17" s="250"/>
      <c r="I17" s="250"/>
      <c r="J17" s="250"/>
      <c r="K17" s="248"/>
    </row>
    <row r="18" spans="2:11" s="1" customFormat="1" ht="15" customHeight="1">
      <c r="B18" s="251"/>
      <c r="C18" s="252"/>
      <c r="D18" s="252"/>
      <c r="E18" s="254" t="s">
        <v>79</v>
      </c>
      <c r="F18" s="250" t="s">
        <v>234</v>
      </c>
      <c r="G18" s="250"/>
      <c r="H18" s="250"/>
      <c r="I18" s="250"/>
      <c r="J18" s="250"/>
      <c r="K18" s="248"/>
    </row>
    <row r="19" spans="2:11" s="1" customFormat="1" ht="15" customHeight="1">
      <c r="B19" s="251"/>
      <c r="C19" s="252"/>
      <c r="D19" s="252"/>
      <c r="E19" s="254" t="s">
        <v>235</v>
      </c>
      <c r="F19" s="250" t="s">
        <v>236</v>
      </c>
      <c r="G19" s="250"/>
      <c r="H19" s="250"/>
      <c r="I19" s="250"/>
      <c r="J19" s="250"/>
      <c r="K19" s="248"/>
    </row>
    <row r="20" spans="2:11" s="1" customFormat="1" ht="15" customHeight="1">
      <c r="B20" s="251"/>
      <c r="C20" s="252"/>
      <c r="D20" s="252"/>
      <c r="E20" s="254" t="s">
        <v>237</v>
      </c>
      <c r="F20" s="250" t="s">
        <v>238</v>
      </c>
      <c r="G20" s="250"/>
      <c r="H20" s="250"/>
      <c r="I20" s="250"/>
      <c r="J20" s="250"/>
      <c r="K20" s="248"/>
    </row>
    <row r="21" spans="2:11" s="1" customFormat="1" ht="15" customHeight="1">
      <c r="B21" s="251"/>
      <c r="C21" s="252"/>
      <c r="D21" s="252"/>
      <c r="E21" s="254" t="s">
        <v>239</v>
      </c>
      <c r="F21" s="250" t="s">
        <v>240</v>
      </c>
      <c r="G21" s="250"/>
      <c r="H21" s="250"/>
      <c r="I21" s="250"/>
      <c r="J21" s="250"/>
      <c r="K21" s="248"/>
    </row>
    <row r="22" spans="2:11" s="1" customFormat="1" ht="15" customHeight="1">
      <c r="B22" s="251"/>
      <c r="C22" s="252"/>
      <c r="D22" s="252"/>
      <c r="E22" s="254" t="s">
        <v>241</v>
      </c>
      <c r="F22" s="250" t="s">
        <v>242</v>
      </c>
      <c r="G22" s="250"/>
      <c r="H22" s="250"/>
      <c r="I22" s="250"/>
      <c r="J22" s="250"/>
      <c r="K22" s="248"/>
    </row>
    <row r="23" spans="2:11" s="1" customFormat="1" ht="15" customHeight="1">
      <c r="B23" s="251"/>
      <c r="C23" s="252"/>
      <c r="D23" s="252"/>
      <c r="E23" s="254" t="s">
        <v>243</v>
      </c>
      <c r="F23" s="250" t="s">
        <v>244</v>
      </c>
      <c r="G23" s="250"/>
      <c r="H23" s="250"/>
      <c r="I23" s="250"/>
      <c r="J23" s="250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250" t="s">
        <v>245</v>
      </c>
      <c r="D25" s="250"/>
      <c r="E25" s="250"/>
      <c r="F25" s="250"/>
      <c r="G25" s="250"/>
      <c r="H25" s="250"/>
      <c r="I25" s="250"/>
      <c r="J25" s="250"/>
      <c r="K25" s="248"/>
    </row>
    <row r="26" spans="2:11" s="1" customFormat="1" ht="15" customHeight="1">
      <c r="B26" s="251"/>
      <c r="C26" s="250" t="s">
        <v>246</v>
      </c>
      <c r="D26" s="250"/>
      <c r="E26" s="250"/>
      <c r="F26" s="250"/>
      <c r="G26" s="250"/>
      <c r="H26" s="250"/>
      <c r="I26" s="250"/>
      <c r="J26" s="250"/>
      <c r="K26" s="248"/>
    </row>
    <row r="27" spans="2:11" s="1" customFormat="1" ht="15" customHeight="1">
      <c r="B27" s="251"/>
      <c r="C27" s="250"/>
      <c r="D27" s="250" t="s">
        <v>247</v>
      </c>
      <c r="E27" s="250"/>
      <c r="F27" s="250"/>
      <c r="G27" s="250"/>
      <c r="H27" s="250"/>
      <c r="I27" s="250"/>
      <c r="J27" s="250"/>
      <c r="K27" s="248"/>
    </row>
    <row r="28" spans="2:11" s="1" customFormat="1" ht="15" customHeight="1">
      <c r="B28" s="251"/>
      <c r="C28" s="252"/>
      <c r="D28" s="250" t="s">
        <v>248</v>
      </c>
      <c r="E28" s="250"/>
      <c r="F28" s="250"/>
      <c r="G28" s="250"/>
      <c r="H28" s="250"/>
      <c r="I28" s="250"/>
      <c r="J28" s="250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250" t="s">
        <v>249</v>
      </c>
      <c r="E30" s="250"/>
      <c r="F30" s="250"/>
      <c r="G30" s="250"/>
      <c r="H30" s="250"/>
      <c r="I30" s="250"/>
      <c r="J30" s="250"/>
      <c r="K30" s="248"/>
    </row>
    <row r="31" spans="2:11" s="1" customFormat="1" ht="15" customHeight="1">
      <c r="B31" s="251"/>
      <c r="C31" s="252"/>
      <c r="D31" s="250" t="s">
        <v>250</v>
      </c>
      <c r="E31" s="250"/>
      <c r="F31" s="250"/>
      <c r="G31" s="250"/>
      <c r="H31" s="250"/>
      <c r="I31" s="250"/>
      <c r="J31" s="250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250" t="s">
        <v>251</v>
      </c>
      <c r="E33" s="250"/>
      <c r="F33" s="250"/>
      <c r="G33" s="250"/>
      <c r="H33" s="250"/>
      <c r="I33" s="250"/>
      <c r="J33" s="250"/>
      <c r="K33" s="248"/>
    </row>
    <row r="34" spans="2:11" s="1" customFormat="1" ht="15" customHeight="1">
      <c r="B34" s="251"/>
      <c r="C34" s="252"/>
      <c r="D34" s="250" t="s">
        <v>252</v>
      </c>
      <c r="E34" s="250"/>
      <c r="F34" s="250"/>
      <c r="G34" s="250"/>
      <c r="H34" s="250"/>
      <c r="I34" s="250"/>
      <c r="J34" s="250"/>
      <c r="K34" s="248"/>
    </row>
    <row r="35" spans="2:11" s="1" customFormat="1" ht="15" customHeight="1">
      <c r="B35" s="251"/>
      <c r="C35" s="252"/>
      <c r="D35" s="250" t="s">
        <v>253</v>
      </c>
      <c r="E35" s="250"/>
      <c r="F35" s="250"/>
      <c r="G35" s="250"/>
      <c r="H35" s="250"/>
      <c r="I35" s="250"/>
      <c r="J35" s="250"/>
      <c r="K35" s="248"/>
    </row>
    <row r="36" spans="2:11" s="1" customFormat="1" ht="15" customHeight="1">
      <c r="B36" s="251"/>
      <c r="C36" s="252"/>
      <c r="D36" s="250"/>
      <c r="E36" s="253" t="s">
        <v>106</v>
      </c>
      <c r="F36" s="250"/>
      <c r="G36" s="250" t="s">
        <v>254</v>
      </c>
      <c r="H36" s="250"/>
      <c r="I36" s="250"/>
      <c r="J36" s="250"/>
      <c r="K36" s="248"/>
    </row>
    <row r="37" spans="2:11" s="1" customFormat="1" ht="30.75" customHeight="1">
      <c r="B37" s="251"/>
      <c r="C37" s="252"/>
      <c r="D37" s="250"/>
      <c r="E37" s="253" t="s">
        <v>255</v>
      </c>
      <c r="F37" s="250"/>
      <c r="G37" s="250" t="s">
        <v>256</v>
      </c>
      <c r="H37" s="250"/>
      <c r="I37" s="250"/>
      <c r="J37" s="250"/>
      <c r="K37" s="248"/>
    </row>
    <row r="38" spans="2:11" s="1" customFormat="1" ht="15" customHeight="1">
      <c r="B38" s="251"/>
      <c r="C38" s="252"/>
      <c r="D38" s="250"/>
      <c r="E38" s="253" t="s">
        <v>53</v>
      </c>
      <c r="F38" s="250"/>
      <c r="G38" s="250" t="s">
        <v>257</v>
      </c>
      <c r="H38" s="250"/>
      <c r="I38" s="250"/>
      <c r="J38" s="250"/>
      <c r="K38" s="248"/>
    </row>
    <row r="39" spans="2:11" s="1" customFormat="1" ht="15" customHeight="1">
      <c r="B39" s="251"/>
      <c r="C39" s="252"/>
      <c r="D39" s="250"/>
      <c r="E39" s="253" t="s">
        <v>54</v>
      </c>
      <c r="F39" s="250"/>
      <c r="G39" s="250" t="s">
        <v>258</v>
      </c>
      <c r="H39" s="250"/>
      <c r="I39" s="250"/>
      <c r="J39" s="250"/>
      <c r="K39" s="248"/>
    </row>
    <row r="40" spans="2:11" s="1" customFormat="1" ht="15" customHeight="1">
      <c r="B40" s="251"/>
      <c r="C40" s="252"/>
      <c r="D40" s="250"/>
      <c r="E40" s="253" t="s">
        <v>107</v>
      </c>
      <c r="F40" s="250"/>
      <c r="G40" s="250" t="s">
        <v>259</v>
      </c>
      <c r="H40" s="250"/>
      <c r="I40" s="250"/>
      <c r="J40" s="250"/>
      <c r="K40" s="248"/>
    </row>
    <row r="41" spans="2:11" s="1" customFormat="1" ht="15" customHeight="1">
      <c r="B41" s="251"/>
      <c r="C41" s="252"/>
      <c r="D41" s="250"/>
      <c r="E41" s="253" t="s">
        <v>108</v>
      </c>
      <c r="F41" s="250"/>
      <c r="G41" s="250" t="s">
        <v>260</v>
      </c>
      <c r="H41" s="250"/>
      <c r="I41" s="250"/>
      <c r="J41" s="250"/>
      <c r="K41" s="248"/>
    </row>
    <row r="42" spans="2:11" s="1" customFormat="1" ht="15" customHeight="1">
      <c r="B42" s="251"/>
      <c r="C42" s="252"/>
      <c r="D42" s="250"/>
      <c r="E42" s="253" t="s">
        <v>261</v>
      </c>
      <c r="F42" s="250"/>
      <c r="G42" s="250" t="s">
        <v>262</v>
      </c>
      <c r="H42" s="250"/>
      <c r="I42" s="250"/>
      <c r="J42" s="250"/>
      <c r="K42" s="248"/>
    </row>
    <row r="43" spans="2:11" s="1" customFormat="1" ht="15" customHeight="1">
      <c r="B43" s="251"/>
      <c r="C43" s="252"/>
      <c r="D43" s="250"/>
      <c r="E43" s="253"/>
      <c r="F43" s="250"/>
      <c r="G43" s="250" t="s">
        <v>263</v>
      </c>
      <c r="H43" s="250"/>
      <c r="I43" s="250"/>
      <c r="J43" s="250"/>
      <c r="K43" s="248"/>
    </row>
    <row r="44" spans="2:11" s="1" customFormat="1" ht="15" customHeight="1">
      <c r="B44" s="251"/>
      <c r="C44" s="252"/>
      <c r="D44" s="250"/>
      <c r="E44" s="253" t="s">
        <v>264</v>
      </c>
      <c r="F44" s="250"/>
      <c r="G44" s="250" t="s">
        <v>265</v>
      </c>
      <c r="H44" s="250"/>
      <c r="I44" s="250"/>
      <c r="J44" s="250"/>
      <c r="K44" s="248"/>
    </row>
    <row r="45" spans="2:11" s="1" customFormat="1" ht="15" customHeight="1">
      <c r="B45" s="251"/>
      <c r="C45" s="252"/>
      <c r="D45" s="250"/>
      <c r="E45" s="253" t="s">
        <v>110</v>
      </c>
      <c r="F45" s="250"/>
      <c r="G45" s="250" t="s">
        <v>266</v>
      </c>
      <c r="H45" s="250"/>
      <c r="I45" s="250"/>
      <c r="J45" s="250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250" t="s">
        <v>267</v>
      </c>
      <c r="E47" s="250"/>
      <c r="F47" s="250"/>
      <c r="G47" s="250"/>
      <c r="H47" s="250"/>
      <c r="I47" s="250"/>
      <c r="J47" s="250"/>
      <c r="K47" s="248"/>
    </row>
    <row r="48" spans="2:11" s="1" customFormat="1" ht="15" customHeight="1">
      <c r="B48" s="251"/>
      <c r="C48" s="252"/>
      <c r="D48" s="252"/>
      <c r="E48" s="250" t="s">
        <v>268</v>
      </c>
      <c r="F48" s="250"/>
      <c r="G48" s="250"/>
      <c r="H48" s="250"/>
      <c r="I48" s="250"/>
      <c r="J48" s="250"/>
      <c r="K48" s="248"/>
    </row>
    <row r="49" spans="2:11" s="1" customFormat="1" ht="15" customHeight="1">
      <c r="B49" s="251"/>
      <c r="C49" s="252"/>
      <c r="D49" s="252"/>
      <c r="E49" s="250" t="s">
        <v>269</v>
      </c>
      <c r="F49" s="250"/>
      <c r="G49" s="250"/>
      <c r="H49" s="250"/>
      <c r="I49" s="250"/>
      <c r="J49" s="250"/>
      <c r="K49" s="248"/>
    </row>
    <row r="50" spans="2:11" s="1" customFormat="1" ht="15" customHeight="1">
      <c r="B50" s="251"/>
      <c r="C50" s="252"/>
      <c r="D50" s="252"/>
      <c r="E50" s="250" t="s">
        <v>270</v>
      </c>
      <c r="F50" s="250"/>
      <c r="G50" s="250"/>
      <c r="H50" s="250"/>
      <c r="I50" s="250"/>
      <c r="J50" s="250"/>
      <c r="K50" s="248"/>
    </row>
    <row r="51" spans="2:11" s="1" customFormat="1" ht="15" customHeight="1">
      <c r="B51" s="251"/>
      <c r="C51" s="252"/>
      <c r="D51" s="250" t="s">
        <v>271</v>
      </c>
      <c r="E51" s="250"/>
      <c r="F51" s="250"/>
      <c r="G51" s="250"/>
      <c r="H51" s="250"/>
      <c r="I51" s="250"/>
      <c r="J51" s="250"/>
      <c r="K51" s="248"/>
    </row>
    <row r="52" spans="2:11" s="1" customFormat="1" ht="25.5" customHeight="1">
      <c r="B52" s="246"/>
      <c r="C52" s="247" t="s">
        <v>272</v>
      </c>
      <c r="D52" s="247"/>
      <c r="E52" s="247"/>
      <c r="F52" s="247"/>
      <c r="G52" s="247"/>
      <c r="H52" s="247"/>
      <c r="I52" s="247"/>
      <c r="J52" s="247"/>
      <c r="K52" s="248"/>
    </row>
    <row r="53" spans="2:11" s="1" customFormat="1" ht="5.25" customHeight="1">
      <c r="B53" s="246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6"/>
      <c r="C54" s="250" t="s">
        <v>273</v>
      </c>
      <c r="D54" s="250"/>
      <c r="E54" s="250"/>
      <c r="F54" s="250"/>
      <c r="G54" s="250"/>
      <c r="H54" s="250"/>
      <c r="I54" s="250"/>
      <c r="J54" s="250"/>
      <c r="K54" s="248"/>
    </row>
    <row r="55" spans="2:11" s="1" customFormat="1" ht="15" customHeight="1">
      <c r="B55" s="246"/>
      <c r="C55" s="250" t="s">
        <v>274</v>
      </c>
      <c r="D55" s="250"/>
      <c r="E55" s="250"/>
      <c r="F55" s="250"/>
      <c r="G55" s="250"/>
      <c r="H55" s="250"/>
      <c r="I55" s="250"/>
      <c r="J55" s="250"/>
      <c r="K55" s="248"/>
    </row>
    <row r="56" spans="2:11" s="1" customFormat="1" ht="12.75" customHeight="1">
      <c r="B56" s="246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6"/>
      <c r="C57" s="250" t="s">
        <v>275</v>
      </c>
      <c r="D57" s="250"/>
      <c r="E57" s="250"/>
      <c r="F57" s="250"/>
      <c r="G57" s="250"/>
      <c r="H57" s="250"/>
      <c r="I57" s="250"/>
      <c r="J57" s="250"/>
      <c r="K57" s="248"/>
    </row>
    <row r="58" spans="2:11" s="1" customFormat="1" ht="15" customHeight="1">
      <c r="B58" s="246"/>
      <c r="C58" s="252"/>
      <c r="D58" s="250" t="s">
        <v>276</v>
      </c>
      <c r="E58" s="250"/>
      <c r="F58" s="250"/>
      <c r="G58" s="250"/>
      <c r="H58" s="250"/>
      <c r="I58" s="250"/>
      <c r="J58" s="250"/>
      <c r="K58" s="248"/>
    </row>
    <row r="59" spans="2:11" s="1" customFormat="1" ht="15" customHeight="1">
      <c r="B59" s="246"/>
      <c r="C59" s="252"/>
      <c r="D59" s="250" t="s">
        <v>277</v>
      </c>
      <c r="E59" s="250"/>
      <c r="F59" s="250"/>
      <c r="G59" s="250"/>
      <c r="H59" s="250"/>
      <c r="I59" s="250"/>
      <c r="J59" s="250"/>
      <c r="K59" s="248"/>
    </row>
    <row r="60" spans="2:11" s="1" customFormat="1" ht="15" customHeight="1">
      <c r="B60" s="246"/>
      <c r="C60" s="252"/>
      <c r="D60" s="250" t="s">
        <v>278</v>
      </c>
      <c r="E60" s="250"/>
      <c r="F60" s="250"/>
      <c r="G60" s="250"/>
      <c r="H60" s="250"/>
      <c r="I60" s="250"/>
      <c r="J60" s="250"/>
      <c r="K60" s="248"/>
    </row>
    <row r="61" spans="2:11" s="1" customFormat="1" ht="15" customHeight="1">
      <c r="B61" s="246"/>
      <c r="C61" s="252"/>
      <c r="D61" s="250" t="s">
        <v>279</v>
      </c>
      <c r="E61" s="250"/>
      <c r="F61" s="250"/>
      <c r="G61" s="250"/>
      <c r="H61" s="250"/>
      <c r="I61" s="250"/>
      <c r="J61" s="250"/>
      <c r="K61" s="248"/>
    </row>
    <row r="62" spans="2:11" s="1" customFormat="1" ht="15" customHeight="1">
      <c r="B62" s="246"/>
      <c r="C62" s="252"/>
      <c r="D62" s="255" t="s">
        <v>280</v>
      </c>
      <c r="E62" s="255"/>
      <c r="F62" s="255"/>
      <c r="G62" s="255"/>
      <c r="H62" s="255"/>
      <c r="I62" s="255"/>
      <c r="J62" s="255"/>
      <c r="K62" s="248"/>
    </row>
    <row r="63" spans="2:11" s="1" customFormat="1" ht="15" customHeight="1">
      <c r="B63" s="246"/>
      <c r="C63" s="252"/>
      <c r="D63" s="250" t="s">
        <v>281</v>
      </c>
      <c r="E63" s="250"/>
      <c r="F63" s="250"/>
      <c r="G63" s="250"/>
      <c r="H63" s="250"/>
      <c r="I63" s="250"/>
      <c r="J63" s="250"/>
      <c r="K63" s="248"/>
    </row>
    <row r="64" spans="2:11" s="1" customFormat="1" ht="12.75" customHeight="1">
      <c r="B64" s="246"/>
      <c r="C64" s="252"/>
      <c r="D64" s="252"/>
      <c r="E64" s="256"/>
      <c r="F64" s="252"/>
      <c r="G64" s="252"/>
      <c r="H64" s="252"/>
      <c r="I64" s="252"/>
      <c r="J64" s="252"/>
      <c r="K64" s="248"/>
    </row>
    <row r="65" spans="2:11" s="1" customFormat="1" ht="15" customHeight="1">
      <c r="B65" s="246"/>
      <c r="C65" s="252"/>
      <c r="D65" s="250" t="s">
        <v>282</v>
      </c>
      <c r="E65" s="250"/>
      <c r="F65" s="250"/>
      <c r="G65" s="250"/>
      <c r="H65" s="250"/>
      <c r="I65" s="250"/>
      <c r="J65" s="250"/>
      <c r="K65" s="248"/>
    </row>
    <row r="66" spans="2:11" s="1" customFormat="1" ht="15" customHeight="1">
      <c r="B66" s="246"/>
      <c r="C66" s="252"/>
      <c r="D66" s="255" t="s">
        <v>283</v>
      </c>
      <c r="E66" s="255"/>
      <c r="F66" s="255"/>
      <c r="G66" s="255"/>
      <c r="H66" s="255"/>
      <c r="I66" s="255"/>
      <c r="J66" s="255"/>
      <c r="K66" s="248"/>
    </row>
    <row r="67" spans="2:11" s="1" customFormat="1" ht="15" customHeight="1">
      <c r="B67" s="246"/>
      <c r="C67" s="252"/>
      <c r="D67" s="250" t="s">
        <v>284</v>
      </c>
      <c r="E67" s="250"/>
      <c r="F67" s="250"/>
      <c r="G67" s="250"/>
      <c r="H67" s="250"/>
      <c r="I67" s="250"/>
      <c r="J67" s="250"/>
      <c r="K67" s="248"/>
    </row>
    <row r="68" spans="2:11" s="1" customFormat="1" ht="15" customHeight="1">
      <c r="B68" s="246"/>
      <c r="C68" s="252"/>
      <c r="D68" s="250" t="s">
        <v>285</v>
      </c>
      <c r="E68" s="250"/>
      <c r="F68" s="250"/>
      <c r="G68" s="250"/>
      <c r="H68" s="250"/>
      <c r="I68" s="250"/>
      <c r="J68" s="250"/>
      <c r="K68" s="248"/>
    </row>
    <row r="69" spans="2:11" s="1" customFormat="1" ht="15" customHeight="1">
      <c r="B69" s="246"/>
      <c r="C69" s="252"/>
      <c r="D69" s="250" t="s">
        <v>286</v>
      </c>
      <c r="E69" s="250"/>
      <c r="F69" s="250"/>
      <c r="G69" s="250"/>
      <c r="H69" s="250"/>
      <c r="I69" s="250"/>
      <c r="J69" s="250"/>
      <c r="K69" s="248"/>
    </row>
    <row r="70" spans="2:11" s="1" customFormat="1" ht="15" customHeight="1">
      <c r="B70" s="246"/>
      <c r="C70" s="252"/>
      <c r="D70" s="250" t="s">
        <v>287</v>
      </c>
      <c r="E70" s="250"/>
      <c r="F70" s="250"/>
      <c r="G70" s="250"/>
      <c r="H70" s="250"/>
      <c r="I70" s="250"/>
      <c r="J70" s="250"/>
      <c r="K70" s="248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266" t="s">
        <v>288</v>
      </c>
      <c r="D75" s="266"/>
      <c r="E75" s="266"/>
      <c r="F75" s="266"/>
      <c r="G75" s="266"/>
      <c r="H75" s="266"/>
      <c r="I75" s="266"/>
      <c r="J75" s="266"/>
      <c r="K75" s="267"/>
    </row>
    <row r="76" spans="2:11" s="1" customFormat="1" ht="17.25" customHeight="1">
      <c r="B76" s="265"/>
      <c r="C76" s="268" t="s">
        <v>289</v>
      </c>
      <c r="D76" s="268"/>
      <c r="E76" s="268"/>
      <c r="F76" s="268" t="s">
        <v>290</v>
      </c>
      <c r="G76" s="269"/>
      <c r="H76" s="268" t="s">
        <v>54</v>
      </c>
      <c r="I76" s="268" t="s">
        <v>57</v>
      </c>
      <c r="J76" s="268" t="s">
        <v>291</v>
      </c>
      <c r="K76" s="267"/>
    </row>
    <row r="77" spans="2:11" s="1" customFormat="1" ht="17.25" customHeight="1">
      <c r="B77" s="265"/>
      <c r="C77" s="270" t="s">
        <v>292</v>
      </c>
      <c r="D77" s="270"/>
      <c r="E77" s="270"/>
      <c r="F77" s="271" t="s">
        <v>293</v>
      </c>
      <c r="G77" s="272"/>
      <c r="H77" s="270"/>
      <c r="I77" s="270"/>
      <c r="J77" s="270" t="s">
        <v>294</v>
      </c>
      <c r="K77" s="267"/>
    </row>
    <row r="78" spans="2:11" s="1" customFormat="1" ht="5.25" customHeight="1">
      <c r="B78" s="265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5"/>
      <c r="C79" s="253" t="s">
        <v>53</v>
      </c>
      <c r="D79" s="275"/>
      <c r="E79" s="275"/>
      <c r="F79" s="276" t="s">
        <v>295</v>
      </c>
      <c r="G79" s="277"/>
      <c r="H79" s="253" t="s">
        <v>296</v>
      </c>
      <c r="I79" s="253" t="s">
        <v>297</v>
      </c>
      <c r="J79" s="253">
        <v>20</v>
      </c>
      <c r="K79" s="267"/>
    </row>
    <row r="80" spans="2:11" s="1" customFormat="1" ht="15" customHeight="1">
      <c r="B80" s="265"/>
      <c r="C80" s="253" t="s">
        <v>298</v>
      </c>
      <c r="D80" s="253"/>
      <c r="E80" s="253"/>
      <c r="F80" s="276" t="s">
        <v>295</v>
      </c>
      <c r="G80" s="277"/>
      <c r="H80" s="253" t="s">
        <v>299</v>
      </c>
      <c r="I80" s="253" t="s">
        <v>297</v>
      </c>
      <c r="J80" s="253">
        <v>120</v>
      </c>
      <c r="K80" s="267"/>
    </row>
    <row r="81" spans="2:11" s="1" customFormat="1" ht="15" customHeight="1">
      <c r="B81" s="278"/>
      <c r="C81" s="253" t="s">
        <v>300</v>
      </c>
      <c r="D81" s="253"/>
      <c r="E81" s="253"/>
      <c r="F81" s="276" t="s">
        <v>301</v>
      </c>
      <c r="G81" s="277"/>
      <c r="H81" s="253" t="s">
        <v>302</v>
      </c>
      <c r="I81" s="253" t="s">
        <v>297</v>
      </c>
      <c r="J81" s="253">
        <v>50</v>
      </c>
      <c r="K81" s="267"/>
    </row>
    <row r="82" spans="2:11" s="1" customFormat="1" ht="15" customHeight="1">
      <c r="B82" s="278"/>
      <c r="C82" s="253" t="s">
        <v>303</v>
      </c>
      <c r="D82" s="253"/>
      <c r="E82" s="253"/>
      <c r="F82" s="276" t="s">
        <v>295</v>
      </c>
      <c r="G82" s="277"/>
      <c r="H82" s="253" t="s">
        <v>304</v>
      </c>
      <c r="I82" s="253" t="s">
        <v>305</v>
      </c>
      <c r="J82" s="253"/>
      <c r="K82" s="267"/>
    </row>
    <row r="83" spans="2:11" s="1" customFormat="1" ht="15" customHeight="1">
      <c r="B83" s="278"/>
      <c r="C83" s="279" t="s">
        <v>306</v>
      </c>
      <c r="D83" s="279"/>
      <c r="E83" s="279"/>
      <c r="F83" s="280" t="s">
        <v>301</v>
      </c>
      <c r="G83" s="279"/>
      <c r="H83" s="279" t="s">
        <v>307</v>
      </c>
      <c r="I83" s="279" t="s">
        <v>297</v>
      </c>
      <c r="J83" s="279">
        <v>15</v>
      </c>
      <c r="K83" s="267"/>
    </row>
    <row r="84" spans="2:11" s="1" customFormat="1" ht="15" customHeight="1">
      <c r="B84" s="278"/>
      <c r="C84" s="279" t="s">
        <v>308</v>
      </c>
      <c r="D84" s="279"/>
      <c r="E84" s="279"/>
      <c r="F84" s="280" t="s">
        <v>301</v>
      </c>
      <c r="G84" s="279"/>
      <c r="H84" s="279" t="s">
        <v>309</v>
      </c>
      <c r="I84" s="279" t="s">
        <v>297</v>
      </c>
      <c r="J84" s="279">
        <v>15</v>
      </c>
      <c r="K84" s="267"/>
    </row>
    <row r="85" spans="2:11" s="1" customFormat="1" ht="15" customHeight="1">
      <c r="B85" s="278"/>
      <c r="C85" s="279" t="s">
        <v>310</v>
      </c>
      <c r="D85" s="279"/>
      <c r="E85" s="279"/>
      <c r="F85" s="280" t="s">
        <v>301</v>
      </c>
      <c r="G85" s="279"/>
      <c r="H85" s="279" t="s">
        <v>311</v>
      </c>
      <c r="I85" s="279" t="s">
        <v>297</v>
      </c>
      <c r="J85" s="279">
        <v>20</v>
      </c>
      <c r="K85" s="267"/>
    </row>
    <row r="86" spans="2:11" s="1" customFormat="1" ht="15" customHeight="1">
      <c r="B86" s="278"/>
      <c r="C86" s="279" t="s">
        <v>312</v>
      </c>
      <c r="D86" s="279"/>
      <c r="E86" s="279"/>
      <c r="F86" s="280" t="s">
        <v>301</v>
      </c>
      <c r="G86" s="279"/>
      <c r="H86" s="279" t="s">
        <v>313</v>
      </c>
      <c r="I86" s="279" t="s">
        <v>297</v>
      </c>
      <c r="J86" s="279">
        <v>20</v>
      </c>
      <c r="K86" s="267"/>
    </row>
    <row r="87" spans="2:11" s="1" customFormat="1" ht="15" customHeight="1">
      <c r="B87" s="278"/>
      <c r="C87" s="253" t="s">
        <v>314</v>
      </c>
      <c r="D87" s="253"/>
      <c r="E87" s="253"/>
      <c r="F87" s="276" t="s">
        <v>301</v>
      </c>
      <c r="G87" s="277"/>
      <c r="H87" s="253" t="s">
        <v>315</v>
      </c>
      <c r="I87" s="253" t="s">
        <v>297</v>
      </c>
      <c r="J87" s="253">
        <v>50</v>
      </c>
      <c r="K87" s="267"/>
    </row>
    <row r="88" spans="2:11" s="1" customFormat="1" ht="15" customHeight="1">
      <c r="B88" s="278"/>
      <c r="C88" s="253" t="s">
        <v>316</v>
      </c>
      <c r="D88" s="253"/>
      <c r="E88" s="253"/>
      <c r="F88" s="276" t="s">
        <v>301</v>
      </c>
      <c r="G88" s="277"/>
      <c r="H88" s="253" t="s">
        <v>317</v>
      </c>
      <c r="I88" s="253" t="s">
        <v>297</v>
      </c>
      <c r="J88" s="253">
        <v>20</v>
      </c>
      <c r="K88" s="267"/>
    </row>
    <row r="89" spans="2:11" s="1" customFormat="1" ht="15" customHeight="1">
      <c r="B89" s="278"/>
      <c r="C89" s="253" t="s">
        <v>318</v>
      </c>
      <c r="D89" s="253"/>
      <c r="E89" s="253"/>
      <c r="F89" s="276" t="s">
        <v>301</v>
      </c>
      <c r="G89" s="277"/>
      <c r="H89" s="253" t="s">
        <v>319</v>
      </c>
      <c r="I89" s="253" t="s">
        <v>297</v>
      </c>
      <c r="J89" s="253">
        <v>20</v>
      </c>
      <c r="K89" s="267"/>
    </row>
    <row r="90" spans="2:11" s="1" customFormat="1" ht="15" customHeight="1">
      <c r="B90" s="278"/>
      <c r="C90" s="253" t="s">
        <v>320</v>
      </c>
      <c r="D90" s="253"/>
      <c r="E90" s="253"/>
      <c r="F90" s="276" t="s">
        <v>301</v>
      </c>
      <c r="G90" s="277"/>
      <c r="H90" s="253" t="s">
        <v>321</v>
      </c>
      <c r="I90" s="253" t="s">
        <v>297</v>
      </c>
      <c r="J90" s="253">
        <v>50</v>
      </c>
      <c r="K90" s="267"/>
    </row>
    <row r="91" spans="2:11" s="1" customFormat="1" ht="15" customHeight="1">
      <c r="B91" s="278"/>
      <c r="C91" s="253" t="s">
        <v>322</v>
      </c>
      <c r="D91" s="253"/>
      <c r="E91" s="253"/>
      <c r="F91" s="276" t="s">
        <v>301</v>
      </c>
      <c r="G91" s="277"/>
      <c r="H91" s="253" t="s">
        <v>322</v>
      </c>
      <c r="I91" s="253" t="s">
        <v>297</v>
      </c>
      <c r="J91" s="253">
        <v>50</v>
      </c>
      <c r="K91" s="267"/>
    </row>
    <row r="92" spans="2:11" s="1" customFormat="1" ht="15" customHeight="1">
      <c r="B92" s="278"/>
      <c r="C92" s="253" t="s">
        <v>323</v>
      </c>
      <c r="D92" s="253"/>
      <c r="E92" s="253"/>
      <c r="F92" s="276" t="s">
        <v>301</v>
      </c>
      <c r="G92" s="277"/>
      <c r="H92" s="253" t="s">
        <v>324</v>
      </c>
      <c r="I92" s="253" t="s">
        <v>297</v>
      </c>
      <c r="J92" s="253">
        <v>255</v>
      </c>
      <c r="K92" s="267"/>
    </row>
    <row r="93" spans="2:11" s="1" customFormat="1" ht="15" customHeight="1">
      <c r="B93" s="278"/>
      <c r="C93" s="253" t="s">
        <v>325</v>
      </c>
      <c r="D93" s="253"/>
      <c r="E93" s="253"/>
      <c r="F93" s="276" t="s">
        <v>295</v>
      </c>
      <c r="G93" s="277"/>
      <c r="H93" s="253" t="s">
        <v>326</v>
      </c>
      <c r="I93" s="253" t="s">
        <v>327</v>
      </c>
      <c r="J93" s="253"/>
      <c r="K93" s="267"/>
    </row>
    <row r="94" spans="2:11" s="1" customFormat="1" ht="15" customHeight="1">
      <c r="B94" s="278"/>
      <c r="C94" s="253" t="s">
        <v>328</v>
      </c>
      <c r="D94" s="253"/>
      <c r="E94" s="253"/>
      <c r="F94" s="276" t="s">
        <v>295</v>
      </c>
      <c r="G94" s="277"/>
      <c r="H94" s="253" t="s">
        <v>329</v>
      </c>
      <c r="I94" s="253" t="s">
        <v>330</v>
      </c>
      <c r="J94" s="253"/>
      <c r="K94" s="267"/>
    </row>
    <row r="95" spans="2:11" s="1" customFormat="1" ht="15" customHeight="1">
      <c r="B95" s="278"/>
      <c r="C95" s="253" t="s">
        <v>331</v>
      </c>
      <c r="D95" s="253"/>
      <c r="E95" s="253"/>
      <c r="F95" s="276" t="s">
        <v>295</v>
      </c>
      <c r="G95" s="277"/>
      <c r="H95" s="253" t="s">
        <v>331</v>
      </c>
      <c r="I95" s="253" t="s">
        <v>330</v>
      </c>
      <c r="J95" s="253"/>
      <c r="K95" s="267"/>
    </row>
    <row r="96" spans="2:11" s="1" customFormat="1" ht="15" customHeight="1">
      <c r="B96" s="278"/>
      <c r="C96" s="253" t="s">
        <v>38</v>
      </c>
      <c r="D96" s="253"/>
      <c r="E96" s="253"/>
      <c r="F96" s="276" t="s">
        <v>295</v>
      </c>
      <c r="G96" s="277"/>
      <c r="H96" s="253" t="s">
        <v>332</v>
      </c>
      <c r="I96" s="253" t="s">
        <v>330</v>
      </c>
      <c r="J96" s="253"/>
      <c r="K96" s="267"/>
    </row>
    <row r="97" spans="2:11" s="1" customFormat="1" ht="15" customHeight="1">
      <c r="B97" s="278"/>
      <c r="C97" s="253" t="s">
        <v>48</v>
      </c>
      <c r="D97" s="253"/>
      <c r="E97" s="253"/>
      <c r="F97" s="276" t="s">
        <v>295</v>
      </c>
      <c r="G97" s="277"/>
      <c r="H97" s="253" t="s">
        <v>333</v>
      </c>
      <c r="I97" s="253" t="s">
        <v>330</v>
      </c>
      <c r="J97" s="253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266" t="s">
        <v>334</v>
      </c>
      <c r="D102" s="266"/>
      <c r="E102" s="266"/>
      <c r="F102" s="266"/>
      <c r="G102" s="266"/>
      <c r="H102" s="266"/>
      <c r="I102" s="266"/>
      <c r="J102" s="266"/>
      <c r="K102" s="267"/>
    </row>
    <row r="103" spans="2:11" s="1" customFormat="1" ht="17.25" customHeight="1">
      <c r="B103" s="265"/>
      <c r="C103" s="268" t="s">
        <v>289</v>
      </c>
      <c r="D103" s="268"/>
      <c r="E103" s="268"/>
      <c r="F103" s="268" t="s">
        <v>290</v>
      </c>
      <c r="G103" s="269"/>
      <c r="H103" s="268" t="s">
        <v>54</v>
      </c>
      <c r="I103" s="268" t="s">
        <v>57</v>
      </c>
      <c r="J103" s="268" t="s">
        <v>291</v>
      </c>
      <c r="K103" s="267"/>
    </row>
    <row r="104" spans="2:11" s="1" customFormat="1" ht="17.25" customHeight="1">
      <c r="B104" s="265"/>
      <c r="C104" s="270" t="s">
        <v>292</v>
      </c>
      <c r="D104" s="270"/>
      <c r="E104" s="270"/>
      <c r="F104" s="271" t="s">
        <v>293</v>
      </c>
      <c r="G104" s="272"/>
      <c r="H104" s="270"/>
      <c r="I104" s="270"/>
      <c r="J104" s="270" t="s">
        <v>294</v>
      </c>
      <c r="K104" s="267"/>
    </row>
    <row r="105" spans="2:11" s="1" customFormat="1" ht="5.25" customHeight="1">
      <c r="B105" s="265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5"/>
      <c r="C106" s="253" t="s">
        <v>53</v>
      </c>
      <c r="D106" s="275"/>
      <c r="E106" s="275"/>
      <c r="F106" s="276" t="s">
        <v>295</v>
      </c>
      <c r="G106" s="253"/>
      <c r="H106" s="253" t="s">
        <v>335</v>
      </c>
      <c r="I106" s="253" t="s">
        <v>297</v>
      </c>
      <c r="J106" s="253">
        <v>20</v>
      </c>
      <c r="K106" s="267"/>
    </row>
    <row r="107" spans="2:11" s="1" customFormat="1" ht="15" customHeight="1">
      <c r="B107" s="265"/>
      <c r="C107" s="253" t="s">
        <v>298</v>
      </c>
      <c r="D107" s="253"/>
      <c r="E107" s="253"/>
      <c r="F107" s="276" t="s">
        <v>295</v>
      </c>
      <c r="G107" s="253"/>
      <c r="H107" s="253" t="s">
        <v>335</v>
      </c>
      <c r="I107" s="253" t="s">
        <v>297</v>
      </c>
      <c r="J107" s="253">
        <v>120</v>
      </c>
      <c r="K107" s="267"/>
    </row>
    <row r="108" spans="2:11" s="1" customFormat="1" ht="15" customHeight="1">
      <c r="B108" s="278"/>
      <c r="C108" s="253" t="s">
        <v>300</v>
      </c>
      <c r="D108" s="253"/>
      <c r="E108" s="253"/>
      <c r="F108" s="276" t="s">
        <v>301</v>
      </c>
      <c r="G108" s="253"/>
      <c r="H108" s="253" t="s">
        <v>335</v>
      </c>
      <c r="I108" s="253" t="s">
        <v>297</v>
      </c>
      <c r="J108" s="253">
        <v>50</v>
      </c>
      <c r="K108" s="267"/>
    </row>
    <row r="109" spans="2:11" s="1" customFormat="1" ht="15" customHeight="1">
      <c r="B109" s="278"/>
      <c r="C109" s="253" t="s">
        <v>303</v>
      </c>
      <c r="D109" s="253"/>
      <c r="E109" s="253"/>
      <c r="F109" s="276" t="s">
        <v>295</v>
      </c>
      <c r="G109" s="253"/>
      <c r="H109" s="253" t="s">
        <v>335</v>
      </c>
      <c r="I109" s="253" t="s">
        <v>305</v>
      </c>
      <c r="J109" s="253"/>
      <c r="K109" s="267"/>
    </row>
    <row r="110" spans="2:11" s="1" customFormat="1" ht="15" customHeight="1">
      <c r="B110" s="278"/>
      <c r="C110" s="253" t="s">
        <v>314</v>
      </c>
      <c r="D110" s="253"/>
      <c r="E110" s="253"/>
      <c r="F110" s="276" t="s">
        <v>301</v>
      </c>
      <c r="G110" s="253"/>
      <c r="H110" s="253" t="s">
        <v>335</v>
      </c>
      <c r="I110" s="253" t="s">
        <v>297</v>
      </c>
      <c r="J110" s="253">
        <v>50</v>
      </c>
      <c r="K110" s="267"/>
    </row>
    <row r="111" spans="2:11" s="1" customFormat="1" ht="15" customHeight="1">
      <c r="B111" s="278"/>
      <c r="C111" s="253" t="s">
        <v>322</v>
      </c>
      <c r="D111" s="253"/>
      <c r="E111" s="253"/>
      <c r="F111" s="276" t="s">
        <v>301</v>
      </c>
      <c r="G111" s="253"/>
      <c r="H111" s="253" t="s">
        <v>335</v>
      </c>
      <c r="I111" s="253" t="s">
        <v>297</v>
      </c>
      <c r="J111" s="253">
        <v>50</v>
      </c>
      <c r="K111" s="267"/>
    </row>
    <row r="112" spans="2:11" s="1" customFormat="1" ht="15" customHeight="1">
      <c r="B112" s="278"/>
      <c r="C112" s="253" t="s">
        <v>320</v>
      </c>
      <c r="D112" s="253"/>
      <c r="E112" s="253"/>
      <c r="F112" s="276" t="s">
        <v>301</v>
      </c>
      <c r="G112" s="253"/>
      <c r="H112" s="253" t="s">
        <v>335</v>
      </c>
      <c r="I112" s="253" t="s">
        <v>297</v>
      </c>
      <c r="J112" s="253">
        <v>50</v>
      </c>
      <c r="K112" s="267"/>
    </row>
    <row r="113" spans="2:11" s="1" customFormat="1" ht="15" customHeight="1">
      <c r="B113" s="278"/>
      <c r="C113" s="253" t="s">
        <v>53</v>
      </c>
      <c r="D113" s="253"/>
      <c r="E113" s="253"/>
      <c r="F113" s="276" t="s">
        <v>295</v>
      </c>
      <c r="G113" s="253"/>
      <c r="H113" s="253" t="s">
        <v>336</v>
      </c>
      <c r="I113" s="253" t="s">
        <v>297</v>
      </c>
      <c r="J113" s="253">
        <v>20</v>
      </c>
      <c r="K113" s="267"/>
    </row>
    <row r="114" spans="2:11" s="1" customFormat="1" ht="15" customHeight="1">
      <c r="B114" s="278"/>
      <c r="C114" s="253" t="s">
        <v>337</v>
      </c>
      <c r="D114" s="253"/>
      <c r="E114" s="253"/>
      <c r="F114" s="276" t="s">
        <v>295</v>
      </c>
      <c r="G114" s="253"/>
      <c r="H114" s="253" t="s">
        <v>338</v>
      </c>
      <c r="I114" s="253" t="s">
        <v>297</v>
      </c>
      <c r="J114" s="253">
        <v>120</v>
      </c>
      <c r="K114" s="267"/>
    </row>
    <row r="115" spans="2:11" s="1" customFormat="1" ht="15" customHeight="1">
      <c r="B115" s="278"/>
      <c r="C115" s="253" t="s">
        <v>38</v>
      </c>
      <c r="D115" s="253"/>
      <c r="E115" s="253"/>
      <c r="F115" s="276" t="s">
        <v>295</v>
      </c>
      <c r="G115" s="253"/>
      <c r="H115" s="253" t="s">
        <v>339</v>
      </c>
      <c r="I115" s="253" t="s">
        <v>330</v>
      </c>
      <c r="J115" s="253"/>
      <c r="K115" s="267"/>
    </row>
    <row r="116" spans="2:11" s="1" customFormat="1" ht="15" customHeight="1">
      <c r="B116" s="278"/>
      <c r="C116" s="253" t="s">
        <v>48</v>
      </c>
      <c r="D116" s="253"/>
      <c r="E116" s="253"/>
      <c r="F116" s="276" t="s">
        <v>295</v>
      </c>
      <c r="G116" s="253"/>
      <c r="H116" s="253" t="s">
        <v>340</v>
      </c>
      <c r="I116" s="253" t="s">
        <v>330</v>
      </c>
      <c r="J116" s="253"/>
      <c r="K116" s="267"/>
    </row>
    <row r="117" spans="2:11" s="1" customFormat="1" ht="15" customHeight="1">
      <c r="B117" s="278"/>
      <c r="C117" s="253" t="s">
        <v>57</v>
      </c>
      <c r="D117" s="253"/>
      <c r="E117" s="253"/>
      <c r="F117" s="276" t="s">
        <v>295</v>
      </c>
      <c r="G117" s="253"/>
      <c r="H117" s="253" t="s">
        <v>341</v>
      </c>
      <c r="I117" s="253" t="s">
        <v>342</v>
      </c>
      <c r="J117" s="253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4" t="s">
        <v>343</v>
      </c>
      <c r="D122" s="244"/>
      <c r="E122" s="244"/>
      <c r="F122" s="244"/>
      <c r="G122" s="244"/>
      <c r="H122" s="244"/>
      <c r="I122" s="244"/>
      <c r="J122" s="244"/>
      <c r="K122" s="295"/>
    </row>
    <row r="123" spans="2:11" s="1" customFormat="1" ht="17.25" customHeight="1">
      <c r="B123" s="296"/>
      <c r="C123" s="268" t="s">
        <v>289</v>
      </c>
      <c r="D123" s="268"/>
      <c r="E123" s="268"/>
      <c r="F123" s="268" t="s">
        <v>290</v>
      </c>
      <c r="G123" s="269"/>
      <c r="H123" s="268" t="s">
        <v>54</v>
      </c>
      <c r="I123" s="268" t="s">
        <v>57</v>
      </c>
      <c r="J123" s="268" t="s">
        <v>291</v>
      </c>
      <c r="K123" s="297"/>
    </row>
    <row r="124" spans="2:11" s="1" customFormat="1" ht="17.25" customHeight="1">
      <c r="B124" s="296"/>
      <c r="C124" s="270" t="s">
        <v>292</v>
      </c>
      <c r="D124" s="270"/>
      <c r="E124" s="270"/>
      <c r="F124" s="271" t="s">
        <v>293</v>
      </c>
      <c r="G124" s="272"/>
      <c r="H124" s="270"/>
      <c r="I124" s="270"/>
      <c r="J124" s="270" t="s">
        <v>294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3" t="s">
        <v>298</v>
      </c>
      <c r="D126" s="275"/>
      <c r="E126" s="275"/>
      <c r="F126" s="276" t="s">
        <v>295</v>
      </c>
      <c r="G126" s="253"/>
      <c r="H126" s="253" t="s">
        <v>335</v>
      </c>
      <c r="I126" s="253" t="s">
        <v>297</v>
      </c>
      <c r="J126" s="253">
        <v>120</v>
      </c>
      <c r="K126" s="301"/>
    </row>
    <row r="127" spans="2:11" s="1" customFormat="1" ht="15" customHeight="1">
      <c r="B127" s="298"/>
      <c r="C127" s="253" t="s">
        <v>344</v>
      </c>
      <c r="D127" s="253"/>
      <c r="E127" s="253"/>
      <c r="F127" s="276" t="s">
        <v>295</v>
      </c>
      <c r="G127" s="253"/>
      <c r="H127" s="253" t="s">
        <v>345</v>
      </c>
      <c r="I127" s="253" t="s">
        <v>297</v>
      </c>
      <c r="J127" s="253" t="s">
        <v>346</v>
      </c>
      <c r="K127" s="301"/>
    </row>
    <row r="128" spans="2:11" s="1" customFormat="1" ht="15" customHeight="1">
      <c r="B128" s="298"/>
      <c r="C128" s="253" t="s">
        <v>243</v>
      </c>
      <c r="D128" s="253"/>
      <c r="E128" s="253"/>
      <c r="F128" s="276" t="s">
        <v>295</v>
      </c>
      <c r="G128" s="253"/>
      <c r="H128" s="253" t="s">
        <v>347</v>
      </c>
      <c r="I128" s="253" t="s">
        <v>297</v>
      </c>
      <c r="J128" s="253" t="s">
        <v>346</v>
      </c>
      <c r="K128" s="301"/>
    </row>
    <row r="129" spans="2:11" s="1" customFormat="1" ht="15" customHeight="1">
      <c r="B129" s="298"/>
      <c r="C129" s="253" t="s">
        <v>306</v>
      </c>
      <c r="D129" s="253"/>
      <c r="E129" s="253"/>
      <c r="F129" s="276" t="s">
        <v>301</v>
      </c>
      <c r="G129" s="253"/>
      <c r="H129" s="253" t="s">
        <v>307</v>
      </c>
      <c r="I129" s="253" t="s">
        <v>297</v>
      </c>
      <c r="J129" s="253">
        <v>15</v>
      </c>
      <c r="K129" s="301"/>
    </row>
    <row r="130" spans="2:11" s="1" customFormat="1" ht="15" customHeight="1">
      <c r="B130" s="298"/>
      <c r="C130" s="279" t="s">
        <v>308</v>
      </c>
      <c r="D130" s="279"/>
      <c r="E130" s="279"/>
      <c r="F130" s="280" t="s">
        <v>301</v>
      </c>
      <c r="G130" s="279"/>
      <c r="H130" s="279" t="s">
        <v>309</v>
      </c>
      <c r="I130" s="279" t="s">
        <v>297</v>
      </c>
      <c r="J130" s="279">
        <v>15</v>
      </c>
      <c r="K130" s="301"/>
    </row>
    <row r="131" spans="2:11" s="1" customFormat="1" ht="15" customHeight="1">
      <c r="B131" s="298"/>
      <c r="C131" s="279" t="s">
        <v>310</v>
      </c>
      <c r="D131" s="279"/>
      <c r="E131" s="279"/>
      <c r="F131" s="280" t="s">
        <v>301</v>
      </c>
      <c r="G131" s="279"/>
      <c r="H131" s="279" t="s">
        <v>311</v>
      </c>
      <c r="I131" s="279" t="s">
        <v>297</v>
      </c>
      <c r="J131" s="279">
        <v>20</v>
      </c>
      <c r="K131" s="301"/>
    </row>
    <row r="132" spans="2:11" s="1" customFormat="1" ht="15" customHeight="1">
      <c r="B132" s="298"/>
      <c r="C132" s="279" t="s">
        <v>312</v>
      </c>
      <c r="D132" s="279"/>
      <c r="E132" s="279"/>
      <c r="F132" s="280" t="s">
        <v>301</v>
      </c>
      <c r="G132" s="279"/>
      <c r="H132" s="279" t="s">
        <v>313</v>
      </c>
      <c r="I132" s="279" t="s">
        <v>297</v>
      </c>
      <c r="J132" s="279">
        <v>20</v>
      </c>
      <c r="K132" s="301"/>
    </row>
    <row r="133" spans="2:11" s="1" customFormat="1" ht="15" customHeight="1">
      <c r="B133" s="298"/>
      <c r="C133" s="253" t="s">
        <v>300</v>
      </c>
      <c r="D133" s="253"/>
      <c r="E133" s="253"/>
      <c r="F133" s="276" t="s">
        <v>301</v>
      </c>
      <c r="G133" s="253"/>
      <c r="H133" s="253" t="s">
        <v>335</v>
      </c>
      <c r="I133" s="253" t="s">
        <v>297</v>
      </c>
      <c r="J133" s="253">
        <v>50</v>
      </c>
      <c r="K133" s="301"/>
    </row>
    <row r="134" spans="2:11" s="1" customFormat="1" ht="15" customHeight="1">
      <c r="B134" s="298"/>
      <c r="C134" s="253" t="s">
        <v>314</v>
      </c>
      <c r="D134" s="253"/>
      <c r="E134" s="253"/>
      <c r="F134" s="276" t="s">
        <v>301</v>
      </c>
      <c r="G134" s="253"/>
      <c r="H134" s="253" t="s">
        <v>335</v>
      </c>
      <c r="I134" s="253" t="s">
        <v>297</v>
      </c>
      <c r="J134" s="253">
        <v>50</v>
      </c>
      <c r="K134" s="301"/>
    </row>
    <row r="135" spans="2:11" s="1" customFormat="1" ht="15" customHeight="1">
      <c r="B135" s="298"/>
      <c r="C135" s="253" t="s">
        <v>320</v>
      </c>
      <c r="D135" s="253"/>
      <c r="E135" s="253"/>
      <c r="F135" s="276" t="s">
        <v>301</v>
      </c>
      <c r="G135" s="253"/>
      <c r="H135" s="253" t="s">
        <v>335</v>
      </c>
      <c r="I135" s="253" t="s">
        <v>297</v>
      </c>
      <c r="J135" s="253">
        <v>50</v>
      </c>
      <c r="K135" s="301"/>
    </row>
    <row r="136" spans="2:11" s="1" customFormat="1" ht="15" customHeight="1">
      <c r="B136" s="298"/>
      <c r="C136" s="253" t="s">
        <v>322</v>
      </c>
      <c r="D136" s="253"/>
      <c r="E136" s="253"/>
      <c r="F136" s="276" t="s">
        <v>301</v>
      </c>
      <c r="G136" s="253"/>
      <c r="H136" s="253" t="s">
        <v>335</v>
      </c>
      <c r="I136" s="253" t="s">
        <v>297</v>
      </c>
      <c r="J136" s="253">
        <v>50</v>
      </c>
      <c r="K136" s="301"/>
    </row>
    <row r="137" spans="2:11" s="1" customFormat="1" ht="15" customHeight="1">
      <c r="B137" s="298"/>
      <c r="C137" s="253" t="s">
        <v>323</v>
      </c>
      <c r="D137" s="253"/>
      <c r="E137" s="253"/>
      <c r="F137" s="276" t="s">
        <v>301</v>
      </c>
      <c r="G137" s="253"/>
      <c r="H137" s="253" t="s">
        <v>348</v>
      </c>
      <c r="I137" s="253" t="s">
        <v>297</v>
      </c>
      <c r="J137" s="253">
        <v>255</v>
      </c>
      <c r="K137" s="301"/>
    </row>
    <row r="138" spans="2:11" s="1" customFormat="1" ht="15" customHeight="1">
      <c r="B138" s="298"/>
      <c r="C138" s="253" t="s">
        <v>325</v>
      </c>
      <c r="D138" s="253"/>
      <c r="E138" s="253"/>
      <c r="F138" s="276" t="s">
        <v>295</v>
      </c>
      <c r="G138" s="253"/>
      <c r="H138" s="253" t="s">
        <v>349</v>
      </c>
      <c r="I138" s="253" t="s">
        <v>327</v>
      </c>
      <c r="J138" s="253"/>
      <c r="K138" s="301"/>
    </row>
    <row r="139" spans="2:11" s="1" customFormat="1" ht="15" customHeight="1">
      <c r="B139" s="298"/>
      <c r="C139" s="253" t="s">
        <v>328</v>
      </c>
      <c r="D139" s="253"/>
      <c r="E139" s="253"/>
      <c r="F139" s="276" t="s">
        <v>295</v>
      </c>
      <c r="G139" s="253"/>
      <c r="H139" s="253" t="s">
        <v>350</v>
      </c>
      <c r="I139" s="253" t="s">
        <v>330</v>
      </c>
      <c r="J139" s="253"/>
      <c r="K139" s="301"/>
    </row>
    <row r="140" spans="2:11" s="1" customFormat="1" ht="15" customHeight="1">
      <c r="B140" s="298"/>
      <c r="C140" s="253" t="s">
        <v>331</v>
      </c>
      <c r="D140" s="253"/>
      <c r="E140" s="253"/>
      <c r="F140" s="276" t="s">
        <v>295</v>
      </c>
      <c r="G140" s="253"/>
      <c r="H140" s="253" t="s">
        <v>331</v>
      </c>
      <c r="I140" s="253" t="s">
        <v>330</v>
      </c>
      <c r="J140" s="253"/>
      <c r="K140" s="301"/>
    </row>
    <row r="141" spans="2:11" s="1" customFormat="1" ht="15" customHeight="1">
      <c r="B141" s="298"/>
      <c r="C141" s="253" t="s">
        <v>38</v>
      </c>
      <c r="D141" s="253"/>
      <c r="E141" s="253"/>
      <c r="F141" s="276" t="s">
        <v>295</v>
      </c>
      <c r="G141" s="253"/>
      <c r="H141" s="253" t="s">
        <v>351</v>
      </c>
      <c r="I141" s="253" t="s">
        <v>330</v>
      </c>
      <c r="J141" s="253"/>
      <c r="K141" s="301"/>
    </row>
    <row r="142" spans="2:11" s="1" customFormat="1" ht="15" customHeight="1">
      <c r="B142" s="298"/>
      <c r="C142" s="253" t="s">
        <v>352</v>
      </c>
      <c r="D142" s="253"/>
      <c r="E142" s="253"/>
      <c r="F142" s="276" t="s">
        <v>295</v>
      </c>
      <c r="G142" s="253"/>
      <c r="H142" s="253" t="s">
        <v>353</v>
      </c>
      <c r="I142" s="253" t="s">
        <v>330</v>
      </c>
      <c r="J142" s="253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266" t="s">
        <v>354</v>
      </c>
      <c r="D147" s="266"/>
      <c r="E147" s="266"/>
      <c r="F147" s="266"/>
      <c r="G147" s="266"/>
      <c r="H147" s="266"/>
      <c r="I147" s="266"/>
      <c r="J147" s="266"/>
      <c r="K147" s="267"/>
    </row>
    <row r="148" spans="2:11" s="1" customFormat="1" ht="17.25" customHeight="1">
      <c r="B148" s="265"/>
      <c r="C148" s="268" t="s">
        <v>289</v>
      </c>
      <c r="D148" s="268"/>
      <c r="E148" s="268"/>
      <c r="F148" s="268" t="s">
        <v>290</v>
      </c>
      <c r="G148" s="269"/>
      <c r="H148" s="268" t="s">
        <v>54</v>
      </c>
      <c r="I148" s="268" t="s">
        <v>57</v>
      </c>
      <c r="J148" s="268" t="s">
        <v>291</v>
      </c>
      <c r="K148" s="267"/>
    </row>
    <row r="149" spans="2:11" s="1" customFormat="1" ht="17.25" customHeight="1">
      <c r="B149" s="265"/>
      <c r="C149" s="270" t="s">
        <v>292</v>
      </c>
      <c r="D149" s="270"/>
      <c r="E149" s="270"/>
      <c r="F149" s="271" t="s">
        <v>293</v>
      </c>
      <c r="G149" s="272"/>
      <c r="H149" s="270"/>
      <c r="I149" s="270"/>
      <c r="J149" s="270" t="s">
        <v>294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298</v>
      </c>
      <c r="D151" s="253"/>
      <c r="E151" s="253"/>
      <c r="F151" s="306" t="s">
        <v>295</v>
      </c>
      <c r="G151" s="253"/>
      <c r="H151" s="305" t="s">
        <v>335</v>
      </c>
      <c r="I151" s="305" t="s">
        <v>297</v>
      </c>
      <c r="J151" s="305">
        <v>120</v>
      </c>
      <c r="K151" s="301"/>
    </row>
    <row r="152" spans="2:11" s="1" customFormat="1" ht="15" customHeight="1">
      <c r="B152" s="278"/>
      <c r="C152" s="305" t="s">
        <v>344</v>
      </c>
      <c r="D152" s="253"/>
      <c r="E152" s="253"/>
      <c r="F152" s="306" t="s">
        <v>295</v>
      </c>
      <c r="G152" s="253"/>
      <c r="H152" s="305" t="s">
        <v>355</v>
      </c>
      <c r="I152" s="305" t="s">
        <v>297</v>
      </c>
      <c r="J152" s="305" t="s">
        <v>346</v>
      </c>
      <c r="K152" s="301"/>
    </row>
    <row r="153" spans="2:11" s="1" customFormat="1" ht="15" customHeight="1">
      <c r="B153" s="278"/>
      <c r="C153" s="305" t="s">
        <v>243</v>
      </c>
      <c r="D153" s="253"/>
      <c r="E153" s="253"/>
      <c r="F153" s="306" t="s">
        <v>295</v>
      </c>
      <c r="G153" s="253"/>
      <c r="H153" s="305" t="s">
        <v>356</v>
      </c>
      <c r="I153" s="305" t="s">
        <v>297</v>
      </c>
      <c r="J153" s="305" t="s">
        <v>346</v>
      </c>
      <c r="K153" s="301"/>
    </row>
    <row r="154" spans="2:11" s="1" customFormat="1" ht="15" customHeight="1">
      <c r="B154" s="278"/>
      <c r="C154" s="305" t="s">
        <v>300</v>
      </c>
      <c r="D154" s="253"/>
      <c r="E154" s="253"/>
      <c r="F154" s="306" t="s">
        <v>301</v>
      </c>
      <c r="G154" s="253"/>
      <c r="H154" s="305" t="s">
        <v>335</v>
      </c>
      <c r="I154" s="305" t="s">
        <v>297</v>
      </c>
      <c r="J154" s="305">
        <v>50</v>
      </c>
      <c r="K154" s="301"/>
    </row>
    <row r="155" spans="2:11" s="1" customFormat="1" ht="15" customHeight="1">
      <c r="B155" s="278"/>
      <c r="C155" s="305" t="s">
        <v>303</v>
      </c>
      <c r="D155" s="253"/>
      <c r="E155" s="253"/>
      <c r="F155" s="306" t="s">
        <v>295</v>
      </c>
      <c r="G155" s="253"/>
      <c r="H155" s="305" t="s">
        <v>335</v>
      </c>
      <c r="I155" s="305" t="s">
        <v>305</v>
      </c>
      <c r="J155" s="305"/>
      <c r="K155" s="301"/>
    </row>
    <row r="156" spans="2:11" s="1" customFormat="1" ht="15" customHeight="1">
      <c r="B156" s="278"/>
      <c r="C156" s="305" t="s">
        <v>314</v>
      </c>
      <c r="D156" s="253"/>
      <c r="E156" s="253"/>
      <c r="F156" s="306" t="s">
        <v>301</v>
      </c>
      <c r="G156" s="253"/>
      <c r="H156" s="305" t="s">
        <v>335</v>
      </c>
      <c r="I156" s="305" t="s">
        <v>297</v>
      </c>
      <c r="J156" s="305">
        <v>50</v>
      </c>
      <c r="K156" s="301"/>
    </row>
    <row r="157" spans="2:11" s="1" customFormat="1" ht="15" customHeight="1">
      <c r="B157" s="278"/>
      <c r="C157" s="305" t="s">
        <v>322</v>
      </c>
      <c r="D157" s="253"/>
      <c r="E157" s="253"/>
      <c r="F157" s="306" t="s">
        <v>301</v>
      </c>
      <c r="G157" s="253"/>
      <c r="H157" s="305" t="s">
        <v>335</v>
      </c>
      <c r="I157" s="305" t="s">
        <v>297</v>
      </c>
      <c r="J157" s="305">
        <v>50</v>
      </c>
      <c r="K157" s="301"/>
    </row>
    <row r="158" spans="2:11" s="1" customFormat="1" ht="15" customHeight="1">
      <c r="B158" s="278"/>
      <c r="C158" s="305" t="s">
        <v>320</v>
      </c>
      <c r="D158" s="253"/>
      <c r="E158" s="253"/>
      <c r="F158" s="306" t="s">
        <v>301</v>
      </c>
      <c r="G158" s="253"/>
      <c r="H158" s="305" t="s">
        <v>335</v>
      </c>
      <c r="I158" s="305" t="s">
        <v>297</v>
      </c>
      <c r="J158" s="305">
        <v>50</v>
      </c>
      <c r="K158" s="301"/>
    </row>
    <row r="159" spans="2:11" s="1" customFormat="1" ht="15" customHeight="1">
      <c r="B159" s="278"/>
      <c r="C159" s="305" t="s">
        <v>100</v>
      </c>
      <c r="D159" s="253"/>
      <c r="E159" s="253"/>
      <c r="F159" s="306" t="s">
        <v>295</v>
      </c>
      <c r="G159" s="253"/>
      <c r="H159" s="305" t="s">
        <v>357</v>
      </c>
      <c r="I159" s="305" t="s">
        <v>297</v>
      </c>
      <c r="J159" s="305" t="s">
        <v>358</v>
      </c>
      <c r="K159" s="301"/>
    </row>
    <row r="160" spans="2:11" s="1" customFormat="1" ht="15" customHeight="1">
      <c r="B160" s="278"/>
      <c r="C160" s="305" t="s">
        <v>359</v>
      </c>
      <c r="D160" s="253"/>
      <c r="E160" s="253"/>
      <c r="F160" s="306" t="s">
        <v>295</v>
      </c>
      <c r="G160" s="253"/>
      <c r="H160" s="305" t="s">
        <v>360</v>
      </c>
      <c r="I160" s="305" t="s">
        <v>330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244" t="s">
        <v>361</v>
      </c>
      <c r="D165" s="244"/>
      <c r="E165" s="244"/>
      <c r="F165" s="244"/>
      <c r="G165" s="244"/>
      <c r="H165" s="244"/>
      <c r="I165" s="244"/>
      <c r="J165" s="244"/>
      <c r="K165" s="245"/>
    </row>
    <row r="166" spans="2:11" s="1" customFormat="1" ht="17.25" customHeight="1">
      <c r="B166" s="243"/>
      <c r="C166" s="268" t="s">
        <v>289</v>
      </c>
      <c r="D166" s="268"/>
      <c r="E166" s="268"/>
      <c r="F166" s="268" t="s">
        <v>290</v>
      </c>
      <c r="G166" s="310"/>
      <c r="H166" s="311" t="s">
        <v>54</v>
      </c>
      <c r="I166" s="311" t="s">
        <v>57</v>
      </c>
      <c r="J166" s="268" t="s">
        <v>291</v>
      </c>
      <c r="K166" s="245"/>
    </row>
    <row r="167" spans="2:11" s="1" customFormat="1" ht="17.25" customHeight="1">
      <c r="B167" s="246"/>
      <c r="C167" s="270" t="s">
        <v>292</v>
      </c>
      <c r="D167" s="270"/>
      <c r="E167" s="270"/>
      <c r="F167" s="271" t="s">
        <v>293</v>
      </c>
      <c r="G167" s="312"/>
      <c r="H167" s="313"/>
      <c r="I167" s="313"/>
      <c r="J167" s="270" t="s">
        <v>294</v>
      </c>
      <c r="K167" s="248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3" t="s">
        <v>298</v>
      </c>
      <c r="D169" s="253"/>
      <c r="E169" s="253"/>
      <c r="F169" s="276" t="s">
        <v>295</v>
      </c>
      <c r="G169" s="253"/>
      <c r="H169" s="253" t="s">
        <v>335</v>
      </c>
      <c r="I169" s="253" t="s">
        <v>297</v>
      </c>
      <c r="J169" s="253">
        <v>120</v>
      </c>
      <c r="K169" s="301"/>
    </row>
    <row r="170" spans="2:11" s="1" customFormat="1" ht="15" customHeight="1">
      <c r="B170" s="278"/>
      <c r="C170" s="253" t="s">
        <v>344</v>
      </c>
      <c r="D170" s="253"/>
      <c r="E170" s="253"/>
      <c r="F170" s="276" t="s">
        <v>295</v>
      </c>
      <c r="G170" s="253"/>
      <c r="H170" s="253" t="s">
        <v>345</v>
      </c>
      <c r="I170" s="253" t="s">
        <v>297</v>
      </c>
      <c r="J170" s="253" t="s">
        <v>346</v>
      </c>
      <c r="K170" s="301"/>
    </row>
    <row r="171" spans="2:11" s="1" customFormat="1" ht="15" customHeight="1">
      <c r="B171" s="278"/>
      <c r="C171" s="253" t="s">
        <v>243</v>
      </c>
      <c r="D171" s="253"/>
      <c r="E171" s="253"/>
      <c r="F171" s="276" t="s">
        <v>295</v>
      </c>
      <c r="G171" s="253"/>
      <c r="H171" s="253" t="s">
        <v>362</v>
      </c>
      <c r="I171" s="253" t="s">
        <v>297</v>
      </c>
      <c r="J171" s="253" t="s">
        <v>346</v>
      </c>
      <c r="K171" s="301"/>
    </row>
    <row r="172" spans="2:11" s="1" customFormat="1" ht="15" customHeight="1">
      <c r="B172" s="278"/>
      <c r="C172" s="253" t="s">
        <v>300</v>
      </c>
      <c r="D172" s="253"/>
      <c r="E172" s="253"/>
      <c r="F172" s="276" t="s">
        <v>301</v>
      </c>
      <c r="G172" s="253"/>
      <c r="H172" s="253" t="s">
        <v>362</v>
      </c>
      <c r="I172" s="253" t="s">
        <v>297</v>
      </c>
      <c r="J172" s="253">
        <v>50</v>
      </c>
      <c r="K172" s="301"/>
    </row>
    <row r="173" spans="2:11" s="1" customFormat="1" ht="15" customHeight="1">
      <c r="B173" s="278"/>
      <c r="C173" s="253" t="s">
        <v>303</v>
      </c>
      <c r="D173" s="253"/>
      <c r="E173" s="253"/>
      <c r="F173" s="276" t="s">
        <v>295</v>
      </c>
      <c r="G173" s="253"/>
      <c r="H173" s="253" t="s">
        <v>362</v>
      </c>
      <c r="I173" s="253" t="s">
        <v>305</v>
      </c>
      <c r="J173" s="253"/>
      <c r="K173" s="301"/>
    </row>
    <row r="174" spans="2:11" s="1" customFormat="1" ht="15" customHeight="1">
      <c r="B174" s="278"/>
      <c r="C174" s="253" t="s">
        <v>314</v>
      </c>
      <c r="D174" s="253"/>
      <c r="E174" s="253"/>
      <c r="F174" s="276" t="s">
        <v>301</v>
      </c>
      <c r="G174" s="253"/>
      <c r="H174" s="253" t="s">
        <v>362</v>
      </c>
      <c r="I174" s="253" t="s">
        <v>297</v>
      </c>
      <c r="J174" s="253">
        <v>50</v>
      </c>
      <c r="K174" s="301"/>
    </row>
    <row r="175" spans="2:11" s="1" customFormat="1" ht="15" customHeight="1">
      <c r="B175" s="278"/>
      <c r="C175" s="253" t="s">
        <v>322</v>
      </c>
      <c r="D175" s="253"/>
      <c r="E175" s="253"/>
      <c r="F175" s="276" t="s">
        <v>301</v>
      </c>
      <c r="G175" s="253"/>
      <c r="H175" s="253" t="s">
        <v>362</v>
      </c>
      <c r="I175" s="253" t="s">
        <v>297</v>
      </c>
      <c r="J175" s="253">
        <v>50</v>
      </c>
      <c r="K175" s="301"/>
    </row>
    <row r="176" spans="2:11" s="1" customFormat="1" ht="15" customHeight="1">
      <c r="B176" s="278"/>
      <c r="C176" s="253" t="s">
        <v>320</v>
      </c>
      <c r="D176" s="253"/>
      <c r="E176" s="253"/>
      <c r="F176" s="276" t="s">
        <v>301</v>
      </c>
      <c r="G176" s="253"/>
      <c r="H176" s="253" t="s">
        <v>362</v>
      </c>
      <c r="I176" s="253" t="s">
        <v>297</v>
      </c>
      <c r="J176" s="253">
        <v>50</v>
      </c>
      <c r="K176" s="301"/>
    </row>
    <row r="177" spans="2:11" s="1" customFormat="1" ht="15" customHeight="1">
      <c r="B177" s="278"/>
      <c r="C177" s="253" t="s">
        <v>106</v>
      </c>
      <c r="D177" s="253"/>
      <c r="E177" s="253"/>
      <c r="F177" s="276" t="s">
        <v>295</v>
      </c>
      <c r="G177" s="253"/>
      <c r="H177" s="253" t="s">
        <v>363</v>
      </c>
      <c r="I177" s="253" t="s">
        <v>364</v>
      </c>
      <c r="J177" s="253"/>
      <c r="K177" s="301"/>
    </row>
    <row r="178" spans="2:11" s="1" customFormat="1" ht="15" customHeight="1">
      <c r="B178" s="278"/>
      <c r="C178" s="253" t="s">
        <v>57</v>
      </c>
      <c r="D178" s="253"/>
      <c r="E178" s="253"/>
      <c r="F178" s="276" t="s">
        <v>295</v>
      </c>
      <c r="G178" s="253"/>
      <c r="H178" s="253" t="s">
        <v>365</v>
      </c>
      <c r="I178" s="253" t="s">
        <v>366</v>
      </c>
      <c r="J178" s="253">
        <v>1</v>
      </c>
      <c r="K178" s="301"/>
    </row>
    <row r="179" spans="2:11" s="1" customFormat="1" ht="15" customHeight="1">
      <c r="B179" s="278"/>
      <c r="C179" s="253" t="s">
        <v>53</v>
      </c>
      <c r="D179" s="253"/>
      <c r="E179" s="253"/>
      <c r="F179" s="276" t="s">
        <v>295</v>
      </c>
      <c r="G179" s="253"/>
      <c r="H179" s="253" t="s">
        <v>367</v>
      </c>
      <c r="I179" s="253" t="s">
        <v>297</v>
      </c>
      <c r="J179" s="253">
        <v>20</v>
      </c>
      <c r="K179" s="301"/>
    </row>
    <row r="180" spans="2:11" s="1" customFormat="1" ht="15" customHeight="1">
      <c r="B180" s="278"/>
      <c r="C180" s="253" t="s">
        <v>54</v>
      </c>
      <c r="D180" s="253"/>
      <c r="E180" s="253"/>
      <c r="F180" s="276" t="s">
        <v>295</v>
      </c>
      <c r="G180" s="253"/>
      <c r="H180" s="253" t="s">
        <v>368</v>
      </c>
      <c r="I180" s="253" t="s">
        <v>297</v>
      </c>
      <c r="J180" s="253">
        <v>255</v>
      </c>
      <c r="K180" s="301"/>
    </row>
    <row r="181" spans="2:11" s="1" customFormat="1" ht="15" customHeight="1">
      <c r="B181" s="278"/>
      <c r="C181" s="253" t="s">
        <v>107</v>
      </c>
      <c r="D181" s="253"/>
      <c r="E181" s="253"/>
      <c r="F181" s="276" t="s">
        <v>295</v>
      </c>
      <c r="G181" s="253"/>
      <c r="H181" s="253" t="s">
        <v>259</v>
      </c>
      <c r="I181" s="253" t="s">
        <v>297</v>
      </c>
      <c r="J181" s="253">
        <v>10</v>
      </c>
      <c r="K181" s="301"/>
    </row>
    <row r="182" spans="2:11" s="1" customFormat="1" ht="15" customHeight="1">
      <c r="B182" s="278"/>
      <c r="C182" s="253" t="s">
        <v>108</v>
      </c>
      <c r="D182" s="253"/>
      <c r="E182" s="253"/>
      <c r="F182" s="276" t="s">
        <v>295</v>
      </c>
      <c r="G182" s="253"/>
      <c r="H182" s="253" t="s">
        <v>369</v>
      </c>
      <c r="I182" s="253" t="s">
        <v>330</v>
      </c>
      <c r="J182" s="253"/>
      <c r="K182" s="301"/>
    </row>
    <row r="183" spans="2:11" s="1" customFormat="1" ht="15" customHeight="1">
      <c r="B183" s="278"/>
      <c r="C183" s="253" t="s">
        <v>370</v>
      </c>
      <c r="D183" s="253"/>
      <c r="E183" s="253"/>
      <c r="F183" s="276" t="s">
        <v>295</v>
      </c>
      <c r="G183" s="253"/>
      <c r="H183" s="253" t="s">
        <v>371</v>
      </c>
      <c r="I183" s="253" t="s">
        <v>330</v>
      </c>
      <c r="J183" s="253"/>
      <c r="K183" s="301"/>
    </row>
    <row r="184" spans="2:11" s="1" customFormat="1" ht="15" customHeight="1">
      <c r="B184" s="278"/>
      <c r="C184" s="253" t="s">
        <v>359</v>
      </c>
      <c r="D184" s="253"/>
      <c r="E184" s="253"/>
      <c r="F184" s="276" t="s">
        <v>295</v>
      </c>
      <c r="G184" s="253"/>
      <c r="H184" s="253" t="s">
        <v>372</v>
      </c>
      <c r="I184" s="253" t="s">
        <v>330</v>
      </c>
      <c r="J184" s="253"/>
      <c r="K184" s="301"/>
    </row>
    <row r="185" spans="2:11" s="1" customFormat="1" ht="15" customHeight="1">
      <c r="B185" s="278"/>
      <c r="C185" s="253" t="s">
        <v>110</v>
      </c>
      <c r="D185" s="253"/>
      <c r="E185" s="253"/>
      <c r="F185" s="276" t="s">
        <v>301</v>
      </c>
      <c r="G185" s="253"/>
      <c r="H185" s="253" t="s">
        <v>373</v>
      </c>
      <c r="I185" s="253" t="s">
        <v>297</v>
      </c>
      <c r="J185" s="253">
        <v>50</v>
      </c>
      <c r="K185" s="301"/>
    </row>
    <row r="186" spans="2:11" s="1" customFormat="1" ht="15" customHeight="1">
      <c r="B186" s="278"/>
      <c r="C186" s="253" t="s">
        <v>374</v>
      </c>
      <c r="D186" s="253"/>
      <c r="E186" s="253"/>
      <c r="F186" s="276" t="s">
        <v>301</v>
      </c>
      <c r="G186" s="253"/>
      <c r="H186" s="253" t="s">
        <v>375</v>
      </c>
      <c r="I186" s="253" t="s">
        <v>376</v>
      </c>
      <c r="J186" s="253"/>
      <c r="K186" s="301"/>
    </row>
    <row r="187" spans="2:11" s="1" customFormat="1" ht="15" customHeight="1">
      <c r="B187" s="278"/>
      <c r="C187" s="253" t="s">
        <v>377</v>
      </c>
      <c r="D187" s="253"/>
      <c r="E187" s="253"/>
      <c r="F187" s="276" t="s">
        <v>301</v>
      </c>
      <c r="G187" s="253"/>
      <c r="H187" s="253" t="s">
        <v>378</v>
      </c>
      <c r="I187" s="253" t="s">
        <v>376</v>
      </c>
      <c r="J187" s="253"/>
      <c r="K187" s="301"/>
    </row>
    <row r="188" spans="2:11" s="1" customFormat="1" ht="15" customHeight="1">
      <c r="B188" s="278"/>
      <c r="C188" s="253" t="s">
        <v>379</v>
      </c>
      <c r="D188" s="253"/>
      <c r="E188" s="253"/>
      <c r="F188" s="276" t="s">
        <v>301</v>
      </c>
      <c r="G188" s="253"/>
      <c r="H188" s="253" t="s">
        <v>380</v>
      </c>
      <c r="I188" s="253" t="s">
        <v>376</v>
      </c>
      <c r="J188" s="253"/>
      <c r="K188" s="301"/>
    </row>
    <row r="189" spans="2:11" s="1" customFormat="1" ht="15" customHeight="1">
      <c r="B189" s="278"/>
      <c r="C189" s="314" t="s">
        <v>381</v>
      </c>
      <c r="D189" s="253"/>
      <c r="E189" s="253"/>
      <c r="F189" s="276" t="s">
        <v>301</v>
      </c>
      <c r="G189" s="253"/>
      <c r="H189" s="253" t="s">
        <v>382</v>
      </c>
      <c r="I189" s="253" t="s">
        <v>383</v>
      </c>
      <c r="J189" s="315" t="s">
        <v>384</v>
      </c>
      <c r="K189" s="301"/>
    </row>
    <row r="190" spans="2:11" s="1" customFormat="1" ht="15" customHeight="1">
      <c r="B190" s="278"/>
      <c r="C190" s="314" t="s">
        <v>42</v>
      </c>
      <c r="D190" s="253"/>
      <c r="E190" s="253"/>
      <c r="F190" s="276" t="s">
        <v>295</v>
      </c>
      <c r="G190" s="253"/>
      <c r="H190" s="250" t="s">
        <v>385</v>
      </c>
      <c r="I190" s="253" t="s">
        <v>386</v>
      </c>
      <c r="J190" s="253"/>
      <c r="K190" s="301"/>
    </row>
    <row r="191" spans="2:11" s="1" customFormat="1" ht="15" customHeight="1">
      <c r="B191" s="278"/>
      <c r="C191" s="314" t="s">
        <v>387</v>
      </c>
      <c r="D191" s="253"/>
      <c r="E191" s="253"/>
      <c r="F191" s="276" t="s">
        <v>295</v>
      </c>
      <c r="G191" s="253"/>
      <c r="H191" s="253" t="s">
        <v>388</v>
      </c>
      <c r="I191" s="253" t="s">
        <v>330</v>
      </c>
      <c r="J191" s="253"/>
      <c r="K191" s="301"/>
    </row>
    <row r="192" spans="2:11" s="1" customFormat="1" ht="15" customHeight="1">
      <c r="B192" s="278"/>
      <c r="C192" s="314" t="s">
        <v>389</v>
      </c>
      <c r="D192" s="253"/>
      <c r="E192" s="253"/>
      <c r="F192" s="276" t="s">
        <v>295</v>
      </c>
      <c r="G192" s="253"/>
      <c r="H192" s="253" t="s">
        <v>390</v>
      </c>
      <c r="I192" s="253" t="s">
        <v>330</v>
      </c>
      <c r="J192" s="253"/>
      <c r="K192" s="301"/>
    </row>
    <row r="193" spans="2:11" s="1" customFormat="1" ht="15" customHeight="1">
      <c r="B193" s="278"/>
      <c r="C193" s="314" t="s">
        <v>391</v>
      </c>
      <c r="D193" s="253"/>
      <c r="E193" s="253"/>
      <c r="F193" s="276" t="s">
        <v>301</v>
      </c>
      <c r="G193" s="253"/>
      <c r="H193" s="253" t="s">
        <v>392</v>
      </c>
      <c r="I193" s="253" t="s">
        <v>330</v>
      </c>
      <c r="J193" s="253"/>
      <c r="K193" s="301"/>
    </row>
    <row r="194" spans="2:11" s="1" customFormat="1" ht="15" customHeight="1">
      <c r="B194" s="307"/>
      <c r="C194" s="316"/>
      <c r="D194" s="287"/>
      <c r="E194" s="287"/>
      <c r="F194" s="287"/>
      <c r="G194" s="287"/>
      <c r="H194" s="287"/>
      <c r="I194" s="287"/>
      <c r="J194" s="287"/>
      <c r="K194" s="308"/>
    </row>
    <row r="195" spans="2:11" s="1" customFormat="1" ht="18.75" customHeight="1">
      <c r="B195" s="289"/>
      <c r="C195" s="299"/>
      <c r="D195" s="299"/>
      <c r="E195" s="299"/>
      <c r="F195" s="309"/>
      <c r="G195" s="299"/>
      <c r="H195" s="299"/>
      <c r="I195" s="299"/>
      <c r="J195" s="299"/>
      <c r="K195" s="289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3.5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244" t="s">
        <v>393</v>
      </c>
      <c r="D199" s="244"/>
      <c r="E199" s="244"/>
      <c r="F199" s="244"/>
      <c r="G199" s="244"/>
      <c r="H199" s="244"/>
      <c r="I199" s="244"/>
      <c r="J199" s="244"/>
      <c r="K199" s="245"/>
    </row>
    <row r="200" spans="2:11" s="1" customFormat="1" ht="25.5" customHeight="1">
      <c r="B200" s="243"/>
      <c r="C200" s="317" t="s">
        <v>394</v>
      </c>
      <c r="D200" s="317"/>
      <c r="E200" s="317"/>
      <c r="F200" s="317" t="s">
        <v>395</v>
      </c>
      <c r="G200" s="318"/>
      <c r="H200" s="317" t="s">
        <v>396</v>
      </c>
      <c r="I200" s="317"/>
      <c r="J200" s="317"/>
      <c r="K200" s="245"/>
    </row>
    <row r="201" spans="2:11" s="1" customFormat="1" ht="5.25" customHeight="1">
      <c r="B201" s="278"/>
      <c r="C201" s="273"/>
      <c r="D201" s="273"/>
      <c r="E201" s="273"/>
      <c r="F201" s="273"/>
      <c r="G201" s="299"/>
      <c r="H201" s="273"/>
      <c r="I201" s="273"/>
      <c r="J201" s="273"/>
      <c r="K201" s="301"/>
    </row>
    <row r="202" spans="2:11" s="1" customFormat="1" ht="15" customHeight="1">
      <c r="B202" s="278"/>
      <c r="C202" s="253" t="s">
        <v>386</v>
      </c>
      <c r="D202" s="253"/>
      <c r="E202" s="253"/>
      <c r="F202" s="276" t="s">
        <v>43</v>
      </c>
      <c r="G202" s="253"/>
      <c r="H202" s="253" t="s">
        <v>397</v>
      </c>
      <c r="I202" s="253"/>
      <c r="J202" s="253"/>
      <c r="K202" s="301"/>
    </row>
    <row r="203" spans="2:11" s="1" customFormat="1" ht="15" customHeight="1">
      <c r="B203" s="278"/>
      <c r="C203" s="253"/>
      <c r="D203" s="253"/>
      <c r="E203" s="253"/>
      <c r="F203" s="276" t="s">
        <v>44</v>
      </c>
      <c r="G203" s="253"/>
      <c r="H203" s="253" t="s">
        <v>398</v>
      </c>
      <c r="I203" s="253"/>
      <c r="J203" s="253"/>
      <c r="K203" s="301"/>
    </row>
    <row r="204" spans="2:11" s="1" customFormat="1" ht="15" customHeight="1">
      <c r="B204" s="278"/>
      <c r="C204" s="253"/>
      <c r="D204" s="253"/>
      <c r="E204" s="253"/>
      <c r="F204" s="276" t="s">
        <v>47</v>
      </c>
      <c r="G204" s="253"/>
      <c r="H204" s="253" t="s">
        <v>399</v>
      </c>
      <c r="I204" s="253"/>
      <c r="J204" s="253"/>
      <c r="K204" s="301"/>
    </row>
    <row r="205" spans="2:11" s="1" customFormat="1" ht="15" customHeight="1">
      <c r="B205" s="278"/>
      <c r="C205" s="253"/>
      <c r="D205" s="253"/>
      <c r="E205" s="253"/>
      <c r="F205" s="276" t="s">
        <v>45</v>
      </c>
      <c r="G205" s="253"/>
      <c r="H205" s="253" t="s">
        <v>400</v>
      </c>
      <c r="I205" s="253"/>
      <c r="J205" s="253"/>
      <c r="K205" s="301"/>
    </row>
    <row r="206" spans="2:11" s="1" customFormat="1" ht="15" customHeight="1">
      <c r="B206" s="278"/>
      <c r="C206" s="253"/>
      <c r="D206" s="253"/>
      <c r="E206" s="253"/>
      <c r="F206" s="276" t="s">
        <v>46</v>
      </c>
      <c r="G206" s="253"/>
      <c r="H206" s="253" t="s">
        <v>401</v>
      </c>
      <c r="I206" s="253"/>
      <c r="J206" s="253"/>
      <c r="K206" s="301"/>
    </row>
    <row r="207" spans="2:11" s="1" customFormat="1" ht="15" customHeight="1">
      <c r="B207" s="278"/>
      <c r="C207" s="253"/>
      <c r="D207" s="253"/>
      <c r="E207" s="253"/>
      <c r="F207" s="276"/>
      <c r="G207" s="253"/>
      <c r="H207" s="253"/>
      <c r="I207" s="253"/>
      <c r="J207" s="253"/>
      <c r="K207" s="301"/>
    </row>
    <row r="208" spans="2:11" s="1" customFormat="1" ht="15" customHeight="1">
      <c r="B208" s="278"/>
      <c r="C208" s="253" t="s">
        <v>342</v>
      </c>
      <c r="D208" s="253"/>
      <c r="E208" s="253"/>
      <c r="F208" s="276" t="s">
        <v>79</v>
      </c>
      <c r="G208" s="253"/>
      <c r="H208" s="253" t="s">
        <v>402</v>
      </c>
      <c r="I208" s="253"/>
      <c r="J208" s="253"/>
      <c r="K208" s="301"/>
    </row>
    <row r="209" spans="2:11" s="1" customFormat="1" ht="15" customHeight="1">
      <c r="B209" s="278"/>
      <c r="C209" s="253"/>
      <c r="D209" s="253"/>
      <c r="E209" s="253"/>
      <c r="F209" s="276" t="s">
        <v>237</v>
      </c>
      <c r="G209" s="253"/>
      <c r="H209" s="253" t="s">
        <v>238</v>
      </c>
      <c r="I209" s="253"/>
      <c r="J209" s="253"/>
      <c r="K209" s="301"/>
    </row>
    <row r="210" spans="2:11" s="1" customFormat="1" ht="15" customHeight="1">
      <c r="B210" s="278"/>
      <c r="C210" s="253"/>
      <c r="D210" s="253"/>
      <c r="E210" s="253"/>
      <c r="F210" s="276" t="s">
        <v>235</v>
      </c>
      <c r="G210" s="253"/>
      <c r="H210" s="253" t="s">
        <v>403</v>
      </c>
      <c r="I210" s="253"/>
      <c r="J210" s="253"/>
      <c r="K210" s="301"/>
    </row>
    <row r="211" spans="2:11" s="1" customFormat="1" ht="15" customHeight="1">
      <c r="B211" s="319"/>
      <c r="C211" s="253"/>
      <c r="D211" s="253"/>
      <c r="E211" s="253"/>
      <c r="F211" s="276" t="s">
        <v>239</v>
      </c>
      <c r="G211" s="314"/>
      <c r="H211" s="305" t="s">
        <v>240</v>
      </c>
      <c r="I211" s="305"/>
      <c r="J211" s="305"/>
      <c r="K211" s="320"/>
    </row>
    <row r="212" spans="2:11" s="1" customFormat="1" ht="15" customHeight="1">
      <c r="B212" s="319"/>
      <c r="C212" s="253"/>
      <c r="D212" s="253"/>
      <c r="E212" s="253"/>
      <c r="F212" s="276" t="s">
        <v>241</v>
      </c>
      <c r="G212" s="314"/>
      <c r="H212" s="305" t="s">
        <v>404</v>
      </c>
      <c r="I212" s="305"/>
      <c r="J212" s="305"/>
      <c r="K212" s="320"/>
    </row>
    <row r="213" spans="2:11" s="1" customFormat="1" ht="15" customHeight="1">
      <c r="B213" s="319"/>
      <c r="C213" s="253"/>
      <c r="D213" s="253"/>
      <c r="E213" s="253"/>
      <c r="F213" s="276"/>
      <c r="G213" s="314"/>
      <c r="H213" s="305"/>
      <c r="I213" s="305"/>
      <c r="J213" s="305"/>
      <c r="K213" s="320"/>
    </row>
    <row r="214" spans="2:11" s="1" customFormat="1" ht="15" customHeight="1">
      <c r="B214" s="319"/>
      <c r="C214" s="253" t="s">
        <v>366</v>
      </c>
      <c r="D214" s="253"/>
      <c r="E214" s="253"/>
      <c r="F214" s="276">
        <v>1</v>
      </c>
      <c r="G214" s="314"/>
      <c r="H214" s="305" t="s">
        <v>405</v>
      </c>
      <c r="I214" s="305"/>
      <c r="J214" s="305"/>
      <c r="K214" s="320"/>
    </row>
    <row r="215" spans="2:11" s="1" customFormat="1" ht="15" customHeight="1">
      <c r="B215" s="319"/>
      <c r="C215" s="253"/>
      <c r="D215" s="253"/>
      <c r="E215" s="253"/>
      <c r="F215" s="276">
        <v>2</v>
      </c>
      <c r="G215" s="314"/>
      <c r="H215" s="305" t="s">
        <v>406</v>
      </c>
      <c r="I215" s="305"/>
      <c r="J215" s="305"/>
      <c r="K215" s="320"/>
    </row>
    <row r="216" spans="2:11" s="1" customFormat="1" ht="15" customHeight="1">
      <c r="B216" s="319"/>
      <c r="C216" s="253"/>
      <c r="D216" s="253"/>
      <c r="E216" s="253"/>
      <c r="F216" s="276">
        <v>3</v>
      </c>
      <c r="G216" s="314"/>
      <c r="H216" s="305" t="s">
        <v>407</v>
      </c>
      <c r="I216" s="305"/>
      <c r="J216" s="305"/>
      <c r="K216" s="320"/>
    </row>
    <row r="217" spans="2:11" s="1" customFormat="1" ht="15" customHeight="1">
      <c r="B217" s="319"/>
      <c r="C217" s="253"/>
      <c r="D217" s="253"/>
      <c r="E217" s="253"/>
      <c r="F217" s="276">
        <v>4</v>
      </c>
      <c r="G217" s="314"/>
      <c r="H217" s="305" t="s">
        <v>408</v>
      </c>
      <c r="I217" s="305"/>
      <c r="J217" s="305"/>
      <c r="K217" s="320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Křivská Jana Ing.</cp:lastModifiedBy>
  <dcterms:created xsi:type="dcterms:W3CDTF">2023-02-21T07:22:13Z</dcterms:created>
  <dcterms:modified xsi:type="dcterms:W3CDTF">2023-02-21T07:22:18Z</dcterms:modified>
  <cp:category/>
  <cp:version/>
  <cp:contentType/>
  <cp:contentStatus/>
</cp:coreProperties>
</file>