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acovní\pomůcky\zkouška KROS imp_exp\"/>
    </mc:Choice>
  </mc:AlternateContent>
  <bookViews>
    <workbookView xWindow="0" yWindow="0" windowWidth="0" windowHeight="0"/>
  </bookViews>
  <sheets>
    <sheet name="Rekapitulace stavby" sheetId="1" r:id="rId1"/>
    <sheet name="SO 01 - Terénní úpravy" sheetId="2" r:id="rId2"/>
    <sheet name="SO 02 - Vegetační úpravy" sheetId="3" r:id="rId3"/>
    <sheet name="SO 02.1 - Následná péče, ..." sheetId="4" r:id="rId4"/>
    <sheet name="SO 02.2 - Následná péče, ..." sheetId="5" r:id="rId5"/>
    <sheet name="SO 02.3 - Následná péče, ..." sheetId="6" r:id="rId6"/>
    <sheet name="VON - VON - Vedlejší a os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01 - Terénní úpravy'!$C$80:$K$117</definedName>
    <definedName name="_xlnm.Print_Area" localSheetId="1">'SO 01 - Terénní úpravy'!$C$4:$J$39,'SO 01 - Terénní úpravy'!$C$45:$J$62,'SO 01 - Terénní úpravy'!$C$68:$K$117</definedName>
    <definedName name="_xlnm.Print_Titles" localSheetId="1">'SO 01 - Terénní úpravy'!$80:$80</definedName>
    <definedName name="_xlnm._FilterDatabase" localSheetId="2" hidden="1">'SO 02 - Vegetační úpravy'!$C$80:$K$242</definedName>
    <definedName name="_xlnm.Print_Area" localSheetId="2">'SO 02 - Vegetační úpravy'!$C$4:$J$39,'SO 02 - Vegetační úpravy'!$C$45:$J$62,'SO 02 - Vegetační úpravy'!$C$68:$K$242</definedName>
    <definedName name="_xlnm.Print_Titles" localSheetId="2">'SO 02 - Vegetační úpravy'!$80:$80</definedName>
    <definedName name="_xlnm._FilterDatabase" localSheetId="3" hidden="1">'SO 02.1 - Následná péče, ...'!$C$80:$K$125</definedName>
    <definedName name="_xlnm.Print_Area" localSheetId="3">'SO 02.1 - Následná péče, ...'!$C$4:$J$39,'SO 02.1 - Následná péče, ...'!$C$45:$J$62,'SO 02.1 - Následná péče, ...'!$C$68:$K$125</definedName>
    <definedName name="_xlnm.Print_Titles" localSheetId="3">'SO 02.1 - Následná péče, ...'!$80:$80</definedName>
    <definedName name="_xlnm._FilterDatabase" localSheetId="4" hidden="1">'SO 02.2 - Následná péče, ...'!$C$80:$K$122</definedName>
    <definedName name="_xlnm.Print_Area" localSheetId="4">'SO 02.2 - Následná péče, ...'!$C$4:$J$39,'SO 02.2 - Následná péče, ...'!$C$45:$J$62,'SO 02.2 - Následná péče, ...'!$C$68:$K$122</definedName>
    <definedName name="_xlnm.Print_Titles" localSheetId="4">'SO 02.2 - Následná péče, ...'!$80:$80</definedName>
    <definedName name="_xlnm._FilterDatabase" localSheetId="5" hidden="1">'SO 02.3 - Následná péče, ...'!$C$80:$K$132</definedName>
    <definedName name="_xlnm.Print_Area" localSheetId="5">'SO 02.3 - Následná péče, ...'!$C$4:$J$39,'SO 02.3 - Následná péče, ...'!$C$45:$J$62,'SO 02.3 - Následná péče, ...'!$C$68:$K$132</definedName>
    <definedName name="_xlnm.Print_Titles" localSheetId="5">'SO 02.3 - Následná péče, ...'!$80:$80</definedName>
    <definedName name="_xlnm._FilterDatabase" localSheetId="6" hidden="1">'VON - VON - Vedlejší a os...'!$C$80:$K$101</definedName>
    <definedName name="_xlnm.Print_Area" localSheetId="6">'VON - VON - Vedlejší a os...'!$C$4:$J$39,'VON - VON - Vedlejší a os...'!$C$45:$J$62,'VON - VON - Vedlejší a os...'!$C$68:$K$101</definedName>
    <definedName name="_xlnm.Print_Titles" localSheetId="6">'VON - VON - Vedlejší a os...'!$80:$80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6" r="J37"/>
  <c r="J36"/>
  <c i="1" r="AY59"/>
  <c i="6" r="J35"/>
  <c i="1" r="AX59"/>
  <c i="6"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5" r="J37"/>
  <c r="J36"/>
  <c i="1" r="AY58"/>
  <c i="5" r="J35"/>
  <c i="1" r="AX58"/>
  <c i="5"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3"/>
  <c r="BH103"/>
  <c r="BG103"/>
  <c r="BF103"/>
  <c r="T103"/>
  <c r="R103"/>
  <c r="P103"/>
  <c r="BI98"/>
  <c r="BH98"/>
  <c r="BG98"/>
  <c r="BF98"/>
  <c r="T98"/>
  <c r="R98"/>
  <c r="P98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4" r="J37"/>
  <c r="J36"/>
  <c i="1" r="AY57"/>
  <c i="4" r="J35"/>
  <c i="1" r="AX57"/>
  <c i="4"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06"/>
  <c r="BH106"/>
  <c r="BG106"/>
  <c r="BF106"/>
  <c r="T106"/>
  <c r="R106"/>
  <c r="P106"/>
  <c r="BI101"/>
  <c r="BH101"/>
  <c r="BG101"/>
  <c r="BF101"/>
  <c r="T101"/>
  <c r="R101"/>
  <c r="P101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3" r="J37"/>
  <c r="J36"/>
  <c i="1" r="AY56"/>
  <c i="3" r="J35"/>
  <c i="1" r="AX56"/>
  <c i="3"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4"/>
  <c r="BH184"/>
  <c r="BG184"/>
  <c r="BF184"/>
  <c r="T184"/>
  <c r="R184"/>
  <c r="P184"/>
  <c r="BI177"/>
  <c r="BH177"/>
  <c r="BG177"/>
  <c r="BF177"/>
  <c r="T177"/>
  <c r="R177"/>
  <c r="P177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1"/>
  <c r="BH141"/>
  <c r="BG141"/>
  <c r="BF141"/>
  <c r="T141"/>
  <c r="R141"/>
  <c r="P141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2" r="J37"/>
  <c r="J36"/>
  <c i="1" r="AY55"/>
  <c i="2" r="J35"/>
  <c i="1" r="AX55"/>
  <c i="2" r="BI113"/>
  <c r="BH113"/>
  <c r="BG113"/>
  <c r="BF113"/>
  <c r="T113"/>
  <c r="R113"/>
  <c r="P113"/>
  <c r="BI108"/>
  <c r="BH108"/>
  <c r="BG108"/>
  <c r="BF108"/>
  <c r="T108"/>
  <c r="R108"/>
  <c r="P108"/>
  <c r="BI100"/>
  <c r="BH100"/>
  <c r="BG100"/>
  <c r="BF100"/>
  <c r="T100"/>
  <c r="R100"/>
  <c r="P100"/>
  <c r="BI92"/>
  <c r="BH92"/>
  <c r="BG92"/>
  <c r="BF92"/>
  <c r="T92"/>
  <c r="R92"/>
  <c r="P92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1" r="L50"/>
  <c r="AM50"/>
  <c r="AM49"/>
  <c r="L49"/>
  <c r="AM47"/>
  <c r="L47"/>
  <c r="L45"/>
  <c r="L44"/>
  <c i="2" r="BK113"/>
  <c r="J113"/>
  <c r="BK108"/>
  <c r="J108"/>
  <c r="BK100"/>
  <c r="J100"/>
  <c r="BK92"/>
  <c r="J92"/>
  <c r="BK84"/>
  <c r="J84"/>
  <c i="1" r="AS54"/>
  <c i="3" r="BK241"/>
  <c r="J241"/>
  <c r="BK237"/>
  <c r="J237"/>
  <c r="BK234"/>
  <c r="J234"/>
  <c r="BK231"/>
  <c r="J231"/>
  <c r="BK228"/>
  <c r="J228"/>
  <c r="BK225"/>
  <c r="J225"/>
  <c r="BK220"/>
  <c r="J220"/>
  <c r="BK217"/>
  <c r="J217"/>
  <c r="BK214"/>
  <c r="J214"/>
  <c r="BK206"/>
  <c r="J206"/>
  <c r="BK203"/>
  <c r="J203"/>
  <c r="BK200"/>
  <c r="J200"/>
  <c r="BK197"/>
  <c r="J197"/>
  <c r="BK194"/>
  <c r="J194"/>
  <c r="BK184"/>
  <c r="J184"/>
  <c r="BK177"/>
  <c r="J177"/>
  <c r="BK169"/>
  <c r="J169"/>
  <c r="BK164"/>
  <c r="J164"/>
  <c r="BK158"/>
  <c r="J158"/>
  <c r="BK155"/>
  <c r="J155"/>
  <c r="BK152"/>
  <c r="J152"/>
  <c r="BK149"/>
  <c r="J149"/>
  <c r="BK141"/>
  <c r="J141"/>
  <c r="BK133"/>
  <c r="J133"/>
  <c r="BK129"/>
  <c r="J129"/>
  <c r="BK126"/>
  <c r="J126"/>
  <c r="BK122"/>
  <c r="J122"/>
  <c r="BK118"/>
  <c r="J118"/>
  <c r="BK113"/>
  <c r="J113"/>
  <c r="BK108"/>
  <c r="J108"/>
  <c r="BK102"/>
  <c r="J102"/>
  <c r="BK97"/>
  <c r="J97"/>
  <c r="BK92"/>
  <c r="J92"/>
  <c r="BK88"/>
  <c r="J88"/>
  <c r="BK84"/>
  <c r="J84"/>
  <c i="4" r="BK124"/>
  <c r="J124"/>
  <c r="BK120"/>
  <c r="J120"/>
  <c r="BK117"/>
  <c r="J117"/>
  <c r="BK114"/>
  <c r="J114"/>
  <c r="BK106"/>
  <c r="J106"/>
  <c r="BK101"/>
  <c r="J101"/>
  <c r="BK95"/>
  <c r="J95"/>
  <c r="BK92"/>
  <c r="J92"/>
  <c r="BK89"/>
  <c r="J89"/>
  <c r="BK84"/>
  <c r="J84"/>
  <c i="5" r="BK121"/>
  <c r="J121"/>
  <c r="BK117"/>
  <c r="J117"/>
  <c r="BK114"/>
  <c r="J114"/>
  <c r="BK111"/>
  <c r="J111"/>
  <c r="BK103"/>
  <c r="J103"/>
  <c r="BK98"/>
  <c r="J98"/>
  <c r="BK92"/>
  <c r="J92"/>
  <c r="BK89"/>
  <c r="J89"/>
  <c r="BK84"/>
  <c r="J84"/>
  <c i="6" r="BK131"/>
  <c r="J131"/>
  <c r="BK127"/>
  <c r="J127"/>
  <c r="BK124"/>
  <c r="J124"/>
  <c r="BK121"/>
  <c r="J121"/>
  <c r="BK113"/>
  <c r="J113"/>
  <c r="BK110"/>
  <c r="J110"/>
  <c r="BK107"/>
  <c r="J107"/>
  <c r="BK102"/>
  <c r="J102"/>
  <c r="BK96"/>
  <c r="J96"/>
  <c r="BK92"/>
  <c r="J92"/>
  <c r="BK89"/>
  <c r="J89"/>
  <c r="BK84"/>
  <c r="J84"/>
  <c i="7" r="BK96"/>
  <c r="J96"/>
  <c r="BK91"/>
  <c r="J91"/>
  <c r="BK88"/>
  <c r="J88"/>
  <c r="BK84"/>
  <c r="J84"/>
  <c i="2" l="1" r="BK83"/>
  <c r="J83"/>
  <c r="J61"/>
  <c r="P83"/>
  <c r="P82"/>
  <c r="P81"/>
  <c i="1" r="AU55"/>
  <c i="2" r="R83"/>
  <c r="R82"/>
  <c r="R81"/>
  <c r="T83"/>
  <c r="T82"/>
  <c r="T81"/>
  <c i="3" r="BK83"/>
  <c r="J83"/>
  <c r="J61"/>
  <c r="P83"/>
  <c r="P82"/>
  <c r="P81"/>
  <c i="1" r="AU56"/>
  <c i="3" r="R83"/>
  <c r="R82"/>
  <c r="R81"/>
  <c r="T83"/>
  <c r="T82"/>
  <c r="T81"/>
  <c i="4" r="BK83"/>
  <c r="J83"/>
  <c r="J61"/>
  <c r="P83"/>
  <c r="P82"/>
  <c r="P81"/>
  <c i="1" r="AU57"/>
  <c i="4" r="R83"/>
  <c r="R82"/>
  <c r="R81"/>
  <c r="T83"/>
  <c r="T82"/>
  <c r="T81"/>
  <c i="5" r="BK83"/>
  <c r="J83"/>
  <c r="J61"/>
  <c r="P83"/>
  <c r="P82"/>
  <c r="P81"/>
  <c i="1" r="AU58"/>
  <c i="5" r="R83"/>
  <c r="R82"/>
  <c r="R81"/>
  <c r="T83"/>
  <c r="T82"/>
  <c r="T81"/>
  <c i="6" r="BK83"/>
  <c r="J83"/>
  <c r="J61"/>
  <c r="P83"/>
  <c r="P82"/>
  <c r="P81"/>
  <c i="1" r="AU59"/>
  <c i="6" r="R83"/>
  <c r="R82"/>
  <c r="R81"/>
  <c r="T83"/>
  <c r="T82"/>
  <c r="T81"/>
  <c i="7" r="BK83"/>
  <c r="J83"/>
  <c r="J61"/>
  <c r="P83"/>
  <c r="P82"/>
  <c r="P81"/>
  <c i="1" r="AU60"/>
  <c i="7" r="R83"/>
  <c r="R82"/>
  <c r="R81"/>
  <c r="T83"/>
  <c r="T82"/>
  <c r="T81"/>
  <c r="E48"/>
  <c r="J52"/>
  <c r="F55"/>
  <c r="BE84"/>
  <c r="BE88"/>
  <c r="BE91"/>
  <c r="BE96"/>
  <c i="6" r="E48"/>
  <c r="J52"/>
  <c r="F54"/>
  <c r="J54"/>
  <c r="F55"/>
  <c r="J55"/>
  <c r="BE84"/>
  <c r="BE89"/>
  <c r="BE92"/>
  <c r="BE96"/>
  <c r="BE102"/>
  <c r="BE107"/>
  <c r="BE110"/>
  <c r="BE113"/>
  <c r="BE121"/>
  <c r="BE124"/>
  <c r="BE127"/>
  <c r="BE131"/>
  <c i="5" r="E48"/>
  <c r="J52"/>
  <c r="F54"/>
  <c r="J54"/>
  <c r="F55"/>
  <c r="J55"/>
  <c r="BE84"/>
  <c r="BE89"/>
  <c r="BE92"/>
  <c r="BE98"/>
  <c r="BE103"/>
  <c r="BE111"/>
  <c r="BE114"/>
  <c r="BE117"/>
  <c r="BE121"/>
  <c i="4" r="E48"/>
  <c r="J52"/>
  <c r="F54"/>
  <c r="J54"/>
  <c r="F55"/>
  <c r="J55"/>
  <c r="BE84"/>
  <c r="BE89"/>
  <c r="BE92"/>
  <c r="BE95"/>
  <c r="BE101"/>
  <c r="BE106"/>
  <c r="BE114"/>
  <c r="BE117"/>
  <c r="BE120"/>
  <c r="BE124"/>
  <c i="3" r="E48"/>
  <c r="J52"/>
  <c r="F54"/>
  <c r="J54"/>
  <c r="F55"/>
  <c r="J55"/>
  <c r="BE84"/>
  <c r="BE88"/>
  <c r="BE92"/>
  <c r="BE97"/>
  <c r="BE102"/>
  <c r="BE108"/>
  <c r="BE113"/>
  <c r="BE118"/>
  <c r="BE122"/>
  <c r="BE126"/>
  <c r="BE129"/>
  <c r="BE133"/>
  <c r="BE141"/>
  <c r="BE149"/>
  <c r="BE152"/>
  <c r="BE155"/>
  <c r="BE158"/>
  <c r="BE164"/>
  <c r="BE169"/>
  <c r="BE177"/>
  <c r="BE184"/>
  <c r="BE194"/>
  <c r="BE197"/>
  <c r="BE200"/>
  <c r="BE203"/>
  <c r="BE206"/>
  <c r="BE214"/>
  <c r="BE217"/>
  <c r="BE220"/>
  <c r="BE225"/>
  <c r="BE228"/>
  <c r="BE231"/>
  <c r="BE234"/>
  <c r="BE237"/>
  <c r="BE241"/>
  <c i="2" r="E48"/>
  <c r="J52"/>
  <c r="F54"/>
  <c r="J54"/>
  <c r="F55"/>
  <c r="J55"/>
  <c r="BE84"/>
  <c r="BE92"/>
  <c r="BE100"/>
  <c r="BE108"/>
  <c r="BE113"/>
  <c r="F34"/>
  <c i="1" r="BA55"/>
  <c i="2" r="J34"/>
  <c i="1" r="AW55"/>
  <c i="2" r="F35"/>
  <c i="1" r="BB55"/>
  <c i="2" r="F36"/>
  <c i="1" r="BC55"/>
  <c i="2" r="F37"/>
  <c i="1" r="BD55"/>
  <c i="3" r="F34"/>
  <c i="1" r="BA56"/>
  <c i="3" r="J34"/>
  <c i="1" r="AW56"/>
  <c i="3" r="F35"/>
  <c i="1" r="BB56"/>
  <c i="3" r="F36"/>
  <c i="1" r="BC56"/>
  <c i="3" r="F37"/>
  <c i="1" r="BD56"/>
  <c i="4" r="F34"/>
  <c i="1" r="BA57"/>
  <c i="4" r="J34"/>
  <c i="1" r="AW57"/>
  <c i="4" r="F35"/>
  <c i="1" r="BB57"/>
  <c i="4" r="F36"/>
  <c i="1" r="BC57"/>
  <c i="4" r="F37"/>
  <c i="1" r="BD57"/>
  <c i="5" r="F34"/>
  <c i="1" r="BA58"/>
  <c i="5" r="J34"/>
  <c i="1" r="AW58"/>
  <c i="5" r="F35"/>
  <c i="1" r="BB58"/>
  <c i="5" r="F36"/>
  <c i="1" r="BC58"/>
  <c i="5" r="F37"/>
  <c i="1" r="BD58"/>
  <c i="6" r="F34"/>
  <c i="1" r="BA59"/>
  <c i="6" r="J34"/>
  <c i="1" r="AW59"/>
  <c i="6" r="F35"/>
  <c i="1" r="BB59"/>
  <c i="6" r="F36"/>
  <c i="1" r="BC59"/>
  <c i="6" r="F37"/>
  <c i="1" r="BD59"/>
  <c i="7" r="F34"/>
  <c i="1" r="BA60"/>
  <c i="7" r="J34"/>
  <c i="1" r="AW60"/>
  <c i="7" r="F35"/>
  <c i="1" r="BB60"/>
  <c i="7" r="F36"/>
  <c i="1" r="BC60"/>
  <c i="7" r="F37"/>
  <c i="1" r="BD60"/>
  <c i="2" l="1" r="BK82"/>
  <c r="J82"/>
  <c r="J60"/>
  <c i="3" r="BK82"/>
  <c r="J82"/>
  <c r="J60"/>
  <c i="4" r="BK82"/>
  <c r="J82"/>
  <c r="J60"/>
  <c i="5" r="BK82"/>
  <c r="J82"/>
  <c r="J60"/>
  <c i="6" r="BK82"/>
  <c r="J82"/>
  <c r="J60"/>
  <c i="7" r="BK82"/>
  <c r="J82"/>
  <c r="J60"/>
  <c i="1" r="AU54"/>
  <c i="2" r="F33"/>
  <c i="1" r="AZ55"/>
  <c i="2" r="J33"/>
  <c i="1" r="AV55"/>
  <c r="AT55"/>
  <c i="3" r="F33"/>
  <c i="1" r="AZ56"/>
  <c i="3" r="J33"/>
  <c i="1" r="AV56"/>
  <c r="AT56"/>
  <c i="4" r="F33"/>
  <c i="1" r="AZ57"/>
  <c i="4" r="J33"/>
  <c i="1" r="AV57"/>
  <c r="AT57"/>
  <c i="5" r="F33"/>
  <c i="1" r="AZ58"/>
  <c i="5" r="J33"/>
  <c i="1" r="AV58"/>
  <c r="AT58"/>
  <c i="6" r="F33"/>
  <c i="1" r="AZ59"/>
  <c i="6" r="J33"/>
  <c i="1" r="AV59"/>
  <c r="AT59"/>
  <c i="7" r="F33"/>
  <c i="1" r="AZ60"/>
  <c i="7" r="J33"/>
  <c i="1" r="AV60"/>
  <c r="AT60"/>
  <c r="BD54"/>
  <c r="W33"/>
  <c r="BC54"/>
  <c r="W32"/>
  <c r="BB54"/>
  <c r="W31"/>
  <c r="BA54"/>
  <c r="W30"/>
  <c i="2" l="1" r="BK81"/>
  <c r="J81"/>
  <c r="J59"/>
  <c i="3" r="BK81"/>
  <c r="J81"/>
  <c r="J59"/>
  <c i="4" r="BK81"/>
  <c r="J81"/>
  <c r="J59"/>
  <c i="5" r="BK81"/>
  <c r="J81"/>
  <c r="J59"/>
  <c i="6" r="BK81"/>
  <c r="J81"/>
  <c r="J59"/>
  <c i="7" r="BK81"/>
  <c r="J81"/>
  <c r="J59"/>
  <c i="1" r="AZ54"/>
  <c r="W29"/>
  <c r="AW54"/>
  <c r="AK30"/>
  <c r="AX54"/>
  <c r="AY54"/>
  <c i="7" l="1" r="J30"/>
  <c i="1" r="AG60"/>
  <c i="6" r="J30"/>
  <c i="1" r="AG59"/>
  <c i="5" r="J30"/>
  <c i="1" r="AG58"/>
  <c i="4" r="J30"/>
  <c i="1" r="AG57"/>
  <c i="3" r="J30"/>
  <c i="1" r="AG56"/>
  <c i="2" r="J30"/>
  <c i="1" r="AG55"/>
  <c r="AV54"/>
  <c r="AK29"/>
  <c i="2" l="1" r="J39"/>
  <c i="3" r="J39"/>
  <c i="4" r="J39"/>
  <c i="5" r="J39"/>
  <c i="6" r="J39"/>
  <c i="7" r="J39"/>
  <c i="1" r="AN55"/>
  <c r="AN56"/>
  <c r="AN57"/>
  <c r="AN58"/>
  <c r="AN59"/>
  <c r="AN60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<sst xmlns="http://schemas.openxmlformats.org/spreadsheetml/2006/main">
  <si>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</si>
  <si>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</si>
  <si>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</si>
  <si>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</si>
  <si>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</si>
  <si>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{091948c5-71cf-42cf-92dc-1dd571da49e5}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</si>
  <si>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</si>
  <si>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</si>
  <si>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</si>
  <si>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</si>
  <si>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</si>
  <si>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</si>
  <si>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</si>
  <si>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</si>
  <si>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RK1271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</si>
  <si>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</si>
  <si>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</si>
  <si>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</si>
  <si>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</si>
  <si>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</si>
  <si>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</si>
  <si>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</si>
  <si>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</si>
  <si>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13.9.2022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</si>
  <si>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</si>
  <si>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</si>
  <si>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</si>
  <si>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</si>
  <si>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</si>
  <si>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</si>
  <si>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</si>
  <si>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</si>
  <si>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</si>
  <si>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</si>
  <si>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</si>
  <si>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</si>
  <si>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</si>
  <si>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</si>
  <si>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</si>
  <si>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</si>
  <si>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</si>
  <si>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</si>
  <si>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</si>
  <si>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</si>
  <si>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</si>
  <si>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</si>
  <si>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</si>
  <si>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</si>
  <si>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</si>
  <si>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</si>
  <si>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</si>
  <si>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</si>
  <si>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</si>
  <si>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</si>
  <si>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</si>
  <si>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</si>
  <si>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</si>
  <si>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</si>
  <si>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</si>
  <si>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</si>
  <si>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</si>
  <si>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</si>
  <si>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</si>
  <si>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</si>
  <si>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</si>
  <si>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</si>
  <si>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</si>
  <si>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</si>
  <si>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</si>
  <si>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</si>
  <si>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</si>
  <si>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</si>
  <si>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</si>
  <si>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</si>
  <si>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Terénní úpravy</t>
  </si>
  <si>
    <t>STA</t>
  </si>
  <si>
    <t>1</t>
  </si>
  <si>
    <t>{05eb5014-c1f7-4350-9688-fa6b88e02420}</t>
  </si>
  <si>
    <t>2</t>
  </si>
  <si>
    <t>SO 02</t>
  </si>
  <si>
    <t>Vegetační úpravy</t>
  </si>
  <si>
    <t>{3d111a2b-1f26-4dbe-b3f7-d992f97e75cc}</t>
  </si>
  <si>
    <t>SO 02.1</t>
  </si>
  <si>
    <t>Následná péče, 1. rok</t>
  </si>
  <si>
    <t>{1af2fe84-6d0a-4f4b-a631-323270843135}</t>
  </si>
  <si>
    <t>SO 02.2</t>
  </si>
  <si>
    <t>Následná péče, 2. rok</t>
  </si>
  <si>
    <t>{705edf6b-1b95-407b-94e8-ef9d00f9904a}</t>
  </si>
  <si>
    <t>SO 02.3</t>
  </si>
  <si>
    <t>Následná péče, 3. rok</t>
  </si>
  <si>
    <t>{549e7cbe-c450-48e5-a2f9-f679c6d15c4e}</t>
  </si>
  <si>
    <t>VON</t>
  </si>
  <si>
    <t>VON - Vedlejší a ostatní náklady</t>
  </si>
  <si>
    <t>{0eba8f3c-1693-44b6-9246-1cff09784439}</t>
  </si>
  <si>
    <t>KRYCÍ LIST SOUPISU PRACÍ</t>
  </si>
  <si>
    <t>Objekt:</t>
  </si>
  <si>
    <t>SO 01 - Terénní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</si>
  <si>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</si>
  <si>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</si>
  <si>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</si>
  <si>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</si>
  <si>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</si>
  <si>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</si>
  <si>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</si>
  <si>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</si>
  <si>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</si>
  <si>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</si>
  <si>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</si>
  <si>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</si>
  <si>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</si>
  <si>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</si>
  <si>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</si>
  <si>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</si>
  <si>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</si>
  <si>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</si>
  <si>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</si>
  <si>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</si>
  <si>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</si>
  <si>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</si>
  <si>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</si>
  <si>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</si>
  <si>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121103111</t>
  </si>
  <si>
    <t>Skrývka zemin schopných zúrodnění v rovině a ve sklonu do 1:5</t>
  </si>
  <si>
    <t>m3</t>
  </si>
  <si>
    <t>CS ÚRS 2022 02</t>
  </si>
  <si>
    <t>4</t>
  </si>
  <si>
    <t>-173454795</t>
  </si>
  <si>
    <t>Online PSC</t>
  </si>
  <si>
    <t>https://podminky.urs.cz/item/CS_URS_2022_02/121103111</t>
  </si>
  <si>
    <t>VV</t>
  </si>
  <si>
    <t>skrývka ornice v tl. 0,50 m v ploše tůní, příl. D.1</t>
  </si>
  <si>
    <t>T1</t>
  </si>
  <si>
    <t>453</t>
  </si>
  <si>
    <t>T2</t>
  </si>
  <si>
    <t>61</t>
  </si>
  <si>
    <t>Součet</t>
  </si>
  <si>
    <t>122251105</t>
  </si>
  <si>
    <t>Odkopávky a prokopávky nezapažené strojně v hornině třídy těžitelnosti I skupiny 3 přes 500 do 1 000 m3</t>
  </si>
  <si>
    <t>-1824915428</t>
  </si>
  <si>
    <t>https://podminky.urs.cz/item/CS_URS_2022_02/122251105</t>
  </si>
  <si>
    <t>hloubení tůní, příl. D.1</t>
  </si>
  <si>
    <t>663</t>
  </si>
  <si>
    <t>48</t>
  </si>
  <si>
    <t>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</si>
  <si>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</si>
  <si>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</si>
  <si>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-562794650</t>
  </si>
  <si>
    <t>https://podminky.urs.cz/item/CS_URS_2022_02/162351103</t>
  </si>
  <si>
    <t>přemístění výkopků, příl. D.1</t>
  </si>
  <si>
    <t>přemístění ornice k rozhrnutí</t>
  </si>
  <si>
    <t>514</t>
  </si>
  <si>
    <t>přemístění výkopku podorničí k uložení na KN 1805</t>
  </si>
  <si>
    <t>711</t>
  </si>
  <si>
    <t>171251101</t>
  </si>
  <si>
    <t>Uložení sypanin do násypů strojně s rozprostřením sypaniny ve vrstvách a s hrubým urovnáním nezhutněných jakékoliv třídy těžitelnosti</t>
  </si>
  <si>
    <t>2133550647</t>
  </si>
  <si>
    <t>https://podminky.urs.cz/item/CS_URS_2022_02/171251101</t>
  </si>
  <si>
    <t>uložení výkopku do figury na KN 1805, příl. D.1</t>
  </si>
  <si>
    <t>5</t>
  </si>
  <si>
    <t>181351113</t>
  </si>
  <si>
    <t>Rozprostření a urovnání ornice v rovině nebo ve svahu sklonu do 1:5 strojně při souvislé ploše přes 500 m2, tl. vrstvy do 200 mm</t>
  </si>
  <si>
    <t>m2</t>
  </si>
  <si>
    <t>11754159</t>
  </si>
  <si>
    <t>https://podminky.urs.cz/item/CS_URS_2022_02/181351113</t>
  </si>
  <si>
    <t>rozprostření ornice na KN 1790, 1805, příl. D.1</t>
  </si>
  <si>
    <t>5200</t>
  </si>
  <si>
    <t>SO 02 - Vegetační úpravy</t>
  </si>
  <si>
    <t>122211101</t>
  </si>
  <si>
    <t>Odkopávky a prokopávky ručně zapažené i nezapažené v hornině třídy těžitelnosti I skupiny 3</t>
  </si>
  <si>
    <t>353365020</t>
  </si>
  <si>
    <t>https://podminky.urs.cz/item/CS_URS_2022_02/122211101</t>
  </si>
  <si>
    <t>výkop pro založení kamenného snosu, zeminu z výkopu rozprostřít v bezprostř. okolí snosu, příl D.1</t>
  </si>
  <si>
    <t>1,77*0,6*3</t>
  </si>
  <si>
    <t>457531113</t>
  </si>
  <si>
    <t>Filtrační vrstvy jakékoliv tloušťky a sklonu z hrubého drceného kameniva bez zhutnění, frakce 63-125 mm</t>
  </si>
  <si>
    <t>-229620029</t>
  </si>
  <si>
    <t>https://podminky.urs.cz/item/CS_URS_2022_02/457531113</t>
  </si>
  <si>
    <t>založení kamenného snosu - kamenivo volně nasypané do figury, příl D.1, D.4</t>
  </si>
  <si>
    <t>1,77*0,6*1,5*3</t>
  </si>
  <si>
    <t>183403112</t>
  </si>
  <si>
    <t>Obdělání půdy oráním hl. přes 100 do 200 mm v rovině nebo na svahu do 1:5</t>
  </si>
  <si>
    <t>-1266349831</t>
  </si>
  <si>
    <t>https://podminky.urs.cz/item/CS_URS_2022_02/183403112</t>
  </si>
  <si>
    <t>před zahájením prací, příl. D.1</t>
  </si>
  <si>
    <t>25595</t>
  </si>
  <si>
    <t>183403151</t>
  </si>
  <si>
    <t>Obdělání půdy smykováním v rovině nebo na svahu do 1:5</t>
  </si>
  <si>
    <t>2143307787</t>
  </si>
  <si>
    <t>https://podminky.urs.cz/item/CS_URS_2022_02/183403151</t>
  </si>
  <si>
    <t>348951256R</t>
  </si>
  <si>
    <t>Osazení oplocení lesních kultur včetně dřevěných kůlů průměru do 120 mm, v osové vzdálenosti 3 m (vč. dodávky veškerého materiálu) v oplocení výšky přes 1,5 m s drátěným pletivem</t>
  </si>
  <si>
    <t>m</t>
  </si>
  <si>
    <t>-1843058794</t>
  </si>
  <si>
    <t>vč. materiálu, specifikace viz D.1</t>
  </si>
  <si>
    <t>"7 ks oplocenek, viz příloha C.2, D.1"</t>
  </si>
  <si>
    <t>"dubové kůly bez impregnace, v osové vzdálenosti 3 m, kůly do jam vrtaných 0,6 m"</t>
  </si>
  <si>
    <t>"oplocení výšky 1,6 m, včetně zřízení zavětrování u každého třetího kůlu a přichycení pletiva k terénu, včetně 2 ks branek/1 oplocenku"</t>
  </si>
  <si>
    <t>907</t>
  </si>
  <si>
    <t>6</t>
  </si>
  <si>
    <t>183101114</t>
  </si>
  <si>
    <t>Hloubení jamek pro vysazování rostlin v zemině tř.1 až 4 bez výměny půdy v rovině nebo na svahu do 1:5, objemu přes 0,05 do 0,125 m3</t>
  </si>
  <si>
    <t>kus</t>
  </si>
  <si>
    <t>-1930801315</t>
  </si>
  <si>
    <t>https://podminky.urs.cz/item/CS_URS_2022_02/183101114</t>
  </si>
  <si>
    <t>"pro stromy (vysokokmeny), viz příloha D.1"</t>
  </si>
  <si>
    <t>57</t>
  </si>
  <si>
    <t>7</t>
  </si>
  <si>
    <t>184102113</t>
  </si>
  <si>
    <t>Výsadba dřeviny s balem do předem vyhloubené jamky se zalitím v rovině nebo na svahu do 1:5, při průměru balu přes 300 do 400 mm</t>
  </si>
  <si>
    <t>-719411857</t>
  </si>
  <si>
    <t>https://podminky.urs.cz/item/CS_URS_2022_02/184102113</t>
  </si>
  <si>
    <t>"(vysokokmeny), viz příloha D.1"</t>
  </si>
  <si>
    <t>8</t>
  </si>
  <si>
    <t>M</t>
  </si>
  <si>
    <t>02640445R</t>
  </si>
  <si>
    <t>stromky s obvodem kmínku 8 - 10 cm</t>
  </si>
  <si>
    <t>1195289715</t>
  </si>
  <si>
    <t>"vysokokmeny se zemním balem, viz příloha D.1"</t>
  </si>
  <si>
    <t>9</t>
  </si>
  <si>
    <t>184215133</t>
  </si>
  <si>
    <t>Ukotvení dřeviny kůly třemi kůly, délky přes 2 do 3 m</t>
  </si>
  <si>
    <t>-1158623899</t>
  </si>
  <si>
    <t>https://podminky.urs.cz/item/CS_URS_2022_02/184215133</t>
  </si>
  <si>
    <t>kůly k vysokokmenům délky 2,5 m (1 stromek- 3 kůly), včetně příčníků 0,3 m (3 kůly), viz příloha D.1</t>
  </si>
  <si>
    <t>10</t>
  </si>
  <si>
    <t>60591257</t>
  </si>
  <si>
    <t>kůl vyvazovací dřevěný impregnovaný D 8cm dl 3m</t>
  </si>
  <si>
    <t>668498283</t>
  </si>
  <si>
    <t>57*3</t>
  </si>
  <si>
    <t>11</t>
  </si>
  <si>
    <t>184813121</t>
  </si>
  <si>
    <t>Ochrana dřevin před okusem zvěří ručně v rovině nebo ve svahu do 1:5, pletivem, výšky do 2 m</t>
  </si>
  <si>
    <t>1040645740</t>
  </si>
  <si>
    <t>https://podminky.urs.cz/item/CS_URS_2022_02/184813121</t>
  </si>
  <si>
    <t>vysokokmeny, příl. D.1</t>
  </si>
  <si>
    <t>12</t>
  </si>
  <si>
    <t>183111114</t>
  </si>
  <si>
    <t>Hloubení jamek pro vysazování rostlin v zemině tř.1 až 4 bez výměny půdy v rovině nebo na svahu do 1:5, objemu přes 0,01 do 0,02 m3</t>
  </si>
  <si>
    <t>888555802</t>
  </si>
  <si>
    <t>https://podminky.urs.cz/item/CS_URS_2022_02/183111114</t>
  </si>
  <si>
    <t>"pro výsadbu poloodrostků a keřů, viz příloha D.1"</t>
  </si>
  <si>
    <t>polodrostky</t>
  </si>
  <si>
    <t>165</t>
  </si>
  <si>
    <t>keře</t>
  </si>
  <si>
    <t>623</t>
  </si>
  <si>
    <t>13</t>
  </si>
  <si>
    <t>184102111</t>
  </si>
  <si>
    <t>Výsadba dřeviny s balem do předem vyhloubené jamky se zalitím v rovině nebo na svahu do 1:5, při průměru balu přes 100 do 200 mm</t>
  </si>
  <si>
    <t>-808425602</t>
  </si>
  <si>
    <t>https://podminky.urs.cz/item/CS_URS_2022_02/184102111</t>
  </si>
  <si>
    <t>"viz příloha D.1"</t>
  </si>
  <si>
    <t>"výsadba poloodrostků"</t>
  </si>
  <si>
    <t>"výsadba keřů"</t>
  </si>
  <si>
    <t>14</t>
  </si>
  <si>
    <t>02650442R</t>
  </si>
  <si>
    <t>poloodrostky výšky 51-70 cm</t>
  </si>
  <si>
    <t>-1099153145</t>
  </si>
  <si>
    <t>"poloodrostky prostokořenné, viz příloha D.1"</t>
  </si>
  <si>
    <t>02652024R</t>
  </si>
  <si>
    <t>keře výšky 60 - 80 cm</t>
  </si>
  <si>
    <t>-587186376</t>
  </si>
  <si>
    <t>"keře krytokořenné, viz příloha D.1"</t>
  </si>
  <si>
    <t>16</t>
  </si>
  <si>
    <t>61231000R</t>
  </si>
  <si>
    <t>Signální kolík ke dřevinám D do 0,1 m délky do 2 m</t>
  </si>
  <si>
    <t>-42873069</t>
  </si>
  <si>
    <t>"signální kolík ke stromkům a keřům - kolík ke každé 10. sazenici, osazení vč. materiálu, viz příloha D.1"</t>
  </si>
  <si>
    <t>(165+623)/10</t>
  </si>
  <si>
    <t>17</t>
  </si>
  <si>
    <t>184813134</t>
  </si>
  <si>
    <t>Ochrana dřevin před okusem zvěří chemicky nátěrem, v rovině nebo ve svahu do 1:5 listnatých, výšky přes 70 cm</t>
  </si>
  <si>
    <t>100 kus</t>
  </si>
  <si>
    <t>1377536005</t>
  </si>
  <si>
    <t>https://podminky.urs.cz/item/CS_URS_2022_02/184813134</t>
  </si>
  <si>
    <t>viz příloha D.1</t>
  </si>
  <si>
    <t>poloodrostky</t>
  </si>
  <si>
    <t>(623+165)/100</t>
  </si>
  <si>
    <t>18</t>
  </si>
  <si>
    <t>25191155R</t>
  </si>
  <si>
    <t>repelent proti okusu zvěří</t>
  </si>
  <si>
    <t>kg</t>
  </si>
  <si>
    <t>-1556221998</t>
  </si>
  <si>
    <t>"spotřeba 9 kg/ 1000 ks sazenic, viz příloha D.1"</t>
  </si>
  <si>
    <t>"poloodrostky"</t>
  </si>
  <si>
    <t>"keře"</t>
  </si>
  <si>
    <t>(165+623)/1000*9</t>
  </si>
  <si>
    <t>19</t>
  </si>
  <si>
    <t>184816111</t>
  </si>
  <si>
    <t>Hnojení sazenic průmyslovými hnojivy v množství do 0,25 kg k jedné sazenici</t>
  </si>
  <si>
    <t>1546136708</t>
  </si>
  <si>
    <t>https://podminky.urs.cz/item/CS_URS_2022_02/184816111</t>
  </si>
  <si>
    <t>aplikace hydrogelu při výsadbě, příl. D.1</t>
  </si>
  <si>
    <t>stromy vysokokmeny</t>
  </si>
  <si>
    <t>poloodrostky, keře</t>
  </si>
  <si>
    <t>165+623</t>
  </si>
  <si>
    <t>20</t>
  </si>
  <si>
    <t>25191155R4</t>
  </si>
  <si>
    <t>hydrogel</t>
  </si>
  <si>
    <t>965357022</t>
  </si>
  <si>
    <t>"dodání hydrogelu k jednotlivým sazenicím, viz příloha D.1"</t>
  </si>
  <si>
    <t>"vysokokmeny 350 g/1 ks"</t>
  </si>
  <si>
    <t>57*0,350</t>
  </si>
  <si>
    <t>"poloodrostky, keře 40 g/1 ks"</t>
  </si>
  <si>
    <t>(165+623)*0,040</t>
  </si>
  <si>
    <t>184851111</t>
  </si>
  <si>
    <t>Hnojení roztokem hnojiva v rovině nebo na svahu do 1:5</t>
  </si>
  <si>
    <t>-1481150340</t>
  </si>
  <si>
    <t>https://podminky.urs.cz/item/CS_URS_2022_02/184851111</t>
  </si>
  <si>
    <t>máčení ectovit 30 g/1 ks stromu</t>
  </si>
  <si>
    <t>109*0,030/1000</t>
  </si>
  <si>
    <t>máčení symbivit 80 g/1 ks stromu</t>
  </si>
  <si>
    <t>115*0,080/1000</t>
  </si>
  <si>
    <t>voda na doředění</t>
  </si>
  <si>
    <t>120/1000</t>
  </si>
  <si>
    <t>22</t>
  </si>
  <si>
    <t>25191155R2</t>
  </si>
  <si>
    <t>mykorhizní roztok ECTOVIT</t>
  </si>
  <si>
    <t>1324097557</t>
  </si>
  <si>
    <t>"máčení ectovit 30 g/1 ks stromků, viz příloha D.1"</t>
  </si>
  <si>
    <t>109*0,030</t>
  </si>
  <si>
    <t>23</t>
  </si>
  <si>
    <t>25191155R3</t>
  </si>
  <si>
    <t>mykorhizní roztok SYMBIVIT</t>
  </si>
  <si>
    <t>-1502314199</t>
  </si>
  <si>
    <t>"máčení symbivit 80 g/1 ks stromu"</t>
  </si>
  <si>
    <t>115*0,080</t>
  </si>
  <si>
    <t>24</t>
  </si>
  <si>
    <t>184911431R</t>
  </si>
  <si>
    <t>Mulčování rostlin slámou tl. do 0,15 m v rovině a svahu do 1:5</t>
  </si>
  <si>
    <t>662577874</t>
  </si>
  <si>
    <t>"mulč v tl. 8 - 12 cm, stromy a keře, 0,5 m2/ks, viz příloha D.1"</t>
  </si>
  <si>
    <t>845*0,5</t>
  </si>
  <si>
    <t>25</t>
  </si>
  <si>
    <t>10391100R</t>
  </si>
  <si>
    <t>sláma VL</t>
  </si>
  <si>
    <t>859809998</t>
  </si>
  <si>
    <t>"pro stromy a keře, 0,5 m2/ks, viz příloha D.1"</t>
  </si>
  <si>
    <t>845*0,5*0,15</t>
  </si>
  <si>
    <t>26</t>
  </si>
  <si>
    <t>185804311</t>
  </si>
  <si>
    <t>Zalití rostlin vodou plochy záhonů jednotlivě do 20 m2</t>
  </si>
  <si>
    <t>-1214360182</t>
  </si>
  <si>
    <t>https://podminky.urs.cz/item/CS_URS_2022_02/185804311</t>
  </si>
  <si>
    <t>"zalití po výsadbě 100 l k 1 stromu"</t>
  </si>
  <si>
    <t>57*0,100</t>
  </si>
  <si>
    <t>"zalití po výsadbě 20 l k 1 poloodrostku nebo keři"</t>
  </si>
  <si>
    <t>(165+623)*0,020</t>
  </si>
  <si>
    <t>27</t>
  </si>
  <si>
    <t>185851121</t>
  </si>
  <si>
    <t>Dovoz vody pro zálivku rostlin na vzdálenost do 1000 m</t>
  </si>
  <si>
    <t>-453949384</t>
  </si>
  <si>
    <t>https://podminky.urs.cz/item/CS_URS_2022_02/185851121</t>
  </si>
  <si>
    <t>21,46</t>
  </si>
  <si>
    <t>28</t>
  </si>
  <si>
    <t>185851129</t>
  </si>
  <si>
    <t>Dovoz vody pro zálivku rostlin Příplatek k ceně za každých dalších i započatých 1000 m</t>
  </si>
  <si>
    <t>148351940</t>
  </si>
  <si>
    <t>https://podminky.urs.cz/item/CS_URS_2022_02/185851129</t>
  </si>
  <si>
    <t>29</t>
  </si>
  <si>
    <t>181451121</t>
  </si>
  <si>
    <t>Založení trávníku na půdě předem připravené plochy přes 1000 m2 výsevem včetně utažení lučního v rovině nebo na svahu do 1:5</t>
  </si>
  <si>
    <t>142312256</t>
  </si>
  <si>
    <t>https://podminky.urs.cz/item/CS_URS_2022_02/181451121</t>
  </si>
  <si>
    <t>založení, včetně první (odplevelovací) seče, příl. D.1</t>
  </si>
  <si>
    <t>22968</t>
  </si>
  <si>
    <t>30</t>
  </si>
  <si>
    <t>00572474R</t>
  </si>
  <si>
    <t>osivo směs travní krajinná- TRÁVOBYLINNÁ 90/10% KLASIK</t>
  </si>
  <si>
    <t>2050465370</t>
  </si>
  <si>
    <t>"8 g směsi/ m2 (trávy 90 %, byliny 10 %), viz příloha D.1"</t>
  </si>
  <si>
    <t>4302*8/1000</t>
  </si>
  <si>
    <t>31</t>
  </si>
  <si>
    <t>00572100</t>
  </si>
  <si>
    <t>osivo jetelotráva intenzivní víceletá</t>
  </si>
  <si>
    <t>635061095</t>
  </si>
  <si>
    <t>"3 g směsi/ m2 (vojtěško-jetelotravní směsí s jílkem), viz příloha D.1"</t>
  </si>
  <si>
    <t>16077*3/1000</t>
  </si>
  <si>
    <t>32</t>
  </si>
  <si>
    <t>00572472</t>
  </si>
  <si>
    <t>osivo směs travní krajinná-rovinná</t>
  </si>
  <si>
    <t>-1691043582</t>
  </si>
  <si>
    <t>"2,6 g směsi/ m2 (trávy min. 7 druhů), viz příloha D.1"</t>
  </si>
  <si>
    <t>2589*2,6/1000</t>
  </si>
  <si>
    <t>33</t>
  </si>
  <si>
    <t>184911431R1</t>
  </si>
  <si>
    <t>Mulčování - experimentální založení trávníku mulčem sena tl. 0,15 m v rovině a svahu do 1:5</t>
  </si>
  <si>
    <t>-1254235266</t>
  </si>
  <si>
    <t>experimentální založení trav. porostu na březích tůní - přenesením usušeného sena z přírodní rezervace Louky u rybníka Proudnice, dovoz na vzdál. 5 km</t>
  </si>
  <si>
    <t>850</t>
  </si>
  <si>
    <t>34</t>
  </si>
  <si>
    <t>184808121</t>
  </si>
  <si>
    <t>Vyvětvení a tvarový ořez dřevin s úpravou koruny s odnesením odpadu na vzdálenost do 200 m a jeho spálením, při výšce stromu přes 3 do 5 m</t>
  </si>
  <si>
    <t>-721775664</t>
  </si>
  <si>
    <t>https://podminky.urs.cz/item/CS_URS_2022_02/184808121</t>
  </si>
  <si>
    <t>redukční řez koruny vysazených stromů s ponecháním terminálního výhonu, příp. opravy zlomených větví při výsadbě, výchovný řez, příl. D.1</t>
  </si>
  <si>
    <t>35</t>
  </si>
  <si>
    <t>998231311</t>
  </si>
  <si>
    <t>Přesun hmot pro sadovnické a krajinářské úpravy - strojně dopravní vzdálenost do 5000 m</t>
  </si>
  <si>
    <t>t</t>
  </si>
  <si>
    <t>304677467</t>
  </si>
  <si>
    <t>https://podminky.urs.cz/item/CS_URS_2022_02/998231311</t>
  </si>
  <si>
    <t>SO 02.1 - Následná péče, 1. rok</t>
  </si>
  <si>
    <t>111151331</t>
  </si>
  <si>
    <t>Pokosení trávníku při souvislé ploše přes 10000 m2 lučního v rovině nebo svahu do 1:5</t>
  </si>
  <si>
    <t>-609041331</t>
  </si>
  <si>
    <t>https://podminky.urs.cz/item/CS_URS_2022_02/111151331</t>
  </si>
  <si>
    <t>"sečení travnatých ploch 3 x za sezónu, viz příloha D.1"</t>
  </si>
  <si>
    <t>22968*3</t>
  </si>
  <si>
    <t>-1895144423</t>
  </si>
  <si>
    <t>předpoklad opakování založení trav. porostu na březích tůní - přenesením usušeného sena z PR Louky u rybníka Proudnice</t>
  </si>
  <si>
    <t>184102111R</t>
  </si>
  <si>
    <t>Doplnění úhynu sazenic všech kategorií a druhů</t>
  </si>
  <si>
    <t>ks</t>
  </si>
  <si>
    <t>906277197</t>
  </si>
  <si>
    <t>"odhad úhynu (10 %), viz příloha D.1"</t>
  </si>
  <si>
    <t>845/10</t>
  </si>
  <si>
    <t>-744357325</t>
  </si>
  <si>
    <t>2x za sezonu, viz příloha D.1</t>
  </si>
  <si>
    <t>(623+165)/100*2</t>
  </si>
  <si>
    <t>338204169</t>
  </si>
  <si>
    <t>(165+623)/1000*9*2</t>
  </si>
  <si>
    <t>-314192237</t>
  </si>
  <si>
    <t>"3x ročně, viz příloha D.1"</t>
  </si>
  <si>
    <t>"zalití 100 l k 1 stromu"</t>
  </si>
  <si>
    <t>57*0,100*3</t>
  </si>
  <si>
    <t>"zalití 20 l k 1 poloodrostku nebo keři"</t>
  </si>
  <si>
    <t>(165+623)*0,020*3</t>
  </si>
  <si>
    <t>911106510</t>
  </si>
  <si>
    <t>64,38</t>
  </si>
  <si>
    <t>2117760531</t>
  </si>
  <si>
    <t>348951240R</t>
  </si>
  <si>
    <t>Kontrola a oprava oplocení, kontrola zdravotního stavu a oprava úvazků</t>
  </si>
  <si>
    <t>soubor</t>
  </si>
  <si>
    <t>1178411029</t>
  </si>
  <si>
    <t>"2 x za rok, viz příloha D.1"</t>
  </si>
  <si>
    <t>175418512</t>
  </si>
  <si>
    <t>SO 02.2 - Následná péče, 2. rok</t>
  </si>
  <si>
    <t>"sečení travnatých ploch 2 x za sezónu, viz příloha D.1"</t>
  </si>
  <si>
    <t>22968*2</t>
  </si>
  <si>
    <t>-446448490</t>
  </si>
  <si>
    <t>SO 02.3 - Následná péče, 3. rok</t>
  </si>
  <si>
    <t>-1236268173</t>
  </si>
  <si>
    <t>výchovný řez soliterních stromů, příl. D.1</t>
  </si>
  <si>
    <t>311522787</t>
  </si>
  <si>
    <t>-1232950753</t>
  </si>
  <si>
    <t>-1107449882</t>
  </si>
  <si>
    <t>VON - VON - Vedlejší a ostatní náklady</t>
  </si>
  <si>
    <t xml:space="preserve">    3 - Svislé a kompletní konstrukce</t>
  </si>
  <si>
    <t>Svislé a kompletní konstrukce</t>
  </si>
  <si>
    <t>338950143</t>
  </si>
  <si>
    <t>Osazení dřevěných kůlových konstrukcí svislých Příplatek k cenám jednotlivých kůlů do jam se zadusáním do zeminy, výšky kůlů nad terénem přes 1,0 do 1,5 m</t>
  </si>
  <si>
    <t>2037637425</t>
  </si>
  <si>
    <t>https://podminky.urs.cz/item/CS_URS_2022_02/338950143</t>
  </si>
  <si>
    <t>"akátové nebo dubové ohradní kůly na hranici pozemku, viz příloha D.1, C.2, vč. seříznutí zhlaví"</t>
  </si>
  <si>
    <t>05213011R</t>
  </si>
  <si>
    <t>výřezy tyčové odkorněné</t>
  </si>
  <si>
    <t>-234401318</t>
  </si>
  <si>
    <t>"akátové nebo dubové ohradní kůly na hranici pozemku, viz příloha D.1, C.2"</t>
  </si>
  <si>
    <t>20*(0,075*0,075)*3,14*1,8</t>
  </si>
  <si>
    <t>R01</t>
  </si>
  <si>
    <t xml:space="preserve">Zařízení staveniště, odstranění zařízení staveniště a úklid_x000d_
</t>
  </si>
  <si>
    <t>-1210817876</t>
  </si>
  <si>
    <t>https://podminky.urs.cz/item/CS_URS_2022_02/R01</t>
  </si>
  <si>
    <t>"vč. zajištění přístupu, příp. zřízenísjezdů, koordinace se správci sítí, vytyčení průběhu sítí a OP, vedení evidence odpadů, úklid odpadků po stavbě"</t>
  </si>
  <si>
    <t>R02</t>
  </si>
  <si>
    <t>Zajištění veškerých geodetických prací souvisejících s realizací díla</t>
  </si>
  <si>
    <t>191479948</t>
  </si>
  <si>
    <t>https://podminky.urs.cz/item/CS_URS_2022_02/R02</t>
  </si>
  <si>
    <t xml:space="preserve">vytyčení pozemků staveniště </t>
  </si>
  <si>
    <t>vytyčení výsadeb, ter. prací</t>
  </si>
  <si>
    <t>osazení mezníků plastových 48 ks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</si>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</sst>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03111" TargetMode="External" /><Relationship Id="rId2" Type="http://schemas.openxmlformats.org/officeDocument/2006/relationships/hyperlink" Target="https://podminky.urs.cz/item/CS_URS_2022_02/122251105" TargetMode="External" /><Relationship Id="rId3" Type="http://schemas.openxmlformats.org/officeDocument/2006/relationships/hyperlink" Target="https://podminky.urs.cz/item/CS_URS_2022_02/162351103" TargetMode="External" /><Relationship Id="rId4" Type="http://schemas.openxmlformats.org/officeDocument/2006/relationships/hyperlink" Target="https://podminky.urs.cz/item/CS_URS_2022_02/171251101" TargetMode="External" /><Relationship Id="rId5" Type="http://schemas.openxmlformats.org/officeDocument/2006/relationships/hyperlink" Target="https://podminky.urs.cz/item/CS_URS_2022_02/181351113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211101" TargetMode="External" /><Relationship Id="rId2" Type="http://schemas.openxmlformats.org/officeDocument/2006/relationships/hyperlink" Target="https://podminky.urs.cz/item/CS_URS_2022_02/457531113" TargetMode="External" /><Relationship Id="rId3" Type="http://schemas.openxmlformats.org/officeDocument/2006/relationships/hyperlink" Target="https://podminky.urs.cz/item/CS_URS_2022_02/183403112" TargetMode="External" /><Relationship Id="rId4" Type="http://schemas.openxmlformats.org/officeDocument/2006/relationships/hyperlink" Target="https://podminky.urs.cz/item/CS_URS_2022_02/183403151" TargetMode="External" /><Relationship Id="rId5" Type="http://schemas.openxmlformats.org/officeDocument/2006/relationships/hyperlink" Target="https://podminky.urs.cz/item/CS_URS_2022_02/183101114" TargetMode="External" /><Relationship Id="rId6" Type="http://schemas.openxmlformats.org/officeDocument/2006/relationships/hyperlink" Target="https://podminky.urs.cz/item/CS_URS_2022_02/184102113" TargetMode="External" /><Relationship Id="rId7" Type="http://schemas.openxmlformats.org/officeDocument/2006/relationships/hyperlink" Target="https://podminky.urs.cz/item/CS_URS_2022_02/184215133" TargetMode="External" /><Relationship Id="rId8" Type="http://schemas.openxmlformats.org/officeDocument/2006/relationships/hyperlink" Target="https://podminky.urs.cz/item/CS_URS_2022_02/184813121" TargetMode="External" /><Relationship Id="rId9" Type="http://schemas.openxmlformats.org/officeDocument/2006/relationships/hyperlink" Target="https://podminky.urs.cz/item/CS_URS_2022_02/183111114" TargetMode="External" /><Relationship Id="rId10" Type="http://schemas.openxmlformats.org/officeDocument/2006/relationships/hyperlink" Target="https://podminky.urs.cz/item/CS_URS_2022_02/184102111" TargetMode="External" /><Relationship Id="rId11" Type="http://schemas.openxmlformats.org/officeDocument/2006/relationships/hyperlink" Target="https://podminky.urs.cz/item/CS_URS_2022_02/184813134" TargetMode="External" /><Relationship Id="rId12" Type="http://schemas.openxmlformats.org/officeDocument/2006/relationships/hyperlink" Target="https://podminky.urs.cz/item/CS_URS_2022_02/184816111" TargetMode="External" /><Relationship Id="rId13" Type="http://schemas.openxmlformats.org/officeDocument/2006/relationships/hyperlink" Target="https://podminky.urs.cz/item/CS_URS_2022_02/184851111" TargetMode="External" /><Relationship Id="rId14" Type="http://schemas.openxmlformats.org/officeDocument/2006/relationships/hyperlink" Target="https://podminky.urs.cz/item/CS_URS_2022_02/185804311" TargetMode="External" /><Relationship Id="rId15" Type="http://schemas.openxmlformats.org/officeDocument/2006/relationships/hyperlink" Target="https://podminky.urs.cz/item/CS_URS_2022_02/185851121" TargetMode="External" /><Relationship Id="rId16" Type="http://schemas.openxmlformats.org/officeDocument/2006/relationships/hyperlink" Target="https://podminky.urs.cz/item/CS_URS_2022_02/185851129" TargetMode="External" /><Relationship Id="rId17" Type="http://schemas.openxmlformats.org/officeDocument/2006/relationships/hyperlink" Target="https://podminky.urs.cz/item/CS_URS_2022_02/181451121" TargetMode="External" /><Relationship Id="rId18" Type="http://schemas.openxmlformats.org/officeDocument/2006/relationships/hyperlink" Target="https://podminky.urs.cz/item/CS_URS_2022_02/184808121" TargetMode="External" /><Relationship Id="rId19" Type="http://schemas.openxmlformats.org/officeDocument/2006/relationships/hyperlink" Target="https://podminky.urs.cz/item/CS_URS_2022_02/998231311" TargetMode="External" /><Relationship Id="rId2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5804311" TargetMode="External" /><Relationship Id="rId4" Type="http://schemas.openxmlformats.org/officeDocument/2006/relationships/hyperlink" Target="https://podminky.urs.cz/item/CS_URS_2022_02/185851121" TargetMode="External" /><Relationship Id="rId5" Type="http://schemas.openxmlformats.org/officeDocument/2006/relationships/hyperlink" Target="https://podminky.urs.cz/item/CS_URS_2022_02/185851129" TargetMode="External" /><Relationship Id="rId6" Type="http://schemas.openxmlformats.org/officeDocument/2006/relationships/hyperlink" Target="https://podminky.urs.cz/item/CS_URS_2022_02/99823131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5804311" TargetMode="External" /><Relationship Id="rId4" Type="http://schemas.openxmlformats.org/officeDocument/2006/relationships/hyperlink" Target="https://podminky.urs.cz/item/CS_URS_2022_02/185851121" TargetMode="External" /><Relationship Id="rId5" Type="http://schemas.openxmlformats.org/officeDocument/2006/relationships/hyperlink" Target="https://podminky.urs.cz/item/CS_URS_2022_02/185851129" TargetMode="External" /><Relationship Id="rId6" Type="http://schemas.openxmlformats.org/officeDocument/2006/relationships/hyperlink" Target="https://podminky.urs.cz/item/CS_URS_2022_02/998231311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08121" TargetMode="External" /><Relationship Id="rId3" Type="http://schemas.openxmlformats.org/officeDocument/2006/relationships/hyperlink" Target="https://podminky.urs.cz/item/CS_URS_2022_02/184813134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38950143" TargetMode="External" /><Relationship Id="rId2" Type="http://schemas.openxmlformats.org/officeDocument/2006/relationships/hyperlink" Target="https://podminky.urs.cz/item/CS_URS_2022_02/R01" TargetMode="External" /><Relationship Id="rId3" Type="http://schemas.openxmlformats.org/officeDocument/2006/relationships/hyperlink" Target="https://podminky.urs.cz/item/CS_URS_2022_02/R02" TargetMode="External" /><Relationship Id="rId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14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18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18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47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RK1271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RK1271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20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13.9.2022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29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48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27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49</v>
      </c>
      <c r="D52" s="88"/>
      <c r="E52" s="88"/>
      <c r="F52" s="88"/>
      <c r="G52" s="88"/>
      <c r="H52" s="89"/>
      <c r="I52" s="90" t="s">
        <v>50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51</v>
      </c>
      <c r="AH52" s="88"/>
      <c r="AI52" s="88"/>
      <c r="AJ52" s="88"/>
      <c r="AK52" s="88"/>
      <c r="AL52" s="88"/>
      <c r="AM52" s="88"/>
      <c r="AN52" s="90" t="s">
        <v>52</v>
      </c>
      <c r="AO52" s="88"/>
      <c r="AP52" s="88"/>
      <c r="AQ52" s="92" t="s">
        <v>53</v>
      </c>
      <c r="AR52" s="45"/>
      <c r="AS52" s="93" t="s">
        <v>54</v>
      </c>
      <c r="AT52" s="94" t="s">
        <v>55</v>
      </c>
      <c r="AU52" s="94" t="s">
        <v>56</v>
      </c>
      <c r="AV52" s="94" t="s">
        <v>57</v>
      </c>
      <c r="AW52" s="94" t="s">
        <v>58</v>
      </c>
      <c r="AX52" s="94" t="s">
        <v>59</v>
      </c>
      <c r="AY52" s="94" t="s">
        <v>60</v>
      </c>
      <c r="AZ52" s="94" t="s">
        <v>61</v>
      </c>
      <c r="BA52" s="94" t="s">
        <v>62</v>
      </c>
      <c r="BB52" s="94" t="s">
        <v>63</v>
      </c>
      <c r="BC52" s="94" t="s">
        <v>64</v>
      </c>
      <c r="BD52" s="95" t="s">
        <v>65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66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18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67</v>
      </c>
      <c r="BT54" s="110" t="s">
        <v>68</v>
      </c>
      <c r="BU54" s="111" t="s">
        <v>69</v>
      </c>
      <c r="BV54" s="110" t="s">
        <v>70</v>
      </c>
      <c r="BW54" s="110" t="s">
        <v>5</v>
      </c>
      <c r="BX54" s="110" t="s">
        <v>71</v>
      </c>
      <c r="CL54" s="110" t="s">
        <v>18</v>
      </c>
    </row>
    <row r="55" s="7" customFormat="1" ht="16.5" customHeight="1">
      <c r="A55" s="112" t="s">
        <v>72</v>
      </c>
      <c r="B55" s="113"/>
      <c r="C55" s="114"/>
      <c r="D55" s="115" t="s">
        <v>73</v>
      </c>
      <c r="E55" s="115"/>
      <c r="F55" s="115"/>
      <c r="G55" s="115"/>
      <c r="H55" s="115"/>
      <c r="I55" s="116"/>
      <c r="J55" s="115" t="s">
        <v>74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Terénní úpravy'!J30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75</v>
      </c>
      <c r="AR55" s="119"/>
      <c r="AS55" s="120">
        <v>0</v>
      </c>
      <c r="AT55" s="121">
        <f>ROUND(SUM(AV55:AW55),2)</f>
        <v>0</v>
      </c>
      <c r="AU55" s="122">
        <f>'SO 01 - Terénní úpravy'!P81</f>
        <v>0</v>
      </c>
      <c r="AV55" s="121">
        <f>'SO 01 - Terénní úpravy'!J33</f>
        <v>0</v>
      </c>
      <c r="AW55" s="121">
        <f>'SO 01 - Terénní úpravy'!J34</f>
        <v>0</v>
      </c>
      <c r="AX55" s="121">
        <f>'SO 01 - Terénní úpravy'!J35</f>
        <v>0</v>
      </c>
      <c r="AY55" s="121">
        <f>'SO 01 - Terénní úpravy'!J36</f>
        <v>0</v>
      </c>
      <c r="AZ55" s="121">
        <f>'SO 01 - Terénní úpravy'!F33</f>
        <v>0</v>
      </c>
      <c r="BA55" s="121">
        <f>'SO 01 - Terénní úpravy'!F34</f>
        <v>0</v>
      </c>
      <c r="BB55" s="121">
        <f>'SO 01 - Terénní úpravy'!F35</f>
        <v>0</v>
      </c>
      <c r="BC55" s="121">
        <f>'SO 01 - Terénní úpravy'!F36</f>
        <v>0</v>
      </c>
      <c r="BD55" s="123">
        <f>'SO 01 - Terénní úpravy'!F37</f>
        <v>0</v>
      </c>
      <c r="BE55" s="7"/>
      <c r="BT55" s="124" t="s">
        <v>76</v>
      </c>
      <c r="BV55" s="124" t="s">
        <v>70</v>
      </c>
      <c r="BW55" s="124" t="s">
        <v>77</v>
      </c>
      <c r="BX55" s="124" t="s">
        <v>5</v>
      </c>
      <c r="CL55" s="124" t="s">
        <v>18</v>
      </c>
      <c r="CM55" s="124" t="s">
        <v>78</v>
      </c>
    </row>
    <row r="56" s="7" customFormat="1" ht="16.5" customHeight="1">
      <c r="A56" s="112" t="s">
        <v>72</v>
      </c>
      <c r="B56" s="113"/>
      <c r="C56" s="114"/>
      <c r="D56" s="115" t="s">
        <v>79</v>
      </c>
      <c r="E56" s="115"/>
      <c r="F56" s="115"/>
      <c r="G56" s="115"/>
      <c r="H56" s="115"/>
      <c r="I56" s="116"/>
      <c r="J56" s="115" t="s">
        <v>80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Vegetační úpravy'!J30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75</v>
      </c>
      <c r="AR56" s="119"/>
      <c r="AS56" s="120">
        <v>0</v>
      </c>
      <c r="AT56" s="121">
        <f>ROUND(SUM(AV56:AW56),2)</f>
        <v>0</v>
      </c>
      <c r="AU56" s="122">
        <f>'SO 02 - Vegetační úpravy'!P81</f>
        <v>0</v>
      </c>
      <c r="AV56" s="121">
        <f>'SO 02 - Vegetační úpravy'!J33</f>
        <v>0</v>
      </c>
      <c r="AW56" s="121">
        <f>'SO 02 - Vegetační úpravy'!J34</f>
        <v>0</v>
      </c>
      <c r="AX56" s="121">
        <f>'SO 02 - Vegetační úpravy'!J35</f>
        <v>0</v>
      </c>
      <c r="AY56" s="121">
        <f>'SO 02 - Vegetační úpravy'!J36</f>
        <v>0</v>
      </c>
      <c r="AZ56" s="121">
        <f>'SO 02 - Vegetační úpravy'!F33</f>
        <v>0</v>
      </c>
      <c r="BA56" s="121">
        <f>'SO 02 - Vegetační úpravy'!F34</f>
        <v>0</v>
      </c>
      <c r="BB56" s="121">
        <f>'SO 02 - Vegetační úpravy'!F35</f>
        <v>0</v>
      </c>
      <c r="BC56" s="121">
        <f>'SO 02 - Vegetační úpravy'!F36</f>
        <v>0</v>
      </c>
      <c r="BD56" s="123">
        <f>'SO 02 - Vegetační úpravy'!F37</f>
        <v>0</v>
      </c>
      <c r="BE56" s="7"/>
      <c r="BT56" s="124" t="s">
        <v>76</v>
      </c>
      <c r="BV56" s="124" t="s">
        <v>70</v>
      </c>
      <c r="BW56" s="124" t="s">
        <v>81</v>
      </c>
      <c r="BX56" s="124" t="s">
        <v>5</v>
      </c>
      <c r="CL56" s="124" t="s">
        <v>18</v>
      </c>
      <c r="CM56" s="124" t="s">
        <v>78</v>
      </c>
    </row>
    <row r="57" s="7" customFormat="1" ht="24.75" customHeight="1">
      <c r="A57" s="112" t="s">
        <v>72</v>
      </c>
      <c r="B57" s="113"/>
      <c r="C57" s="114"/>
      <c r="D57" s="115" t="s">
        <v>82</v>
      </c>
      <c r="E57" s="115"/>
      <c r="F57" s="115"/>
      <c r="G57" s="115"/>
      <c r="H57" s="115"/>
      <c r="I57" s="116"/>
      <c r="J57" s="115" t="s">
        <v>83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02.1 - Následná péče,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75</v>
      </c>
      <c r="AR57" s="119"/>
      <c r="AS57" s="120">
        <v>0</v>
      </c>
      <c r="AT57" s="121">
        <f>ROUND(SUM(AV57:AW57),2)</f>
        <v>0</v>
      </c>
      <c r="AU57" s="122">
        <f>'SO 02.1 - Následná péče, ...'!P81</f>
        <v>0</v>
      </c>
      <c r="AV57" s="121">
        <f>'SO 02.1 - Následná péče, ...'!J33</f>
        <v>0</v>
      </c>
      <c r="AW57" s="121">
        <f>'SO 02.1 - Následná péče, ...'!J34</f>
        <v>0</v>
      </c>
      <c r="AX57" s="121">
        <f>'SO 02.1 - Následná péče, ...'!J35</f>
        <v>0</v>
      </c>
      <c r="AY57" s="121">
        <f>'SO 02.1 - Následná péče, ...'!J36</f>
        <v>0</v>
      </c>
      <c r="AZ57" s="121">
        <f>'SO 02.1 - Následná péče, ...'!F33</f>
        <v>0</v>
      </c>
      <c r="BA57" s="121">
        <f>'SO 02.1 - Následná péče, ...'!F34</f>
        <v>0</v>
      </c>
      <c r="BB57" s="121">
        <f>'SO 02.1 - Následná péče, ...'!F35</f>
        <v>0</v>
      </c>
      <c r="BC57" s="121">
        <f>'SO 02.1 - Následná péče, ...'!F36</f>
        <v>0</v>
      </c>
      <c r="BD57" s="123">
        <f>'SO 02.1 - Následná péče, ...'!F37</f>
        <v>0</v>
      </c>
      <c r="BE57" s="7"/>
      <c r="BT57" s="124" t="s">
        <v>76</v>
      </c>
      <c r="BV57" s="124" t="s">
        <v>70</v>
      </c>
      <c r="BW57" s="124" t="s">
        <v>84</v>
      </c>
      <c r="BX57" s="124" t="s">
        <v>5</v>
      </c>
      <c r="CL57" s="124" t="s">
        <v>18</v>
      </c>
      <c r="CM57" s="124" t="s">
        <v>78</v>
      </c>
    </row>
    <row r="58" s="7" customFormat="1" ht="24.75" customHeight="1">
      <c r="A58" s="112" t="s">
        <v>72</v>
      </c>
      <c r="B58" s="113"/>
      <c r="C58" s="114"/>
      <c r="D58" s="115" t="s">
        <v>85</v>
      </c>
      <c r="E58" s="115"/>
      <c r="F58" s="115"/>
      <c r="G58" s="115"/>
      <c r="H58" s="115"/>
      <c r="I58" s="116"/>
      <c r="J58" s="115" t="s">
        <v>86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02.2 - Následná péče, 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75</v>
      </c>
      <c r="AR58" s="119"/>
      <c r="AS58" s="120">
        <v>0</v>
      </c>
      <c r="AT58" s="121">
        <f>ROUND(SUM(AV58:AW58),2)</f>
        <v>0</v>
      </c>
      <c r="AU58" s="122">
        <f>'SO 02.2 - Následná péče, ...'!P81</f>
        <v>0</v>
      </c>
      <c r="AV58" s="121">
        <f>'SO 02.2 - Následná péče, ...'!J33</f>
        <v>0</v>
      </c>
      <c r="AW58" s="121">
        <f>'SO 02.2 - Následná péče, ...'!J34</f>
        <v>0</v>
      </c>
      <c r="AX58" s="121">
        <f>'SO 02.2 - Následná péče, ...'!J35</f>
        <v>0</v>
      </c>
      <c r="AY58" s="121">
        <f>'SO 02.2 - Následná péče, ...'!J36</f>
        <v>0</v>
      </c>
      <c r="AZ58" s="121">
        <f>'SO 02.2 - Následná péče, ...'!F33</f>
        <v>0</v>
      </c>
      <c r="BA58" s="121">
        <f>'SO 02.2 - Následná péče, ...'!F34</f>
        <v>0</v>
      </c>
      <c r="BB58" s="121">
        <f>'SO 02.2 - Následná péče, ...'!F35</f>
        <v>0</v>
      </c>
      <c r="BC58" s="121">
        <f>'SO 02.2 - Následná péče, ...'!F36</f>
        <v>0</v>
      </c>
      <c r="BD58" s="123">
        <f>'SO 02.2 - Následná péče, ...'!F37</f>
        <v>0</v>
      </c>
      <c r="BE58" s="7"/>
      <c r="BT58" s="124" t="s">
        <v>76</v>
      </c>
      <c r="BV58" s="124" t="s">
        <v>70</v>
      </c>
      <c r="BW58" s="124" t="s">
        <v>87</v>
      </c>
      <c r="BX58" s="124" t="s">
        <v>5</v>
      </c>
      <c r="CL58" s="124" t="s">
        <v>18</v>
      </c>
      <c r="CM58" s="124" t="s">
        <v>78</v>
      </c>
    </row>
    <row r="59" s="7" customFormat="1" ht="24.75" customHeight="1">
      <c r="A59" s="112" t="s">
        <v>72</v>
      </c>
      <c r="B59" s="113"/>
      <c r="C59" s="114"/>
      <c r="D59" s="115" t="s">
        <v>88</v>
      </c>
      <c r="E59" s="115"/>
      <c r="F59" s="115"/>
      <c r="G59" s="115"/>
      <c r="H59" s="115"/>
      <c r="I59" s="116"/>
      <c r="J59" s="115" t="s">
        <v>89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02.3 - Následná péče, 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75</v>
      </c>
      <c r="AR59" s="119"/>
      <c r="AS59" s="120">
        <v>0</v>
      </c>
      <c r="AT59" s="121">
        <f>ROUND(SUM(AV59:AW59),2)</f>
        <v>0</v>
      </c>
      <c r="AU59" s="122">
        <f>'SO 02.3 - Následná péče, ...'!P81</f>
        <v>0</v>
      </c>
      <c r="AV59" s="121">
        <f>'SO 02.3 - Následná péče, ...'!J33</f>
        <v>0</v>
      </c>
      <c r="AW59" s="121">
        <f>'SO 02.3 - Následná péče, ...'!J34</f>
        <v>0</v>
      </c>
      <c r="AX59" s="121">
        <f>'SO 02.3 - Následná péče, ...'!J35</f>
        <v>0</v>
      </c>
      <c r="AY59" s="121">
        <f>'SO 02.3 - Následná péče, ...'!J36</f>
        <v>0</v>
      </c>
      <c r="AZ59" s="121">
        <f>'SO 02.3 - Následná péče, ...'!F33</f>
        <v>0</v>
      </c>
      <c r="BA59" s="121">
        <f>'SO 02.3 - Následná péče, ...'!F34</f>
        <v>0</v>
      </c>
      <c r="BB59" s="121">
        <f>'SO 02.3 - Následná péče, ...'!F35</f>
        <v>0</v>
      </c>
      <c r="BC59" s="121">
        <f>'SO 02.3 - Následná péče, ...'!F36</f>
        <v>0</v>
      </c>
      <c r="BD59" s="123">
        <f>'SO 02.3 - Následná péče, ...'!F37</f>
        <v>0</v>
      </c>
      <c r="BE59" s="7"/>
      <c r="BT59" s="124" t="s">
        <v>76</v>
      </c>
      <c r="BV59" s="124" t="s">
        <v>70</v>
      </c>
      <c r="BW59" s="124" t="s">
        <v>90</v>
      </c>
      <c r="BX59" s="124" t="s">
        <v>5</v>
      </c>
      <c r="CL59" s="124" t="s">
        <v>18</v>
      </c>
      <c r="CM59" s="124" t="s">
        <v>78</v>
      </c>
    </row>
    <row r="60" s="7" customFormat="1" ht="16.5" customHeight="1">
      <c r="A60" s="112" t="s">
        <v>72</v>
      </c>
      <c r="B60" s="113"/>
      <c r="C60" s="114"/>
      <c r="D60" s="115" t="s">
        <v>91</v>
      </c>
      <c r="E60" s="115"/>
      <c r="F60" s="115"/>
      <c r="G60" s="115"/>
      <c r="H60" s="115"/>
      <c r="I60" s="116"/>
      <c r="J60" s="115" t="s">
        <v>92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'VON - VON - Vedlejší a os...'!J30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75</v>
      </c>
      <c r="AR60" s="119"/>
      <c r="AS60" s="125">
        <v>0</v>
      </c>
      <c r="AT60" s="126">
        <f>ROUND(SUM(AV60:AW60),2)</f>
        <v>0</v>
      </c>
      <c r="AU60" s="127">
        <f>'VON - VON - Vedlejší a os...'!P81</f>
        <v>0</v>
      </c>
      <c r="AV60" s="126">
        <f>'VON - VON - Vedlejší a os...'!J33</f>
        <v>0</v>
      </c>
      <c r="AW60" s="126">
        <f>'VON - VON - Vedlejší a os...'!J34</f>
        <v>0</v>
      </c>
      <c r="AX60" s="126">
        <f>'VON - VON - Vedlejší a os...'!J35</f>
        <v>0</v>
      </c>
      <c r="AY60" s="126">
        <f>'VON - VON - Vedlejší a os...'!J36</f>
        <v>0</v>
      </c>
      <c r="AZ60" s="126">
        <f>'VON - VON - Vedlejší a os...'!F33</f>
        <v>0</v>
      </c>
      <c r="BA60" s="126">
        <f>'VON - VON - Vedlejší a os...'!F34</f>
        <v>0</v>
      </c>
      <c r="BB60" s="126">
        <f>'VON - VON - Vedlejší a os...'!F35</f>
        <v>0</v>
      </c>
      <c r="BC60" s="126">
        <f>'VON - VON - Vedlejší a os...'!F36</f>
        <v>0</v>
      </c>
      <c r="BD60" s="128">
        <f>'VON - VON - Vedlejší a os...'!F37</f>
        <v>0</v>
      </c>
      <c r="BE60" s="7"/>
      <c r="BT60" s="124" t="s">
        <v>76</v>
      </c>
      <c r="BV60" s="124" t="s">
        <v>70</v>
      </c>
      <c r="BW60" s="124" t="s">
        <v>93</v>
      </c>
      <c r="BX60" s="124" t="s">
        <v>5</v>
      </c>
      <c r="CL60" s="124" t="s">
        <v>18</v>
      </c>
      <c r="CM60" s="124" t="s">
        <v>78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YF7NUXwN2VocVVOodMnZssmaK24PCDWNzuo0R3pYvl8w42IN7/2s8G12TvSquYgEX9DdXJS18g2xMPFLuohSfg==" hashValue="e15X3d1GyPiodV+Ynf4n0timeTsI1V0Da9p31DoBcBdwqcd0ULIATrPg/EmsJgnYvBcVmk40KjhIZvU7cg8wL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Terénní úpravy'!C2" display="/"/>
    <hyperlink ref="A56" location="'SO 02 - Vegetační úpravy'!C2" display="/"/>
    <hyperlink ref="A57" location="'SO 02.1 - Následná péče, ...'!C2" display="/"/>
    <hyperlink ref="A58" location="'SO 02.2 - Následná péče, ...'!C2" display="/"/>
    <hyperlink ref="A59" location="'SO 02.3 - Následná péče, ...'!C2" display="/"/>
    <hyperlink ref="A60" location="'VON - VON - Vedlejší a o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RK1271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13.9.2022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ROUND((SUM(BE81:BE117)),  2)</f>
        <v>0</v>
      </c>
      <c r="G33" s="39"/>
      <c r="H33" s="39"/>
      <c r="I33" s="149">
        <v>0.20999999999999999</v>
      </c>
      <c r="J33" s="148">
        <f>ROUND(((SUM(BE81:BE117))*I33),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ROUND((SUM(BF81:BF117)),  2)</f>
        <v>0</v>
      </c>
      <c r="G34" s="39"/>
      <c r="H34" s="39"/>
      <c r="I34" s="149">
        <v>0.14999999999999999</v>
      </c>
      <c r="J34" s="148">
        <f>ROUND(((SUM(BF81:BF117))*I34),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ROUND((SUM(BG81:BG117)),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ROUND((SUM(BH81:BH117)),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ROUND((SUM(BI81:BI117)),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RK1271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Terénní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13.9.2022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102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RK1271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01 - Terénní úpravy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13.9.2022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104</v>
      </c>
      <c r="D80" s="181" t="s">
        <v>53</v>
      </c>
      <c r="E80" s="181" t="s">
        <v>49</v>
      </c>
      <c r="F80" s="181" t="s">
        <v>50</v>
      </c>
      <c r="G80" s="181" t="s">
        <v>105</v>
      </c>
      <c r="H80" s="181" t="s">
        <v>106</v>
      </c>
      <c r="I80" s="181" t="s">
        <v>107</v>
      </c>
      <c r="J80" s="181" t="s">
        <v>99</v>
      </c>
      <c r="K80" s="182" t="s">
        <v>108</v>
      </c>
      <c r="L80" s="183"/>
      <c r="M80" s="93" t="s">
        <v>18</v>
      </c>
      <c r="N80" s="94" t="s">
        <v>38</v>
      </c>
      <c r="O80" s="94" t="s">
        <v>109</v>
      </c>
      <c r="P80" s="94" t="s">
        <v>110</v>
      </c>
      <c r="Q80" s="94" t="s">
        <v>111</v>
      </c>
      <c r="R80" s="94" t="s">
        <v>112</v>
      </c>
      <c r="S80" s="94" t="s">
        <v>113</v>
      </c>
      <c r="T80" s="95" t="s">
        <v>114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115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100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116</v>
      </c>
      <c r="F82" s="192" t="s">
        <v>117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118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119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SUM(P84:P117)</f>
        <v>0</v>
      </c>
      <c r="Q83" s="197"/>
      <c r="R83" s="198">
        <f>SUM(R84:R117)</f>
        <v>0</v>
      </c>
      <c r="S83" s="197"/>
      <c r="T83" s="199">
        <f>SUM(T84:T117)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118</v>
      </c>
      <c r="BK83" s="202">
        <f>SUM(BK84:BK117)</f>
        <v>0</v>
      </c>
    </row>
    <row r="84" s="2" customFormat="1" ht="24.15" customHeight="1">
      <c r="A84" s="39"/>
      <c r="B84" s="40"/>
      <c r="C84" s="205" t="s">
        <v>76</v>
      </c>
      <c r="D84" s="205" t="s">
        <v>120</v>
      </c>
      <c r="E84" s="206" t="s">
        <v>121</v>
      </c>
      <c r="F84" s="207" t="s">
        <v>122</v>
      </c>
      <c r="G84" s="208" t="s">
        <v>123</v>
      </c>
      <c r="H84" s="209">
        <v>514</v>
      </c>
      <c r="I84" s="210"/>
      <c r="J84" s="211">
        <f>ROUND(I84*H84,2)</f>
        <v>0</v>
      </c>
      <c r="K84" s="207" t="s">
        <v>124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125</v>
      </c>
      <c r="AT84" s="216" t="s">
        <v>120</v>
      </c>
      <c r="AU84" s="216" t="s">
        <v>78</v>
      </c>
      <c r="AY84" s="18" t="s">
        <v>118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125</v>
      </c>
      <c r="BM84" s="216" t="s">
        <v>126</v>
      </c>
    </row>
    <row r="85" s="2" customFormat="1">
      <c r="A85" s="39"/>
      <c r="B85" s="40"/>
      <c r="C85" s="41"/>
      <c r="D85" s="218" t="s">
        <v>127</v>
      </c>
      <c r="E85" s="41"/>
      <c r="F85" s="219" t="s">
        <v>128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127</v>
      </c>
      <c r="AU85" s="18" t="s">
        <v>78</v>
      </c>
    </row>
    <row r="86" s="13" customFormat="1">
      <c r="A86" s="13"/>
      <c r="B86" s="223"/>
      <c r="C86" s="224"/>
      <c r="D86" s="225" t="s">
        <v>129</v>
      </c>
      <c r="E86" s="226" t="s">
        <v>18</v>
      </c>
      <c r="F86" s="227" t="s">
        <v>130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129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118</v>
      </c>
    </row>
    <row r="87" s="13" customFormat="1">
      <c r="A87" s="13"/>
      <c r="B87" s="223"/>
      <c r="C87" s="224"/>
      <c r="D87" s="225" t="s">
        <v>129</v>
      </c>
      <c r="E87" s="226" t="s">
        <v>18</v>
      </c>
      <c r="F87" s="227" t="s">
        <v>131</v>
      </c>
      <c r="G87" s="224"/>
      <c r="H87" s="226" t="s">
        <v>18</v>
      </c>
      <c r="I87" s="228"/>
      <c r="J87" s="224"/>
      <c r="K87" s="224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129</v>
      </c>
      <c r="AU87" s="233" t="s">
        <v>78</v>
      </c>
      <c r="AV87" s="13" t="s">
        <v>76</v>
      </c>
      <c r="AW87" s="13" t="s">
        <v>30</v>
      </c>
      <c r="AX87" s="13" t="s">
        <v>68</v>
      </c>
      <c r="AY87" s="233" t="s">
        <v>118</v>
      </c>
    </row>
    <row r="88" s="14" customFormat="1">
      <c r="A88" s="14"/>
      <c r="B88" s="234"/>
      <c r="C88" s="235"/>
      <c r="D88" s="225" t="s">
        <v>129</v>
      </c>
      <c r="E88" s="236" t="s">
        <v>18</v>
      </c>
      <c r="F88" s="237" t="s">
        <v>132</v>
      </c>
      <c r="G88" s="235"/>
      <c r="H88" s="238">
        <v>453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4" t="s">
        <v>129</v>
      </c>
      <c r="AU88" s="244" t="s">
        <v>78</v>
      </c>
      <c r="AV88" s="14" t="s">
        <v>78</v>
      </c>
      <c r="AW88" s="14" t="s">
        <v>30</v>
      </c>
      <c r="AX88" s="14" t="s">
        <v>68</v>
      </c>
      <c r="AY88" s="244" t="s">
        <v>118</v>
      </c>
    </row>
    <row r="89" s="13" customFormat="1">
      <c r="A89" s="13"/>
      <c r="B89" s="223"/>
      <c r="C89" s="224"/>
      <c r="D89" s="225" t="s">
        <v>129</v>
      </c>
      <c r="E89" s="226" t="s">
        <v>18</v>
      </c>
      <c r="F89" s="227" t="s">
        <v>133</v>
      </c>
      <c r="G89" s="224"/>
      <c r="H89" s="226" t="s">
        <v>18</v>
      </c>
      <c r="I89" s="228"/>
      <c r="J89" s="224"/>
      <c r="K89" s="224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129</v>
      </c>
      <c r="AU89" s="233" t="s">
        <v>78</v>
      </c>
      <c r="AV89" s="13" t="s">
        <v>76</v>
      </c>
      <c r="AW89" s="13" t="s">
        <v>30</v>
      </c>
      <c r="AX89" s="13" t="s">
        <v>68</v>
      </c>
      <c r="AY89" s="233" t="s">
        <v>118</v>
      </c>
    </row>
    <row r="90" s="14" customFormat="1">
      <c r="A90" s="14"/>
      <c r="B90" s="234"/>
      <c r="C90" s="235"/>
      <c r="D90" s="225" t="s">
        <v>129</v>
      </c>
      <c r="E90" s="236" t="s">
        <v>18</v>
      </c>
      <c r="F90" s="237" t="s">
        <v>134</v>
      </c>
      <c r="G90" s="235"/>
      <c r="H90" s="238">
        <v>61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129</v>
      </c>
      <c r="AU90" s="244" t="s">
        <v>78</v>
      </c>
      <c r="AV90" s="14" t="s">
        <v>78</v>
      </c>
      <c r="AW90" s="14" t="s">
        <v>30</v>
      </c>
      <c r="AX90" s="14" t="s">
        <v>68</v>
      </c>
      <c r="AY90" s="244" t="s">
        <v>118</v>
      </c>
    </row>
    <row r="91" s="15" customFormat="1">
      <c r="A91" s="15"/>
      <c r="B91" s="245"/>
      <c r="C91" s="246"/>
      <c r="D91" s="225" t="s">
        <v>129</v>
      </c>
      <c r="E91" s="247" t="s">
        <v>18</v>
      </c>
      <c r="F91" s="248" t="s">
        <v>135</v>
      </c>
      <c r="G91" s="246"/>
      <c r="H91" s="249">
        <v>514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5" t="s">
        <v>129</v>
      </c>
      <c r="AU91" s="255" t="s">
        <v>78</v>
      </c>
      <c r="AV91" s="15" t="s">
        <v>125</v>
      </c>
      <c r="AW91" s="15" t="s">
        <v>30</v>
      </c>
      <c r="AX91" s="15" t="s">
        <v>76</v>
      </c>
      <c r="AY91" s="255" t="s">
        <v>118</v>
      </c>
    </row>
    <row r="92" s="2" customFormat="1" ht="33" customHeight="1">
      <c r="A92" s="39"/>
      <c r="B92" s="40"/>
      <c r="C92" s="205" t="s">
        <v>78</v>
      </c>
      <c r="D92" s="205" t="s">
        <v>120</v>
      </c>
      <c r="E92" s="206" t="s">
        <v>136</v>
      </c>
      <c r="F92" s="207" t="s">
        <v>137</v>
      </c>
      <c r="G92" s="208" t="s">
        <v>123</v>
      </c>
      <c r="H92" s="209">
        <v>711</v>
      </c>
      <c r="I92" s="210"/>
      <c r="J92" s="211">
        <f>ROUND(I92*H92,2)</f>
        <v>0</v>
      </c>
      <c r="K92" s="207" t="s">
        <v>124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125</v>
      </c>
      <c r="AT92" s="216" t="s">
        <v>120</v>
      </c>
      <c r="AU92" s="216" t="s">
        <v>78</v>
      </c>
      <c r="AY92" s="18" t="s">
        <v>118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125</v>
      </c>
      <c r="BM92" s="216" t="s">
        <v>138</v>
      </c>
    </row>
    <row r="93" s="2" customFormat="1">
      <c r="A93" s="39"/>
      <c r="B93" s="40"/>
      <c r="C93" s="41"/>
      <c r="D93" s="218" t="s">
        <v>127</v>
      </c>
      <c r="E93" s="41"/>
      <c r="F93" s="219" t="s">
        <v>139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127</v>
      </c>
      <c r="AU93" s="18" t="s">
        <v>78</v>
      </c>
    </row>
    <row r="94" s="13" customFormat="1">
      <c r="A94" s="13"/>
      <c r="B94" s="223"/>
      <c r="C94" s="224"/>
      <c r="D94" s="225" t="s">
        <v>129</v>
      </c>
      <c r="E94" s="226" t="s">
        <v>18</v>
      </c>
      <c r="F94" s="227" t="s">
        <v>140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129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118</v>
      </c>
    </row>
    <row r="95" s="13" customFormat="1">
      <c r="A95" s="13"/>
      <c r="B95" s="223"/>
      <c r="C95" s="224"/>
      <c r="D95" s="225" t="s">
        <v>129</v>
      </c>
      <c r="E95" s="226" t="s">
        <v>18</v>
      </c>
      <c r="F95" s="227" t="s">
        <v>131</v>
      </c>
      <c r="G95" s="224"/>
      <c r="H95" s="226" t="s">
        <v>18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129</v>
      </c>
      <c r="AU95" s="233" t="s">
        <v>78</v>
      </c>
      <c r="AV95" s="13" t="s">
        <v>76</v>
      </c>
      <c r="AW95" s="13" t="s">
        <v>30</v>
      </c>
      <c r="AX95" s="13" t="s">
        <v>68</v>
      </c>
      <c r="AY95" s="233" t="s">
        <v>118</v>
      </c>
    </row>
    <row r="96" s="14" customFormat="1">
      <c r="A96" s="14"/>
      <c r="B96" s="234"/>
      <c r="C96" s="235"/>
      <c r="D96" s="225" t="s">
        <v>129</v>
      </c>
      <c r="E96" s="236" t="s">
        <v>18</v>
      </c>
      <c r="F96" s="237" t="s">
        <v>141</v>
      </c>
      <c r="G96" s="235"/>
      <c r="H96" s="238">
        <v>663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129</v>
      </c>
      <c r="AU96" s="244" t="s">
        <v>78</v>
      </c>
      <c r="AV96" s="14" t="s">
        <v>78</v>
      </c>
      <c r="AW96" s="14" t="s">
        <v>30</v>
      </c>
      <c r="AX96" s="14" t="s">
        <v>68</v>
      </c>
      <c r="AY96" s="244" t="s">
        <v>118</v>
      </c>
    </row>
    <row r="97" s="13" customFormat="1">
      <c r="A97" s="13"/>
      <c r="B97" s="223"/>
      <c r="C97" s="224"/>
      <c r="D97" s="225" t="s">
        <v>129</v>
      </c>
      <c r="E97" s="226" t="s">
        <v>18</v>
      </c>
      <c r="F97" s="227" t="s">
        <v>133</v>
      </c>
      <c r="G97" s="224"/>
      <c r="H97" s="226" t="s">
        <v>18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129</v>
      </c>
      <c r="AU97" s="233" t="s">
        <v>78</v>
      </c>
      <c r="AV97" s="13" t="s">
        <v>76</v>
      </c>
      <c r="AW97" s="13" t="s">
        <v>30</v>
      </c>
      <c r="AX97" s="13" t="s">
        <v>68</v>
      </c>
      <c r="AY97" s="233" t="s">
        <v>118</v>
      </c>
    </row>
    <row r="98" s="14" customFormat="1">
      <c r="A98" s="14"/>
      <c r="B98" s="234"/>
      <c r="C98" s="235"/>
      <c r="D98" s="225" t="s">
        <v>129</v>
      </c>
      <c r="E98" s="236" t="s">
        <v>18</v>
      </c>
      <c r="F98" s="237" t="s">
        <v>142</v>
      </c>
      <c r="G98" s="235"/>
      <c r="H98" s="238">
        <v>48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129</v>
      </c>
      <c r="AU98" s="244" t="s">
        <v>78</v>
      </c>
      <c r="AV98" s="14" t="s">
        <v>78</v>
      </c>
      <c r="AW98" s="14" t="s">
        <v>30</v>
      </c>
      <c r="AX98" s="14" t="s">
        <v>68</v>
      </c>
      <c r="AY98" s="244" t="s">
        <v>118</v>
      </c>
    </row>
    <row r="99" s="15" customFormat="1">
      <c r="A99" s="15"/>
      <c r="B99" s="245"/>
      <c r="C99" s="246"/>
      <c r="D99" s="225" t="s">
        <v>129</v>
      </c>
      <c r="E99" s="247" t="s">
        <v>18</v>
      </c>
      <c r="F99" s="248" t="s">
        <v>135</v>
      </c>
      <c r="G99" s="246"/>
      <c r="H99" s="249">
        <v>711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5" t="s">
        <v>129</v>
      </c>
      <c r="AU99" s="255" t="s">
        <v>78</v>
      </c>
      <c r="AV99" s="15" t="s">
        <v>125</v>
      </c>
      <c r="AW99" s="15" t="s">
        <v>30</v>
      </c>
      <c r="AX99" s="15" t="s">
        <v>76</v>
      </c>
      <c r="AY99" s="255" t="s">
        <v>118</v>
      </c>
    </row>
    <row r="100" s="2" customFormat="1" ht="62.7" customHeight="1">
      <c r="A100" s="39"/>
      <c r="B100" s="40"/>
      <c r="C100" s="205" t="s">
        <v>143</v>
      </c>
      <c r="D100" s="205" t="s">
        <v>120</v>
      </c>
      <c r="E100" s="206" t="s">
        <v>144</v>
      </c>
      <c r="F100" s="207" t="s">
        <v>145</v>
      </c>
      <c r="G100" s="208" t="s">
        <v>123</v>
      </c>
      <c r="H100" s="209">
        <v>1225</v>
      </c>
      <c r="I100" s="210"/>
      <c r="J100" s="211">
        <f>ROUND(I100*H100,2)</f>
        <v>0</v>
      </c>
      <c r="K100" s="207" t="s">
        <v>124</v>
      </c>
      <c r="L100" s="45"/>
      <c r="M100" s="212" t="s">
        <v>18</v>
      </c>
      <c r="N100" s="213" t="s">
        <v>39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125</v>
      </c>
      <c r="AT100" s="216" t="s">
        <v>120</v>
      </c>
      <c r="AU100" s="216" t="s">
        <v>78</v>
      </c>
      <c r="AY100" s="18" t="s">
        <v>118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76</v>
      </c>
      <c r="BK100" s="217">
        <f>ROUND(I100*H100,2)</f>
        <v>0</v>
      </c>
      <c r="BL100" s="18" t="s">
        <v>125</v>
      </c>
      <c r="BM100" s="216" t="s">
        <v>146</v>
      </c>
    </row>
    <row r="101" s="2" customFormat="1">
      <c r="A101" s="39"/>
      <c r="B101" s="40"/>
      <c r="C101" s="41"/>
      <c r="D101" s="218" t="s">
        <v>127</v>
      </c>
      <c r="E101" s="41"/>
      <c r="F101" s="219" t="s">
        <v>147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127</v>
      </c>
      <c r="AU101" s="18" t="s">
        <v>78</v>
      </c>
    </row>
    <row r="102" s="13" customFormat="1">
      <c r="A102" s="13"/>
      <c r="B102" s="223"/>
      <c r="C102" s="224"/>
      <c r="D102" s="225" t="s">
        <v>129</v>
      </c>
      <c r="E102" s="226" t="s">
        <v>18</v>
      </c>
      <c r="F102" s="227" t="s">
        <v>148</v>
      </c>
      <c r="G102" s="224"/>
      <c r="H102" s="226" t="s">
        <v>18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129</v>
      </c>
      <c r="AU102" s="233" t="s">
        <v>78</v>
      </c>
      <c r="AV102" s="13" t="s">
        <v>76</v>
      </c>
      <c r="AW102" s="13" t="s">
        <v>30</v>
      </c>
      <c r="AX102" s="13" t="s">
        <v>68</v>
      </c>
      <c r="AY102" s="233" t="s">
        <v>118</v>
      </c>
    </row>
    <row r="103" s="13" customFormat="1">
      <c r="A103" s="13"/>
      <c r="B103" s="223"/>
      <c r="C103" s="224"/>
      <c r="D103" s="225" t="s">
        <v>129</v>
      </c>
      <c r="E103" s="226" t="s">
        <v>18</v>
      </c>
      <c r="F103" s="227" t="s">
        <v>149</v>
      </c>
      <c r="G103" s="224"/>
      <c r="H103" s="226" t="s">
        <v>18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129</v>
      </c>
      <c r="AU103" s="233" t="s">
        <v>78</v>
      </c>
      <c r="AV103" s="13" t="s">
        <v>76</v>
      </c>
      <c r="AW103" s="13" t="s">
        <v>30</v>
      </c>
      <c r="AX103" s="13" t="s">
        <v>68</v>
      </c>
      <c r="AY103" s="233" t="s">
        <v>118</v>
      </c>
    </row>
    <row r="104" s="14" customFormat="1">
      <c r="A104" s="14"/>
      <c r="B104" s="234"/>
      <c r="C104" s="235"/>
      <c r="D104" s="225" t="s">
        <v>129</v>
      </c>
      <c r="E104" s="236" t="s">
        <v>18</v>
      </c>
      <c r="F104" s="237" t="s">
        <v>150</v>
      </c>
      <c r="G104" s="235"/>
      <c r="H104" s="238">
        <v>514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129</v>
      </c>
      <c r="AU104" s="244" t="s">
        <v>78</v>
      </c>
      <c r="AV104" s="14" t="s">
        <v>78</v>
      </c>
      <c r="AW104" s="14" t="s">
        <v>30</v>
      </c>
      <c r="AX104" s="14" t="s">
        <v>68</v>
      </c>
      <c r="AY104" s="244" t="s">
        <v>118</v>
      </c>
    </row>
    <row r="105" s="13" customFormat="1">
      <c r="A105" s="13"/>
      <c r="B105" s="223"/>
      <c r="C105" s="224"/>
      <c r="D105" s="225" t="s">
        <v>129</v>
      </c>
      <c r="E105" s="226" t="s">
        <v>18</v>
      </c>
      <c r="F105" s="227" t="s">
        <v>151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129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118</v>
      </c>
    </row>
    <row r="106" s="14" customFormat="1">
      <c r="A106" s="14"/>
      <c r="B106" s="234"/>
      <c r="C106" s="235"/>
      <c r="D106" s="225" t="s">
        <v>129</v>
      </c>
      <c r="E106" s="236" t="s">
        <v>18</v>
      </c>
      <c r="F106" s="237" t="s">
        <v>152</v>
      </c>
      <c r="G106" s="235"/>
      <c r="H106" s="238">
        <v>711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129</v>
      </c>
      <c r="AU106" s="244" t="s">
        <v>78</v>
      </c>
      <c r="AV106" s="14" t="s">
        <v>78</v>
      </c>
      <c r="AW106" s="14" t="s">
        <v>30</v>
      </c>
      <c r="AX106" s="14" t="s">
        <v>68</v>
      </c>
      <c r="AY106" s="244" t="s">
        <v>118</v>
      </c>
    </row>
    <row r="107" s="15" customFormat="1">
      <c r="A107" s="15"/>
      <c r="B107" s="245"/>
      <c r="C107" s="246"/>
      <c r="D107" s="225" t="s">
        <v>129</v>
      </c>
      <c r="E107" s="247" t="s">
        <v>18</v>
      </c>
      <c r="F107" s="248" t="s">
        <v>135</v>
      </c>
      <c r="G107" s="246"/>
      <c r="H107" s="249">
        <v>1225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5" t="s">
        <v>129</v>
      </c>
      <c r="AU107" s="255" t="s">
        <v>78</v>
      </c>
      <c r="AV107" s="15" t="s">
        <v>125</v>
      </c>
      <c r="AW107" s="15" t="s">
        <v>30</v>
      </c>
      <c r="AX107" s="15" t="s">
        <v>76</v>
      </c>
      <c r="AY107" s="255" t="s">
        <v>118</v>
      </c>
    </row>
    <row r="108" s="2" customFormat="1" ht="37.8" customHeight="1">
      <c r="A108" s="39"/>
      <c r="B108" s="40"/>
      <c r="C108" s="205" t="s">
        <v>125</v>
      </c>
      <c r="D108" s="205" t="s">
        <v>120</v>
      </c>
      <c r="E108" s="206" t="s">
        <v>153</v>
      </c>
      <c r="F108" s="207" t="s">
        <v>154</v>
      </c>
      <c r="G108" s="208" t="s">
        <v>123</v>
      </c>
      <c r="H108" s="209">
        <v>711</v>
      </c>
      <c r="I108" s="210"/>
      <c r="J108" s="211">
        <f>ROUND(I108*H108,2)</f>
        <v>0</v>
      </c>
      <c r="K108" s="207" t="s">
        <v>124</v>
      </c>
      <c r="L108" s="45"/>
      <c r="M108" s="212" t="s">
        <v>18</v>
      </c>
      <c r="N108" s="213" t="s">
        <v>39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125</v>
      </c>
      <c r="AT108" s="216" t="s">
        <v>120</v>
      </c>
      <c r="AU108" s="216" t="s">
        <v>78</v>
      </c>
      <c r="AY108" s="18" t="s">
        <v>118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76</v>
      </c>
      <c r="BK108" s="217">
        <f>ROUND(I108*H108,2)</f>
        <v>0</v>
      </c>
      <c r="BL108" s="18" t="s">
        <v>125</v>
      </c>
      <c r="BM108" s="216" t="s">
        <v>155</v>
      </c>
    </row>
    <row r="109" s="2" customFormat="1">
      <c r="A109" s="39"/>
      <c r="B109" s="40"/>
      <c r="C109" s="41"/>
      <c r="D109" s="218" t="s">
        <v>127</v>
      </c>
      <c r="E109" s="41"/>
      <c r="F109" s="219" t="s">
        <v>156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127</v>
      </c>
      <c r="AU109" s="18" t="s">
        <v>78</v>
      </c>
    </row>
    <row r="110" s="13" customFormat="1">
      <c r="A110" s="13"/>
      <c r="B110" s="223"/>
      <c r="C110" s="224"/>
      <c r="D110" s="225" t="s">
        <v>129</v>
      </c>
      <c r="E110" s="226" t="s">
        <v>18</v>
      </c>
      <c r="F110" s="227" t="s">
        <v>157</v>
      </c>
      <c r="G110" s="224"/>
      <c r="H110" s="226" t="s">
        <v>18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129</v>
      </c>
      <c r="AU110" s="233" t="s">
        <v>78</v>
      </c>
      <c r="AV110" s="13" t="s">
        <v>76</v>
      </c>
      <c r="AW110" s="13" t="s">
        <v>30</v>
      </c>
      <c r="AX110" s="13" t="s">
        <v>68</v>
      </c>
      <c r="AY110" s="233" t="s">
        <v>118</v>
      </c>
    </row>
    <row r="111" s="14" customFormat="1">
      <c r="A111" s="14"/>
      <c r="B111" s="234"/>
      <c r="C111" s="235"/>
      <c r="D111" s="225" t="s">
        <v>129</v>
      </c>
      <c r="E111" s="236" t="s">
        <v>18</v>
      </c>
      <c r="F111" s="237" t="s">
        <v>152</v>
      </c>
      <c r="G111" s="235"/>
      <c r="H111" s="238">
        <v>711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129</v>
      </c>
      <c r="AU111" s="244" t="s">
        <v>78</v>
      </c>
      <c r="AV111" s="14" t="s">
        <v>78</v>
      </c>
      <c r="AW111" s="14" t="s">
        <v>30</v>
      </c>
      <c r="AX111" s="14" t="s">
        <v>68</v>
      </c>
      <c r="AY111" s="244" t="s">
        <v>118</v>
      </c>
    </row>
    <row r="112" s="15" customFormat="1">
      <c r="A112" s="15"/>
      <c r="B112" s="245"/>
      <c r="C112" s="246"/>
      <c r="D112" s="225" t="s">
        <v>129</v>
      </c>
      <c r="E112" s="247" t="s">
        <v>18</v>
      </c>
      <c r="F112" s="248" t="s">
        <v>135</v>
      </c>
      <c r="G112" s="246"/>
      <c r="H112" s="249">
        <v>711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5" t="s">
        <v>129</v>
      </c>
      <c r="AU112" s="255" t="s">
        <v>78</v>
      </c>
      <c r="AV112" s="15" t="s">
        <v>125</v>
      </c>
      <c r="AW112" s="15" t="s">
        <v>30</v>
      </c>
      <c r="AX112" s="15" t="s">
        <v>76</v>
      </c>
      <c r="AY112" s="255" t="s">
        <v>118</v>
      </c>
    </row>
    <row r="113" s="2" customFormat="1" ht="37.8" customHeight="1">
      <c r="A113" s="39"/>
      <c r="B113" s="40"/>
      <c r="C113" s="205" t="s">
        <v>158</v>
      </c>
      <c r="D113" s="205" t="s">
        <v>120</v>
      </c>
      <c r="E113" s="206" t="s">
        <v>159</v>
      </c>
      <c r="F113" s="207" t="s">
        <v>160</v>
      </c>
      <c r="G113" s="208" t="s">
        <v>161</v>
      </c>
      <c r="H113" s="209">
        <v>5200</v>
      </c>
      <c r="I113" s="210"/>
      <c r="J113" s="211">
        <f>ROUND(I113*H113,2)</f>
        <v>0</v>
      </c>
      <c r="K113" s="207" t="s">
        <v>124</v>
      </c>
      <c r="L113" s="45"/>
      <c r="M113" s="212" t="s">
        <v>18</v>
      </c>
      <c r="N113" s="213" t="s">
        <v>39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125</v>
      </c>
      <c r="AT113" s="216" t="s">
        <v>120</v>
      </c>
      <c r="AU113" s="216" t="s">
        <v>78</v>
      </c>
      <c r="AY113" s="18" t="s">
        <v>118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76</v>
      </c>
      <c r="BK113" s="217">
        <f>ROUND(I113*H113,2)</f>
        <v>0</v>
      </c>
      <c r="BL113" s="18" t="s">
        <v>125</v>
      </c>
      <c r="BM113" s="216" t="s">
        <v>162</v>
      </c>
    </row>
    <row r="114" s="2" customFormat="1">
      <c r="A114" s="39"/>
      <c r="B114" s="40"/>
      <c r="C114" s="41"/>
      <c r="D114" s="218" t="s">
        <v>127</v>
      </c>
      <c r="E114" s="41"/>
      <c r="F114" s="219" t="s">
        <v>163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127</v>
      </c>
      <c r="AU114" s="18" t="s">
        <v>78</v>
      </c>
    </row>
    <row r="115" s="13" customFormat="1">
      <c r="A115" s="13"/>
      <c r="B115" s="223"/>
      <c r="C115" s="224"/>
      <c r="D115" s="225" t="s">
        <v>129</v>
      </c>
      <c r="E115" s="226" t="s">
        <v>18</v>
      </c>
      <c r="F115" s="227" t="s">
        <v>164</v>
      </c>
      <c r="G115" s="224"/>
      <c r="H115" s="226" t="s">
        <v>18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129</v>
      </c>
      <c r="AU115" s="233" t="s">
        <v>78</v>
      </c>
      <c r="AV115" s="13" t="s">
        <v>76</v>
      </c>
      <c r="AW115" s="13" t="s">
        <v>30</v>
      </c>
      <c r="AX115" s="13" t="s">
        <v>68</v>
      </c>
      <c r="AY115" s="233" t="s">
        <v>118</v>
      </c>
    </row>
    <row r="116" s="14" customFormat="1">
      <c r="A116" s="14"/>
      <c r="B116" s="234"/>
      <c r="C116" s="235"/>
      <c r="D116" s="225" t="s">
        <v>129</v>
      </c>
      <c r="E116" s="236" t="s">
        <v>18</v>
      </c>
      <c r="F116" s="237" t="s">
        <v>165</v>
      </c>
      <c r="G116" s="235"/>
      <c r="H116" s="238">
        <v>5200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129</v>
      </c>
      <c r="AU116" s="244" t="s">
        <v>78</v>
      </c>
      <c r="AV116" s="14" t="s">
        <v>78</v>
      </c>
      <c r="AW116" s="14" t="s">
        <v>30</v>
      </c>
      <c r="AX116" s="14" t="s">
        <v>68</v>
      </c>
      <c r="AY116" s="244" t="s">
        <v>118</v>
      </c>
    </row>
    <row r="117" s="15" customFormat="1">
      <c r="A117" s="15"/>
      <c r="B117" s="245"/>
      <c r="C117" s="246"/>
      <c r="D117" s="225" t="s">
        <v>129</v>
      </c>
      <c r="E117" s="247" t="s">
        <v>18</v>
      </c>
      <c r="F117" s="248" t="s">
        <v>135</v>
      </c>
      <c r="G117" s="246"/>
      <c r="H117" s="249">
        <v>5200</v>
      </c>
      <c r="I117" s="250"/>
      <c r="J117" s="246"/>
      <c r="K117" s="246"/>
      <c r="L117" s="251"/>
      <c r="M117" s="256"/>
      <c r="N117" s="257"/>
      <c r="O117" s="257"/>
      <c r="P117" s="257"/>
      <c r="Q117" s="257"/>
      <c r="R117" s="257"/>
      <c r="S117" s="257"/>
      <c r="T117" s="258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5" t="s">
        <v>129</v>
      </c>
      <c r="AU117" s="255" t="s">
        <v>78</v>
      </c>
      <c r="AV117" s="15" t="s">
        <v>125</v>
      </c>
      <c r="AW117" s="15" t="s">
        <v>30</v>
      </c>
      <c r="AX117" s="15" t="s">
        <v>76</v>
      </c>
      <c r="AY117" s="255" t="s">
        <v>118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ETVWRioLyaJR0dUvBdO76PeErjqDi5ODjxP4shPqTvcOhL487zSoEVkpZ7uH9wTPMNXwnamChMPKQ+akQDXrmQ==" hashValue="jywK8wZQYuhuADnjkJE2NOBL1i68G9V7rV/ikzqEyjCf4gaOf/Hwd3FS0Cu3PXsZamCSrHFkdWz9iMemULDiCw==" algorithmName="SHA-512" password="CC35"/>
  <autoFilter ref="C80:K11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21103111"/>
    <hyperlink ref="F93" r:id="rId2" display="https://podminky.urs.cz/item/CS_URS_2022_02/122251105"/>
    <hyperlink ref="F101" r:id="rId3" display="https://podminky.urs.cz/item/CS_URS_2022_02/162351103"/>
    <hyperlink ref="F109" r:id="rId4" display="https://podminky.urs.cz/item/CS_URS_2022_02/171251101"/>
    <hyperlink ref="F114" r:id="rId5" display="https://podminky.urs.cz/item/CS_URS_2022_02/1813511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RK1271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166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13.9.2022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ROUND((SUM(BE81:BE242)),  2)</f>
        <v>0</v>
      </c>
      <c r="G33" s="39"/>
      <c r="H33" s="39"/>
      <c r="I33" s="149">
        <v>0.20999999999999999</v>
      </c>
      <c r="J33" s="148">
        <f>ROUND(((SUM(BE81:BE242))*I33),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ROUND((SUM(BF81:BF242)),  2)</f>
        <v>0</v>
      </c>
      <c r="G34" s="39"/>
      <c r="H34" s="39"/>
      <c r="I34" s="149">
        <v>0.14999999999999999</v>
      </c>
      <c r="J34" s="148">
        <f>ROUND(((SUM(BF81:BF242))*I34),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ROUND((SUM(BG81:BG242)),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ROUND((SUM(BH81:BH242)),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ROUND((SUM(BI81:BI242)),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RK1271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Vegetační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13.9.2022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102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RK1271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02 - Vegetační úpravy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13.9.2022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104</v>
      </c>
      <c r="D80" s="181" t="s">
        <v>53</v>
      </c>
      <c r="E80" s="181" t="s">
        <v>49</v>
      </c>
      <c r="F80" s="181" t="s">
        <v>50</v>
      </c>
      <c r="G80" s="181" t="s">
        <v>105</v>
      </c>
      <c r="H80" s="181" t="s">
        <v>106</v>
      </c>
      <c r="I80" s="181" t="s">
        <v>107</v>
      </c>
      <c r="J80" s="181" t="s">
        <v>99</v>
      </c>
      <c r="K80" s="182" t="s">
        <v>108</v>
      </c>
      <c r="L80" s="183"/>
      <c r="M80" s="93" t="s">
        <v>18</v>
      </c>
      <c r="N80" s="94" t="s">
        <v>38</v>
      </c>
      <c r="O80" s="94" t="s">
        <v>109</v>
      </c>
      <c r="P80" s="94" t="s">
        <v>110</v>
      </c>
      <c r="Q80" s="94" t="s">
        <v>111</v>
      </c>
      <c r="R80" s="94" t="s">
        <v>112</v>
      </c>
      <c r="S80" s="94" t="s">
        <v>113</v>
      </c>
      <c r="T80" s="95" t="s">
        <v>114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115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28.86938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100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116</v>
      </c>
      <c r="F82" s="192" t="s">
        <v>117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28.86938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118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119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SUM(P84:P242)</f>
        <v>0</v>
      </c>
      <c r="Q83" s="197"/>
      <c r="R83" s="198">
        <f>SUM(R84:R242)</f>
        <v>28.86938</v>
      </c>
      <c r="S83" s="197"/>
      <c r="T83" s="199">
        <f>SUM(T84:T242)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118</v>
      </c>
      <c r="BK83" s="202">
        <f>SUM(BK84:BK242)</f>
        <v>0</v>
      </c>
    </row>
    <row r="84" s="2" customFormat="1" ht="33" customHeight="1">
      <c r="A84" s="39"/>
      <c r="B84" s="40"/>
      <c r="C84" s="205" t="s">
        <v>76</v>
      </c>
      <c r="D84" s="205" t="s">
        <v>120</v>
      </c>
      <c r="E84" s="206" t="s">
        <v>167</v>
      </c>
      <c r="F84" s="207" t="s">
        <v>168</v>
      </c>
      <c r="G84" s="208" t="s">
        <v>123</v>
      </c>
      <c r="H84" s="209">
        <v>3.1859999999999999</v>
      </c>
      <c r="I84" s="210"/>
      <c r="J84" s="211">
        <f>ROUND(I84*H84,2)</f>
        <v>0</v>
      </c>
      <c r="K84" s="207" t="s">
        <v>124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125</v>
      </c>
      <c r="AT84" s="216" t="s">
        <v>120</v>
      </c>
      <c r="AU84" s="216" t="s">
        <v>78</v>
      </c>
      <c r="AY84" s="18" t="s">
        <v>118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125</v>
      </c>
      <c r="BM84" s="216" t="s">
        <v>169</v>
      </c>
    </row>
    <row r="85" s="2" customFormat="1">
      <c r="A85" s="39"/>
      <c r="B85" s="40"/>
      <c r="C85" s="41"/>
      <c r="D85" s="218" t="s">
        <v>127</v>
      </c>
      <c r="E85" s="41"/>
      <c r="F85" s="219" t="s">
        <v>170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127</v>
      </c>
      <c r="AU85" s="18" t="s">
        <v>78</v>
      </c>
    </row>
    <row r="86" s="13" customFormat="1">
      <c r="A86" s="13"/>
      <c r="B86" s="223"/>
      <c r="C86" s="224"/>
      <c r="D86" s="225" t="s">
        <v>129</v>
      </c>
      <c r="E86" s="226" t="s">
        <v>18</v>
      </c>
      <c r="F86" s="227" t="s">
        <v>171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129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118</v>
      </c>
    </row>
    <row r="87" s="14" customFormat="1">
      <c r="A87" s="14"/>
      <c r="B87" s="234"/>
      <c r="C87" s="235"/>
      <c r="D87" s="225" t="s">
        <v>129</v>
      </c>
      <c r="E87" s="236" t="s">
        <v>18</v>
      </c>
      <c r="F87" s="237" t="s">
        <v>172</v>
      </c>
      <c r="G87" s="235"/>
      <c r="H87" s="238">
        <v>3.1859999999999999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129</v>
      </c>
      <c r="AU87" s="244" t="s">
        <v>78</v>
      </c>
      <c r="AV87" s="14" t="s">
        <v>78</v>
      </c>
      <c r="AW87" s="14" t="s">
        <v>30</v>
      </c>
      <c r="AX87" s="14" t="s">
        <v>76</v>
      </c>
      <c r="AY87" s="244" t="s">
        <v>118</v>
      </c>
    </row>
    <row r="88" s="2" customFormat="1" ht="33" customHeight="1">
      <c r="A88" s="39"/>
      <c r="B88" s="40"/>
      <c r="C88" s="205" t="s">
        <v>78</v>
      </c>
      <c r="D88" s="205" t="s">
        <v>120</v>
      </c>
      <c r="E88" s="206" t="s">
        <v>173</v>
      </c>
      <c r="F88" s="207" t="s">
        <v>174</v>
      </c>
      <c r="G88" s="208" t="s">
        <v>123</v>
      </c>
      <c r="H88" s="209">
        <v>4.7789999999999999</v>
      </c>
      <c r="I88" s="210"/>
      <c r="J88" s="211">
        <f>ROUND(I88*H88,2)</f>
        <v>0</v>
      </c>
      <c r="K88" s="207" t="s">
        <v>124</v>
      </c>
      <c r="L88" s="45"/>
      <c r="M88" s="212" t="s">
        <v>18</v>
      </c>
      <c r="N88" s="213" t="s">
        <v>39</v>
      </c>
      <c r="O88" s="85"/>
      <c r="P88" s="214">
        <f>O88*H88</f>
        <v>0</v>
      </c>
      <c r="Q88" s="214">
        <v>1.8899999999999999</v>
      </c>
      <c r="R88" s="214">
        <f>Q88*H88</f>
        <v>9.032309999999999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125</v>
      </c>
      <c r="AT88" s="216" t="s">
        <v>120</v>
      </c>
      <c r="AU88" s="216" t="s">
        <v>78</v>
      </c>
      <c r="AY88" s="18" t="s">
        <v>118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76</v>
      </c>
      <c r="BK88" s="217">
        <f>ROUND(I88*H88,2)</f>
        <v>0</v>
      </c>
      <c r="BL88" s="18" t="s">
        <v>125</v>
      </c>
      <c r="BM88" s="216" t="s">
        <v>175</v>
      </c>
    </row>
    <row r="89" s="2" customFormat="1">
      <c r="A89" s="39"/>
      <c r="B89" s="40"/>
      <c r="C89" s="41"/>
      <c r="D89" s="218" t="s">
        <v>127</v>
      </c>
      <c r="E89" s="41"/>
      <c r="F89" s="219" t="s">
        <v>176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127</v>
      </c>
      <c r="AU89" s="18" t="s">
        <v>78</v>
      </c>
    </row>
    <row r="90" s="13" customFormat="1">
      <c r="A90" s="13"/>
      <c r="B90" s="223"/>
      <c r="C90" s="224"/>
      <c r="D90" s="225" t="s">
        <v>129</v>
      </c>
      <c r="E90" s="226" t="s">
        <v>18</v>
      </c>
      <c r="F90" s="227" t="s">
        <v>177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129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118</v>
      </c>
    </row>
    <row r="91" s="14" customFormat="1">
      <c r="A91" s="14"/>
      <c r="B91" s="234"/>
      <c r="C91" s="235"/>
      <c r="D91" s="225" t="s">
        <v>129</v>
      </c>
      <c r="E91" s="236" t="s">
        <v>18</v>
      </c>
      <c r="F91" s="237" t="s">
        <v>178</v>
      </c>
      <c r="G91" s="235"/>
      <c r="H91" s="238">
        <v>4.7789999999999999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129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118</v>
      </c>
    </row>
    <row r="92" s="2" customFormat="1" ht="24.15" customHeight="1">
      <c r="A92" s="39"/>
      <c r="B92" s="40"/>
      <c r="C92" s="205" t="s">
        <v>143</v>
      </c>
      <c r="D92" s="205" t="s">
        <v>120</v>
      </c>
      <c r="E92" s="206" t="s">
        <v>179</v>
      </c>
      <c r="F92" s="207" t="s">
        <v>180</v>
      </c>
      <c r="G92" s="208" t="s">
        <v>161</v>
      </c>
      <c r="H92" s="209">
        <v>25595</v>
      </c>
      <c r="I92" s="210"/>
      <c r="J92" s="211">
        <f>ROUND(I92*H92,2)</f>
        <v>0</v>
      </c>
      <c r="K92" s="207" t="s">
        <v>124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125</v>
      </c>
      <c r="AT92" s="216" t="s">
        <v>120</v>
      </c>
      <c r="AU92" s="216" t="s">
        <v>78</v>
      </c>
      <c r="AY92" s="18" t="s">
        <v>118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125</v>
      </c>
      <c r="BM92" s="216" t="s">
        <v>181</v>
      </c>
    </row>
    <row r="93" s="2" customFormat="1">
      <c r="A93" s="39"/>
      <c r="B93" s="40"/>
      <c r="C93" s="41"/>
      <c r="D93" s="218" t="s">
        <v>127</v>
      </c>
      <c r="E93" s="41"/>
      <c r="F93" s="219" t="s">
        <v>182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127</v>
      </c>
      <c r="AU93" s="18" t="s">
        <v>78</v>
      </c>
    </row>
    <row r="94" s="13" customFormat="1">
      <c r="A94" s="13"/>
      <c r="B94" s="223"/>
      <c r="C94" s="224"/>
      <c r="D94" s="225" t="s">
        <v>129</v>
      </c>
      <c r="E94" s="226" t="s">
        <v>18</v>
      </c>
      <c r="F94" s="227" t="s">
        <v>183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129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118</v>
      </c>
    </row>
    <row r="95" s="14" customFormat="1">
      <c r="A95" s="14"/>
      <c r="B95" s="234"/>
      <c r="C95" s="235"/>
      <c r="D95" s="225" t="s">
        <v>129</v>
      </c>
      <c r="E95" s="236" t="s">
        <v>18</v>
      </c>
      <c r="F95" s="237" t="s">
        <v>184</v>
      </c>
      <c r="G95" s="235"/>
      <c r="H95" s="238">
        <v>25595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129</v>
      </c>
      <c r="AU95" s="244" t="s">
        <v>78</v>
      </c>
      <c r="AV95" s="14" t="s">
        <v>78</v>
      </c>
      <c r="AW95" s="14" t="s">
        <v>30</v>
      </c>
      <c r="AX95" s="14" t="s">
        <v>68</v>
      </c>
      <c r="AY95" s="244" t="s">
        <v>118</v>
      </c>
    </row>
    <row r="96" s="15" customFormat="1">
      <c r="A96" s="15"/>
      <c r="B96" s="245"/>
      <c r="C96" s="246"/>
      <c r="D96" s="225" t="s">
        <v>129</v>
      </c>
      <c r="E96" s="247" t="s">
        <v>18</v>
      </c>
      <c r="F96" s="248" t="s">
        <v>135</v>
      </c>
      <c r="G96" s="246"/>
      <c r="H96" s="249">
        <v>25595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5" t="s">
        <v>129</v>
      </c>
      <c r="AU96" s="255" t="s">
        <v>78</v>
      </c>
      <c r="AV96" s="15" t="s">
        <v>125</v>
      </c>
      <c r="AW96" s="15" t="s">
        <v>30</v>
      </c>
      <c r="AX96" s="15" t="s">
        <v>76</v>
      </c>
      <c r="AY96" s="255" t="s">
        <v>118</v>
      </c>
    </row>
    <row r="97" s="2" customFormat="1" ht="24.15" customHeight="1">
      <c r="A97" s="39"/>
      <c r="B97" s="40"/>
      <c r="C97" s="205" t="s">
        <v>125</v>
      </c>
      <c r="D97" s="205" t="s">
        <v>120</v>
      </c>
      <c r="E97" s="206" t="s">
        <v>185</v>
      </c>
      <c r="F97" s="207" t="s">
        <v>186</v>
      </c>
      <c r="G97" s="208" t="s">
        <v>161</v>
      </c>
      <c r="H97" s="209">
        <v>25595</v>
      </c>
      <c r="I97" s="210"/>
      <c r="J97" s="211">
        <f>ROUND(I97*H97,2)</f>
        <v>0</v>
      </c>
      <c r="K97" s="207" t="s">
        <v>124</v>
      </c>
      <c r="L97" s="45"/>
      <c r="M97" s="212" t="s">
        <v>18</v>
      </c>
      <c r="N97" s="213" t="s">
        <v>39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125</v>
      </c>
      <c r="AT97" s="216" t="s">
        <v>120</v>
      </c>
      <c r="AU97" s="216" t="s">
        <v>78</v>
      </c>
      <c r="AY97" s="18" t="s">
        <v>118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76</v>
      </c>
      <c r="BK97" s="217">
        <f>ROUND(I97*H97,2)</f>
        <v>0</v>
      </c>
      <c r="BL97" s="18" t="s">
        <v>125</v>
      </c>
      <c r="BM97" s="216" t="s">
        <v>187</v>
      </c>
    </row>
    <row r="98" s="2" customFormat="1">
      <c r="A98" s="39"/>
      <c r="B98" s="40"/>
      <c r="C98" s="41"/>
      <c r="D98" s="218" t="s">
        <v>127</v>
      </c>
      <c r="E98" s="41"/>
      <c r="F98" s="219" t="s">
        <v>188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127</v>
      </c>
      <c r="AU98" s="18" t="s">
        <v>78</v>
      </c>
    </row>
    <row r="99" s="13" customFormat="1">
      <c r="A99" s="13"/>
      <c r="B99" s="223"/>
      <c r="C99" s="224"/>
      <c r="D99" s="225" t="s">
        <v>129</v>
      </c>
      <c r="E99" s="226" t="s">
        <v>18</v>
      </c>
      <c r="F99" s="227" t="s">
        <v>183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129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118</v>
      </c>
    </row>
    <row r="100" s="14" customFormat="1">
      <c r="A100" s="14"/>
      <c r="B100" s="234"/>
      <c r="C100" s="235"/>
      <c r="D100" s="225" t="s">
        <v>129</v>
      </c>
      <c r="E100" s="236" t="s">
        <v>18</v>
      </c>
      <c r="F100" s="237" t="s">
        <v>184</v>
      </c>
      <c r="G100" s="235"/>
      <c r="H100" s="238">
        <v>25595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129</v>
      </c>
      <c r="AU100" s="244" t="s">
        <v>78</v>
      </c>
      <c r="AV100" s="14" t="s">
        <v>78</v>
      </c>
      <c r="AW100" s="14" t="s">
        <v>30</v>
      </c>
      <c r="AX100" s="14" t="s">
        <v>68</v>
      </c>
      <c r="AY100" s="244" t="s">
        <v>118</v>
      </c>
    </row>
    <row r="101" s="15" customFormat="1">
      <c r="A101" s="15"/>
      <c r="B101" s="245"/>
      <c r="C101" s="246"/>
      <c r="D101" s="225" t="s">
        <v>129</v>
      </c>
      <c r="E101" s="247" t="s">
        <v>18</v>
      </c>
      <c r="F101" s="248" t="s">
        <v>135</v>
      </c>
      <c r="G101" s="246"/>
      <c r="H101" s="249">
        <v>25595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129</v>
      </c>
      <c r="AU101" s="255" t="s">
        <v>78</v>
      </c>
      <c r="AV101" s="15" t="s">
        <v>125</v>
      </c>
      <c r="AW101" s="15" t="s">
        <v>30</v>
      </c>
      <c r="AX101" s="15" t="s">
        <v>76</v>
      </c>
      <c r="AY101" s="255" t="s">
        <v>118</v>
      </c>
    </row>
    <row r="102" s="2" customFormat="1" ht="49.05" customHeight="1">
      <c r="A102" s="39"/>
      <c r="B102" s="40"/>
      <c r="C102" s="205" t="s">
        <v>158</v>
      </c>
      <c r="D102" s="205" t="s">
        <v>120</v>
      </c>
      <c r="E102" s="206" t="s">
        <v>189</v>
      </c>
      <c r="F102" s="207" t="s">
        <v>190</v>
      </c>
      <c r="G102" s="208" t="s">
        <v>191</v>
      </c>
      <c r="H102" s="209">
        <v>907</v>
      </c>
      <c r="I102" s="210"/>
      <c r="J102" s="211">
        <f>ROUND(I102*H102,2)</f>
        <v>0</v>
      </c>
      <c r="K102" s="207" t="s">
        <v>18</v>
      </c>
      <c r="L102" s="45"/>
      <c r="M102" s="212" t="s">
        <v>18</v>
      </c>
      <c r="N102" s="213" t="s">
        <v>39</v>
      </c>
      <c r="O102" s="85"/>
      <c r="P102" s="214">
        <f>O102*H102</f>
        <v>0</v>
      </c>
      <c r="Q102" s="214">
        <v>0.00123</v>
      </c>
      <c r="R102" s="214">
        <f>Q102*H102</f>
        <v>1.11561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125</v>
      </c>
      <c r="AT102" s="216" t="s">
        <v>120</v>
      </c>
      <c r="AU102" s="216" t="s">
        <v>78</v>
      </c>
      <c r="AY102" s="18" t="s">
        <v>118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76</v>
      </c>
      <c r="BK102" s="217">
        <f>ROUND(I102*H102,2)</f>
        <v>0</v>
      </c>
      <c r="BL102" s="18" t="s">
        <v>125</v>
      </c>
      <c r="BM102" s="216" t="s">
        <v>192</v>
      </c>
    </row>
    <row r="103" s="13" customFormat="1">
      <c r="A103" s="13"/>
      <c r="B103" s="223"/>
      <c r="C103" s="224"/>
      <c r="D103" s="225" t="s">
        <v>129</v>
      </c>
      <c r="E103" s="226" t="s">
        <v>18</v>
      </c>
      <c r="F103" s="227" t="s">
        <v>193</v>
      </c>
      <c r="G103" s="224"/>
      <c r="H103" s="226" t="s">
        <v>18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129</v>
      </c>
      <c r="AU103" s="233" t="s">
        <v>78</v>
      </c>
      <c r="AV103" s="13" t="s">
        <v>76</v>
      </c>
      <c r="AW103" s="13" t="s">
        <v>30</v>
      </c>
      <c r="AX103" s="13" t="s">
        <v>68</v>
      </c>
      <c r="AY103" s="233" t="s">
        <v>118</v>
      </c>
    </row>
    <row r="104" s="13" customFormat="1">
      <c r="A104" s="13"/>
      <c r="B104" s="223"/>
      <c r="C104" s="224"/>
      <c r="D104" s="225" t="s">
        <v>129</v>
      </c>
      <c r="E104" s="226" t="s">
        <v>18</v>
      </c>
      <c r="F104" s="227" t="s">
        <v>194</v>
      </c>
      <c r="G104" s="224"/>
      <c r="H104" s="226" t="s">
        <v>18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129</v>
      </c>
      <c r="AU104" s="233" t="s">
        <v>78</v>
      </c>
      <c r="AV104" s="13" t="s">
        <v>76</v>
      </c>
      <c r="AW104" s="13" t="s">
        <v>30</v>
      </c>
      <c r="AX104" s="13" t="s">
        <v>68</v>
      </c>
      <c r="AY104" s="233" t="s">
        <v>118</v>
      </c>
    </row>
    <row r="105" s="13" customFormat="1">
      <c r="A105" s="13"/>
      <c r="B105" s="223"/>
      <c r="C105" s="224"/>
      <c r="D105" s="225" t="s">
        <v>129</v>
      </c>
      <c r="E105" s="226" t="s">
        <v>18</v>
      </c>
      <c r="F105" s="227" t="s">
        <v>195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129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118</v>
      </c>
    </row>
    <row r="106" s="13" customFormat="1">
      <c r="A106" s="13"/>
      <c r="B106" s="223"/>
      <c r="C106" s="224"/>
      <c r="D106" s="225" t="s">
        <v>129</v>
      </c>
      <c r="E106" s="226" t="s">
        <v>18</v>
      </c>
      <c r="F106" s="227" t="s">
        <v>196</v>
      </c>
      <c r="G106" s="224"/>
      <c r="H106" s="226" t="s">
        <v>18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129</v>
      </c>
      <c r="AU106" s="233" t="s">
        <v>78</v>
      </c>
      <c r="AV106" s="13" t="s">
        <v>76</v>
      </c>
      <c r="AW106" s="13" t="s">
        <v>30</v>
      </c>
      <c r="AX106" s="13" t="s">
        <v>68</v>
      </c>
      <c r="AY106" s="233" t="s">
        <v>118</v>
      </c>
    </row>
    <row r="107" s="14" customFormat="1">
      <c r="A107" s="14"/>
      <c r="B107" s="234"/>
      <c r="C107" s="235"/>
      <c r="D107" s="225" t="s">
        <v>129</v>
      </c>
      <c r="E107" s="236" t="s">
        <v>18</v>
      </c>
      <c r="F107" s="237" t="s">
        <v>197</v>
      </c>
      <c r="G107" s="235"/>
      <c r="H107" s="238">
        <v>907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129</v>
      </c>
      <c r="AU107" s="244" t="s">
        <v>78</v>
      </c>
      <c r="AV107" s="14" t="s">
        <v>78</v>
      </c>
      <c r="AW107" s="14" t="s">
        <v>30</v>
      </c>
      <c r="AX107" s="14" t="s">
        <v>76</v>
      </c>
      <c r="AY107" s="244" t="s">
        <v>118</v>
      </c>
    </row>
    <row r="108" s="2" customFormat="1" ht="37.8" customHeight="1">
      <c r="A108" s="39"/>
      <c r="B108" s="40"/>
      <c r="C108" s="205" t="s">
        <v>198</v>
      </c>
      <c r="D108" s="205" t="s">
        <v>120</v>
      </c>
      <c r="E108" s="206" t="s">
        <v>199</v>
      </c>
      <c r="F108" s="207" t="s">
        <v>200</v>
      </c>
      <c r="G108" s="208" t="s">
        <v>201</v>
      </c>
      <c r="H108" s="209">
        <v>57</v>
      </c>
      <c r="I108" s="210"/>
      <c r="J108" s="211">
        <f>ROUND(I108*H108,2)</f>
        <v>0</v>
      </c>
      <c r="K108" s="207" t="s">
        <v>124</v>
      </c>
      <c r="L108" s="45"/>
      <c r="M108" s="212" t="s">
        <v>18</v>
      </c>
      <c r="N108" s="213" t="s">
        <v>39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125</v>
      </c>
      <c r="AT108" s="216" t="s">
        <v>120</v>
      </c>
      <c r="AU108" s="216" t="s">
        <v>78</v>
      </c>
      <c r="AY108" s="18" t="s">
        <v>118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76</v>
      </c>
      <c r="BK108" s="217">
        <f>ROUND(I108*H108,2)</f>
        <v>0</v>
      </c>
      <c r="BL108" s="18" t="s">
        <v>125</v>
      </c>
      <c r="BM108" s="216" t="s">
        <v>202</v>
      </c>
    </row>
    <row r="109" s="2" customFormat="1">
      <c r="A109" s="39"/>
      <c r="B109" s="40"/>
      <c r="C109" s="41"/>
      <c r="D109" s="218" t="s">
        <v>127</v>
      </c>
      <c r="E109" s="41"/>
      <c r="F109" s="219" t="s">
        <v>203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127</v>
      </c>
      <c r="AU109" s="18" t="s">
        <v>78</v>
      </c>
    </row>
    <row r="110" s="13" customFormat="1">
      <c r="A110" s="13"/>
      <c r="B110" s="223"/>
      <c r="C110" s="224"/>
      <c r="D110" s="225" t="s">
        <v>129</v>
      </c>
      <c r="E110" s="226" t="s">
        <v>18</v>
      </c>
      <c r="F110" s="227" t="s">
        <v>204</v>
      </c>
      <c r="G110" s="224"/>
      <c r="H110" s="226" t="s">
        <v>18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129</v>
      </c>
      <c r="AU110" s="233" t="s">
        <v>78</v>
      </c>
      <c r="AV110" s="13" t="s">
        <v>76</v>
      </c>
      <c r="AW110" s="13" t="s">
        <v>30</v>
      </c>
      <c r="AX110" s="13" t="s">
        <v>68</v>
      </c>
      <c r="AY110" s="233" t="s">
        <v>118</v>
      </c>
    </row>
    <row r="111" s="14" customFormat="1">
      <c r="A111" s="14"/>
      <c r="B111" s="234"/>
      <c r="C111" s="235"/>
      <c r="D111" s="225" t="s">
        <v>129</v>
      </c>
      <c r="E111" s="236" t="s">
        <v>18</v>
      </c>
      <c r="F111" s="237" t="s">
        <v>205</v>
      </c>
      <c r="G111" s="235"/>
      <c r="H111" s="238">
        <v>57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129</v>
      </c>
      <c r="AU111" s="244" t="s">
        <v>78</v>
      </c>
      <c r="AV111" s="14" t="s">
        <v>78</v>
      </c>
      <c r="AW111" s="14" t="s">
        <v>30</v>
      </c>
      <c r="AX111" s="14" t="s">
        <v>68</v>
      </c>
      <c r="AY111" s="244" t="s">
        <v>118</v>
      </c>
    </row>
    <row r="112" s="15" customFormat="1">
      <c r="A112" s="15"/>
      <c r="B112" s="245"/>
      <c r="C112" s="246"/>
      <c r="D112" s="225" t="s">
        <v>129</v>
      </c>
      <c r="E112" s="247" t="s">
        <v>18</v>
      </c>
      <c r="F112" s="248" t="s">
        <v>135</v>
      </c>
      <c r="G112" s="246"/>
      <c r="H112" s="249">
        <v>57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5" t="s">
        <v>129</v>
      </c>
      <c r="AU112" s="255" t="s">
        <v>78</v>
      </c>
      <c r="AV112" s="15" t="s">
        <v>125</v>
      </c>
      <c r="AW112" s="15" t="s">
        <v>30</v>
      </c>
      <c r="AX112" s="15" t="s">
        <v>76</v>
      </c>
      <c r="AY112" s="255" t="s">
        <v>118</v>
      </c>
    </row>
    <row r="113" s="2" customFormat="1" ht="37.8" customHeight="1">
      <c r="A113" s="39"/>
      <c r="B113" s="40"/>
      <c r="C113" s="205" t="s">
        <v>206</v>
      </c>
      <c r="D113" s="205" t="s">
        <v>120</v>
      </c>
      <c r="E113" s="206" t="s">
        <v>207</v>
      </c>
      <c r="F113" s="207" t="s">
        <v>208</v>
      </c>
      <c r="G113" s="208" t="s">
        <v>201</v>
      </c>
      <c r="H113" s="209">
        <v>57</v>
      </c>
      <c r="I113" s="210"/>
      <c r="J113" s="211">
        <f>ROUND(I113*H113,2)</f>
        <v>0</v>
      </c>
      <c r="K113" s="207" t="s">
        <v>124</v>
      </c>
      <c r="L113" s="45"/>
      <c r="M113" s="212" t="s">
        <v>18</v>
      </c>
      <c r="N113" s="213" t="s">
        <v>39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125</v>
      </c>
      <c r="AT113" s="216" t="s">
        <v>120</v>
      </c>
      <c r="AU113" s="216" t="s">
        <v>78</v>
      </c>
      <c r="AY113" s="18" t="s">
        <v>118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76</v>
      </c>
      <c r="BK113" s="217">
        <f>ROUND(I113*H113,2)</f>
        <v>0</v>
      </c>
      <c r="BL113" s="18" t="s">
        <v>125</v>
      </c>
      <c r="BM113" s="216" t="s">
        <v>209</v>
      </c>
    </row>
    <row r="114" s="2" customFormat="1">
      <c r="A114" s="39"/>
      <c r="B114" s="40"/>
      <c r="C114" s="41"/>
      <c r="D114" s="218" t="s">
        <v>127</v>
      </c>
      <c r="E114" s="41"/>
      <c r="F114" s="219" t="s">
        <v>210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127</v>
      </c>
      <c r="AU114" s="18" t="s">
        <v>78</v>
      </c>
    </row>
    <row r="115" s="13" customFormat="1">
      <c r="A115" s="13"/>
      <c r="B115" s="223"/>
      <c r="C115" s="224"/>
      <c r="D115" s="225" t="s">
        <v>129</v>
      </c>
      <c r="E115" s="226" t="s">
        <v>18</v>
      </c>
      <c r="F115" s="227" t="s">
        <v>211</v>
      </c>
      <c r="G115" s="224"/>
      <c r="H115" s="226" t="s">
        <v>18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129</v>
      </c>
      <c r="AU115" s="233" t="s">
        <v>78</v>
      </c>
      <c r="AV115" s="13" t="s">
        <v>76</v>
      </c>
      <c r="AW115" s="13" t="s">
        <v>30</v>
      </c>
      <c r="AX115" s="13" t="s">
        <v>68</v>
      </c>
      <c r="AY115" s="233" t="s">
        <v>118</v>
      </c>
    </row>
    <row r="116" s="14" customFormat="1">
      <c r="A116" s="14"/>
      <c r="B116" s="234"/>
      <c r="C116" s="235"/>
      <c r="D116" s="225" t="s">
        <v>129</v>
      </c>
      <c r="E116" s="236" t="s">
        <v>18</v>
      </c>
      <c r="F116" s="237" t="s">
        <v>205</v>
      </c>
      <c r="G116" s="235"/>
      <c r="H116" s="238">
        <v>57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129</v>
      </c>
      <c r="AU116" s="244" t="s">
        <v>78</v>
      </c>
      <c r="AV116" s="14" t="s">
        <v>78</v>
      </c>
      <c r="AW116" s="14" t="s">
        <v>30</v>
      </c>
      <c r="AX116" s="14" t="s">
        <v>68</v>
      </c>
      <c r="AY116" s="244" t="s">
        <v>118</v>
      </c>
    </row>
    <row r="117" s="15" customFormat="1">
      <c r="A117" s="15"/>
      <c r="B117" s="245"/>
      <c r="C117" s="246"/>
      <c r="D117" s="225" t="s">
        <v>129</v>
      </c>
      <c r="E117" s="247" t="s">
        <v>18</v>
      </c>
      <c r="F117" s="248" t="s">
        <v>135</v>
      </c>
      <c r="G117" s="246"/>
      <c r="H117" s="249">
        <v>57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5" t="s">
        <v>129</v>
      </c>
      <c r="AU117" s="255" t="s">
        <v>78</v>
      </c>
      <c r="AV117" s="15" t="s">
        <v>125</v>
      </c>
      <c r="AW117" s="15" t="s">
        <v>30</v>
      </c>
      <c r="AX117" s="15" t="s">
        <v>76</v>
      </c>
      <c r="AY117" s="255" t="s">
        <v>118</v>
      </c>
    </row>
    <row r="118" s="2" customFormat="1" ht="16.5" customHeight="1">
      <c r="A118" s="39"/>
      <c r="B118" s="40"/>
      <c r="C118" s="259" t="s">
        <v>212</v>
      </c>
      <c r="D118" s="259" t="s">
        <v>213</v>
      </c>
      <c r="E118" s="260" t="s">
        <v>214</v>
      </c>
      <c r="F118" s="261" t="s">
        <v>215</v>
      </c>
      <c r="G118" s="262" t="s">
        <v>201</v>
      </c>
      <c r="H118" s="263">
        <v>57</v>
      </c>
      <c r="I118" s="264"/>
      <c r="J118" s="265">
        <f>ROUND(I118*H118,2)</f>
        <v>0</v>
      </c>
      <c r="K118" s="261" t="s">
        <v>18</v>
      </c>
      <c r="L118" s="266"/>
      <c r="M118" s="267" t="s">
        <v>18</v>
      </c>
      <c r="N118" s="268" t="s">
        <v>39</v>
      </c>
      <c r="O118" s="85"/>
      <c r="P118" s="214">
        <f>O118*H118</f>
        <v>0</v>
      </c>
      <c r="Q118" s="214">
        <v>0.040000000000000001</v>
      </c>
      <c r="R118" s="214">
        <f>Q118*H118</f>
        <v>2.2800000000000002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212</v>
      </c>
      <c r="AT118" s="216" t="s">
        <v>213</v>
      </c>
      <c r="AU118" s="216" t="s">
        <v>78</v>
      </c>
      <c r="AY118" s="18" t="s">
        <v>118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76</v>
      </c>
      <c r="BK118" s="217">
        <f>ROUND(I118*H118,2)</f>
        <v>0</v>
      </c>
      <c r="BL118" s="18" t="s">
        <v>125</v>
      </c>
      <c r="BM118" s="216" t="s">
        <v>216</v>
      </c>
    </row>
    <row r="119" s="13" customFormat="1">
      <c r="A119" s="13"/>
      <c r="B119" s="223"/>
      <c r="C119" s="224"/>
      <c r="D119" s="225" t="s">
        <v>129</v>
      </c>
      <c r="E119" s="226" t="s">
        <v>18</v>
      </c>
      <c r="F119" s="227" t="s">
        <v>217</v>
      </c>
      <c r="G119" s="224"/>
      <c r="H119" s="226" t="s">
        <v>18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129</v>
      </c>
      <c r="AU119" s="233" t="s">
        <v>78</v>
      </c>
      <c r="AV119" s="13" t="s">
        <v>76</v>
      </c>
      <c r="AW119" s="13" t="s">
        <v>30</v>
      </c>
      <c r="AX119" s="13" t="s">
        <v>68</v>
      </c>
      <c r="AY119" s="233" t="s">
        <v>118</v>
      </c>
    </row>
    <row r="120" s="14" customFormat="1">
      <c r="A120" s="14"/>
      <c r="B120" s="234"/>
      <c r="C120" s="235"/>
      <c r="D120" s="225" t="s">
        <v>129</v>
      </c>
      <c r="E120" s="236" t="s">
        <v>18</v>
      </c>
      <c r="F120" s="237" t="s">
        <v>205</v>
      </c>
      <c r="G120" s="235"/>
      <c r="H120" s="238">
        <v>57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129</v>
      </c>
      <c r="AU120" s="244" t="s">
        <v>78</v>
      </c>
      <c r="AV120" s="14" t="s">
        <v>78</v>
      </c>
      <c r="AW120" s="14" t="s">
        <v>30</v>
      </c>
      <c r="AX120" s="14" t="s">
        <v>68</v>
      </c>
      <c r="AY120" s="244" t="s">
        <v>118</v>
      </c>
    </row>
    <row r="121" s="15" customFormat="1">
      <c r="A121" s="15"/>
      <c r="B121" s="245"/>
      <c r="C121" s="246"/>
      <c r="D121" s="225" t="s">
        <v>129</v>
      </c>
      <c r="E121" s="247" t="s">
        <v>18</v>
      </c>
      <c r="F121" s="248" t="s">
        <v>135</v>
      </c>
      <c r="G121" s="246"/>
      <c r="H121" s="249">
        <v>57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129</v>
      </c>
      <c r="AU121" s="255" t="s">
        <v>78</v>
      </c>
      <c r="AV121" s="15" t="s">
        <v>125</v>
      </c>
      <c r="AW121" s="15" t="s">
        <v>30</v>
      </c>
      <c r="AX121" s="15" t="s">
        <v>76</v>
      </c>
      <c r="AY121" s="255" t="s">
        <v>118</v>
      </c>
    </row>
    <row r="122" s="2" customFormat="1" ht="21.75" customHeight="1">
      <c r="A122" s="39"/>
      <c r="B122" s="40"/>
      <c r="C122" s="205" t="s">
        <v>218</v>
      </c>
      <c r="D122" s="205" t="s">
        <v>120</v>
      </c>
      <c r="E122" s="206" t="s">
        <v>219</v>
      </c>
      <c r="F122" s="207" t="s">
        <v>220</v>
      </c>
      <c r="G122" s="208" t="s">
        <v>201</v>
      </c>
      <c r="H122" s="209">
        <v>57</v>
      </c>
      <c r="I122" s="210"/>
      <c r="J122" s="211">
        <f>ROUND(I122*H122,2)</f>
        <v>0</v>
      </c>
      <c r="K122" s="207" t="s">
        <v>124</v>
      </c>
      <c r="L122" s="45"/>
      <c r="M122" s="212" t="s">
        <v>18</v>
      </c>
      <c r="N122" s="213" t="s">
        <v>39</v>
      </c>
      <c r="O122" s="85"/>
      <c r="P122" s="214">
        <f>O122*H122</f>
        <v>0</v>
      </c>
      <c r="Q122" s="214">
        <v>6.0000000000000002E-05</v>
      </c>
      <c r="R122" s="214">
        <f>Q122*H122</f>
        <v>0.0034200000000000003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125</v>
      </c>
      <c r="AT122" s="216" t="s">
        <v>120</v>
      </c>
      <c r="AU122" s="216" t="s">
        <v>78</v>
      </c>
      <c r="AY122" s="18" t="s">
        <v>118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76</v>
      </c>
      <c r="BK122" s="217">
        <f>ROUND(I122*H122,2)</f>
        <v>0</v>
      </c>
      <c r="BL122" s="18" t="s">
        <v>125</v>
      </c>
      <c r="BM122" s="216" t="s">
        <v>221</v>
      </c>
    </row>
    <row r="123" s="2" customFormat="1">
      <c r="A123" s="39"/>
      <c r="B123" s="40"/>
      <c r="C123" s="41"/>
      <c r="D123" s="218" t="s">
        <v>127</v>
      </c>
      <c r="E123" s="41"/>
      <c r="F123" s="219" t="s">
        <v>222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127</v>
      </c>
      <c r="AU123" s="18" t="s">
        <v>78</v>
      </c>
    </row>
    <row r="124" s="13" customFormat="1">
      <c r="A124" s="13"/>
      <c r="B124" s="223"/>
      <c r="C124" s="224"/>
      <c r="D124" s="225" t="s">
        <v>129</v>
      </c>
      <c r="E124" s="226" t="s">
        <v>18</v>
      </c>
      <c r="F124" s="227" t="s">
        <v>223</v>
      </c>
      <c r="G124" s="224"/>
      <c r="H124" s="226" t="s">
        <v>18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129</v>
      </c>
      <c r="AU124" s="233" t="s">
        <v>78</v>
      </c>
      <c r="AV124" s="13" t="s">
        <v>76</v>
      </c>
      <c r="AW124" s="13" t="s">
        <v>30</v>
      </c>
      <c r="AX124" s="13" t="s">
        <v>68</v>
      </c>
      <c r="AY124" s="233" t="s">
        <v>118</v>
      </c>
    </row>
    <row r="125" s="14" customFormat="1">
      <c r="A125" s="14"/>
      <c r="B125" s="234"/>
      <c r="C125" s="235"/>
      <c r="D125" s="225" t="s">
        <v>129</v>
      </c>
      <c r="E125" s="236" t="s">
        <v>18</v>
      </c>
      <c r="F125" s="237" t="s">
        <v>205</v>
      </c>
      <c r="G125" s="235"/>
      <c r="H125" s="238">
        <v>57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129</v>
      </c>
      <c r="AU125" s="244" t="s">
        <v>78</v>
      </c>
      <c r="AV125" s="14" t="s">
        <v>78</v>
      </c>
      <c r="AW125" s="14" t="s">
        <v>30</v>
      </c>
      <c r="AX125" s="14" t="s">
        <v>76</v>
      </c>
      <c r="AY125" s="244" t="s">
        <v>118</v>
      </c>
    </row>
    <row r="126" s="2" customFormat="1" ht="21.75" customHeight="1">
      <c r="A126" s="39"/>
      <c r="B126" s="40"/>
      <c r="C126" s="259" t="s">
        <v>224</v>
      </c>
      <c r="D126" s="259" t="s">
        <v>213</v>
      </c>
      <c r="E126" s="260" t="s">
        <v>225</v>
      </c>
      <c r="F126" s="261" t="s">
        <v>226</v>
      </c>
      <c r="G126" s="262" t="s">
        <v>201</v>
      </c>
      <c r="H126" s="263">
        <v>171</v>
      </c>
      <c r="I126" s="264"/>
      <c r="J126" s="265">
        <f>ROUND(I126*H126,2)</f>
        <v>0</v>
      </c>
      <c r="K126" s="261" t="s">
        <v>124</v>
      </c>
      <c r="L126" s="266"/>
      <c r="M126" s="267" t="s">
        <v>18</v>
      </c>
      <c r="N126" s="268" t="s">
        <v>39</v>
      </c>
      <c r="O126" s="85"/>
      <c r="P126" s="214">
        <f>O126*H126</f>
        <v>0</v>
      </c>
      <c r="Q126" s="214">
        <v>0.0070899999999999999</v>
      </c>
      <c r="R126" s="214">
        <f>Q126*H126</f>
        <v>1.2123900000000001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212</v>
      </c>
      <c r="AT126" s="216" t="s">
        <v>213</v>
      </c>
      <c r="AU126" s="216" t="s">
        <v>78</v>
      </c>
      <c r="AY126" s="18" t="s">
        <v>118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76</v>
      </c>
      <c r="BK126" s="217">
        <f>ROUND(I126*H126,2)</f>
        <v>0</v>
      </c>
      <c r="BL126" s="18" t="s">
        <v>125</v>
      </c>
      <c r="BM126" s="216" t="s">
        <v>227</v>
      </c>
    </row>
    <row r="127" s="14" customFormat="1">
      <c r="A127" s="14"/>
      <c r="B127" s="234"/>
      <c r="C127" s="235"/>
      <c r="D127" s="225" t="s">
        <v>129</v>
      </c>
      <c r="E127" s="236" t="s">
        <v>18</v>
      </c>
      <c r="F127" s="237" t="s">
        <v>228</v>
      </c>
      <c r="G127" s="235"/>
      <c r="H127" s="238">
        <v>171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129</v>
      </c>
      <c r="AU127" s="244" t="s">
        <v>78</v>
      </c>
      <c r="AV127" s="14" t="s">
        <v>78</v>
      </c>
      <c r="AW127" s="14" t="s">
        <v>30</v>
      </c>
      <c r="AX127" s="14" t="s">
        <v>68</v>
      </c>
      <c r="AY127" s="244" t="s">
        <v>118</v>
      </c>
    </row>
    <row r="128" s="15" customFormat="1">
      <c r="A128" s="15"/>
      <c r="B128" s="245"/>
      <c r="C128" s="246"/>
      <c r="D128" s="225" t="s">
        <v>129</v>
      </c>
      <c r="E128" s="247" t="s">
        <v>18</v>
      </c>
      <c r="F128" s="248" t="s">
        <v>135</v>
      </c>
      <c r="G128" s="246"/>
      <c r="H128" s="249">
        <v>171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5" t="s">
        <v>129</v>
      </c>
      <c r="AU128" s="255" t="s">
        <v>78</v>
      </c>
      <c r="AV128" s="15" t="s">
        <v>125</v>
      </c>
      <c r="AW128" s="15" t="s">
        <v>30</v>
      </c>
      <c r="AX128" s="15" t="s">
        <v>76</v>
      </c>
      <c r="AY128" s="255" t="s">
        <v>118</v>
      </c>
    </row>
    <row r="129" s="2" customFormat="1" ht="33" customHeight="1">
      <c r="A129" s="39"/>
      <c r="B129" s="40"/>
      <c r="C129" s="205" t="s">
        <v>229</v>
      </c>
      <c r="D129" s="205" t="s">
        <v>120</v>
      </c>
      <c r="E129" s="206" t="s">
        <v>230</v>
      </c>
      <c r="F129" s="207" t="s">
        <v>231</v>
      </c>
      <c r="G129" s="208" t="s">
        <v>201</v>
      </c>
      <c r="H129" s="209">
        <v>57</v>
      </c>
      <c r="I129" s="210"/>
      <c r="J129" s="211">
        <f>ROUND(I129*H129,2)</f>
        <v>0</v>
      </c>
      <c r="K129" s="207" t="s">
        <v>124</v>
      </c>
      <c r="L129" s="45"/>
      <c r="M129" s="212" t="s">
        <v>18</v>
      </c>
      <c r="N129" s="213" t="s">
        <v>39</v>
      </c>
      <c r="O129" s="85"/>
      <c r="P129" s="214">
        <f>O129*H129</f>
        <v>0</v>
      </c>
      <c r="Q129" s="214">
        <v>0.0020799999999999998</v>
      </c>
      <c r="R129" s="214">
        <f>Q129*H129</f>
        <v>0.11855999999999999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125</v>
      </c>
      <c r="AT129" s="216" t="s">
        <v>120</v>
      </c>
      <c r="AU129" s="216" t="s">
        <v>78</v>
      </c>
      <c r="AY129" s="18" t="s">
        <v>118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76</v>
      </c>
      <c r="BK129" s="217">
        <f>ROUND(I129*H129,2)</f>
        <v>0</v>
      </c>
      <c r="BL129" s="18" t="s">
        <v>125</v>
      </c>
      <c r="BM129" s="216" t="s">
        <v>232</v>
      </c>
    </row>
    <row r="130" s="2" customFormat="1">
      <c r="A130" s="39"/>
      <c r="B130" s="40"/>
      <c r="C130" s="41"/>
      <c r="D130" s="218" t="s">
        <v>127</v>
      </c>
      <c r="E130" s="41"/>
      <c r="F130" s="219" t="s">
        <v>233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127</v>
      </c>
      <c r="AU130" s="18" t="s">
        <v>78</v>
      </c>
    </row>
    <row r="131" s="13" customFormat="1">
      <c r="A131" s="13"/>
      <c r="B131" s="223"/>
      <c r="C131" s="224"/>
      <c r="D131" s="225" t="s">
        <v>129</v>
      </c>
      <c r="E131" s="226" t="s">
        <v>18</v>
      </c>
      <c r="F131" s="227" t="s">
        <v>234</v>
      </c>
      <c r="G131" s="224"/>
      <c r="H131" s="226" t="s">
        <v>18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129</v>
      </c>
      <c r="AU131" s="233" t="s">
        <v>78</v>
      </c>
      <c r="AV131" s="13" t="s">
        <v>76</v>
      </c>
      <c r="AW131" s="13" t="s">
        <v>30</v>
      </c>
      <c r="AX131" s="13" t="s">
        <v>68</v>
      </c>
      <c r="AY131" s="233" t="s">
        <v>118</v>
      </c>
    </row>
    <row r="132" s="14" customFormat="1">
      <c r="A132" s="14"/>
      <c r="B132" s="234"/>
      <c r="C132" s="235"/>
      <c r="D132" s="225" t="s">
        <v>129</v>
      </c>
      <c r="E132" s="236" t="s">
        <v>18</v>
      </c>
      <c r="F132" s="237" t="s">
        <v>205</v>
      </c>
      <c r="G132" s="235"/>
      <c r="H132" s="238">
        <v>57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129</v>
      </c>
      <c r="AU132" s="244" t="s">
        <v>78</v>
      </c>
      <c r="AV132" s="14" t="s">
        <v>78</v>
      </c>
      <c r="AW132" s="14" t="s">
        <v>30</v>
      </c>
      <c r="AX132" s="14" t="s">
        <v>76</v>
      </c>
      <c r="AY132" s="244" t="s">
        <v>118</v>
      </c>
    </row>
    <row r="133" s="2" customFormat="1" ht="37.8" customHeight="1">
      <c r="A133" s="39"/>
      <c r="B133" s="40"/>
      <c r="C133" s="205" t="s">
        <v>235</v>
      </c>
      <c r="D133" s="205" t="s">
        <v>120</v>
      </c>
      <c r="E133" s="206" t="s">
        <v>236</v>
      </c>
      <c r="F133" s="207" t="s">
        <v>237</v>
      </c>
      <c r="G133" s="208" t="s">
        <v>201</v>
      </c>
      <c r="H133" s="209">
        <v>788</v>
      </c>
      <c r="I133" s="210"/>
      <c r="J133" s="211">
        <f>ROUND(I133*H133,2)</f>
        <v>0</v>
      </c>
      <c r="K133" s="207" t="s">
        <v>124</v>
      </c>
      <c r="L133" s="45"/>
      <c r="M133" s="212" t="s">
        <v>18</v>
      </c>
      <c r="N133" s="213" t="s">
        <v>39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125</v>
      </c>
      <c r="AT133" s="216" t="s">
        <v>120</v>
      </c>
      <c r="AU133" s="216" t="s">
        <v>78</v>
      </c>
      <c r="AY133" s="18" t="s">
        <v>118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76</v>
      </c>
      <c r="BK133" s="217">
        <f>ROUND(I133*H133,2)</f>
        <v>0</v>
      </c>
      <c r="BL133" s="18" t="s">
        <v>125</v>
      </c>
      <c r="BM133" s="216" t="s">
        <v>238</v>
      </c>
    </row>
    <row r="134" s="2" customFormat="1">
      <c r="A134" s="39"/>
      <c r="B134" s="40"/>
      <c r="C134" s="41"/>
      <c r="D134" s="218" t="s">
        <v>127</v>
      </c>
      <c r="E134" s="41"/>
      <c r="F134" s="219" t="s">
        <v>239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127</v>
      </c>
      <c r="AU134" s="18" t="s">
        <v>78</v>
      </c>
    </row>
    <row r="135" s="13" customFormat="1">
      <c r="A135" s="13"/>
      <c r="B135" s="223"/>
      <c r="C135" s="224"/>
      <c r="D135" s="225" t="s">
        <v>129</v>
      </c>
      <c r="E135" s="226" t="s">
        <v>18</v>
      </c>
      <c r="F135" s="227" t="s">
        <v>240</v>
      </c>
      <c r="G135" s="224"/>
      <c r="H135" s="226" t="s">
        <v>18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129</v>
      </c>
      <c r="AU135" s="233" t="s">
        <v>78</v>
      </c>
      <c r="AV135" s="13" t="s">
        <v>76</v>
      </c>
      <c r="AW135" s="13" t="s">
        <v>30</v>
      </c>
      <c r="AX135" s="13" t="s">
        <v>68</v>
      </c>
      <c r="AY135" s="233" t="s">
        <v>118</v>
      </c>
    </row>
    <row r="136" s="13" customFormat="1">
      <c r="A136" s="13"/>
      <c r="B136" s="223"/>
      <c r="C136" s="224"/>
      <c r="D136" s="225" t="s">
        <v>129</v>
      </c>
      <c r="E136" s="226" t="s">
        <v>18</v>
      </c>
      <c r="F136" s="227" t="s">
        <v>241</v>
      </c>
      <c r="G136" s="224"/>
      <c r="H136" s="226" t="s">
        <v>18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129</v>
      </c>
      <c r="AU136" s="233" t="s">
        <v>78</v>
      </c>
      <c r="AV136" s="13" t="s">
        <v>76</v>
      </c>
      <c r="AW136" s="13" t="s">
        <v>30</v>
      </c>
      <c r="AX136" s="13" t="s">
        <v>68</v>
      </c>
      <c r="AY136" s="233" t="s">
        <v>118</v>
      </c>
    </row>
    <row r="137" s="14" customFormat="1">
      <c r="A137" s="14"/>
      <c r="B137" s="234"/>
      <c r="C137" s="235"/>
      <c r="D137" s="225" t="s">
        <v>129</v>
      </c>
      <c r="E137" s="236" t="s">
        <v>18</v>
      </c>
      <c r="F137" s="237" t="s">
        <v>242</v>
      </c>
      <c r="G137" s="235"/>
      <c r="H137" s="238">
        <v>165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129</v>
      </c>
      <c r="AU137" s="244" t="s">
        <v>78</v>
      </c>
      <c r="AV137" s="14" t="s">
        <v>78</v>
      </c>
      <c r="AW137" s="14" t="s">
        <v>30</v>
      </c>
      <c r="AX137" s="14" t="s">
        <v>68</v>
      </c>
      <c r="AY137" s="244" t="s">
        <v>118</v>
      </c>
    </row>
    <row r="138" s="13" customFormat="1">
      <c r="A138" s="13"/>
      <c r="B138" s="223"/>
      <c r="C138" s="224"/>
      <c r="D138" s="225" t="s">
        <v>129</v>
      </c>
      <c r="E138" s="226" t="s">
        <v>18</v>
      </c>
      <c r="F138" s="227" t="s">
        <v>243</v>
      </c>
      <c r="G138" s="224"/>
      <c r="H138" s="226" t="s">
        <v>18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129</v>
      </c>
      <c r="AU138" s="233" t="s">
        <v>78</v>
      </c>
      <c r="AV138" s="13" t="s">
        <v>76</v>
      </c>
      <c r="AW138" s="13" t="s">
        <v>30</v>
      </c>
      <c r="AX138" s="13" t="s">
        <v>68</v>
      </c>
      <c r="AY138" s="233" t="s">
        <v>118</v>
      </c>
    </row>
    <row r="139" s="14" customFormat="1">
      <c r="A139" s="14"/>
      <c r="B139" s="234"/>
      <c r="C139" s="235"/>
      <c r="D139" s="225" t="s">
        <v>129</v>
      </c>
      <c r="E139" s="236" t="s">
        <v>18</v>
      </c>
      <c r="F139" s="237" t="s">
        <v>244</v>
      </c>
      <c r="G139" s="235"/>
      <c r="H139" s="238">
        <v>623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129</v>
      </c>
      <c r="AU139" s="244" t="s">
        <v>78</v>
      </c>
      <c r="AV139" s="14" t="s">
        <v>78</v>
      </c>
      <c r="AW139" s="14" t="s">
        <v>30</v>
      </c>
      <c r="AX139" s="14" t="s">
        <v>68</v>
      </c>
      <c r="AY139" s="244" t="s">
        <v>118</v>
      </c>
    </row>
    <row r="140" s="15" customFormat="1">
      <c r="A140" s="15"/>
      <c r="B140" s="245"/>
      <c r="C140" s="246"/>
      <c r="D140" s="225" t="s">
        <v>129</v>
      </c>
      <c r="E140" s="247" t="s">
        <v>18</v>
      </c>
      <c r="F140" s="248" t="s">
        <v>135</v>
      </c>
      <c r="G140" s="246"/>
      <c r="H140" s="249">
        <v>788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5" t="s">
        <v>129</v>
      </c>
      <c r="AU140" s="255" t="s">
        <v>78</v>
      </c>
      <c r="AV140" s="15" t="s">
        <v>125</v>
      </c>
      <c r="AW140" s="15" t="s">
        <v>30</v>
      </c>
      <c r="AX140" s="15" t="s">
        <v>76</v>
      </c>
      <c r="AY140" s="255" t="s">
        <v>118</v>
      </c>
    </row>
    <row r="141" s="2" customFormat="1" ht="37.8" customHeight="1">
      <c r="A141" s="39"/>
      <c r="B141" s="40"/>
      <c r="C141" s="205" t="s">
        <v>245</v>
      </c>
      <c r="D141" s="205" t="s">
        <v>120</v>
      </c>
      <c r="E141" s="206" t="s">
        <v>246</v>
      </c>
      <c r="F141" s="207" t="s">
        <v>247</v>
      </c>
      <c r="G141" s="208" t="s">
        <v>201</v>
      </c>
      <c r="H141" s="209">
        <v>788</v>
      </c>
      <c r="I141" s="210"/>
      <c r="J141" s="211">
        <f>ROUND(I141*H141,2)</f>
        <v>0</v>
      </c>
      <c r="K141" s="207" t="s">
        <v>124</v>
      </c>
      <c r="L141" s="45"/>
      <c r="M141" s="212" t="s">
        <v>18</v>
      </c>
      <c r="N141" s="213" t="s">
        <v>39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125</v>
      </c>
      <c r="AT141" s="216" t="s">
        <v>120</v>
      </c>
      <c r="AU141" s="216" t="s">
        <v>78</v>
      </c>
      <c r="AY141" s="18" t="s">
        <v>118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76</v>
      </c>
      <c r="BK141" s="217">
        <f>ROUND(I141*H141,2)</f>
        <v>0</v>
      </c>
      <c r="BL141" s="18" t="s">
        <v>125</v>
      </c>
      <c r="BM141" s="216" t="s">
        <v>248</v>
      </c>
    </row>
    <row r="142" s="2" customFormat="1">
      <c r="A142" s="39"/>
      <c r="B142" s="40"/>
      <c r="C142" s="41"/>
      <c r="D142" s="218" t="s">
        <v>127</v>
      </c>
      <c r="E142" s="41"/>
      <c r="F142" s="219" t="s">
        <v>249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127</v>
      </c>
      <c r="AU142" s="18" t="s">
        <v>78</v>
      </c>
    </row>
    <row r="143" s="13" customFormat="1">
      <c r="A143" s="13"/>
      <c r="B143" s="223"/>
      <c r="C143" s="224"/>
      <c r="D143" s="225" t="s">
        <v>129</v>
      </c>
      <c r="E143" s="226" t="s">
        <v>18</v>
      </c>
      <c r="F143" s="227" t="s">
        <v>250</v>
      </c>
      <c r="G143" s="224"/>
      <c r="H143" s="226" t="s">
        <v>18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129</v>
      </c>
      <c r="AU143" s="233" t="s">
        <v>78</v>
      </c>
      <c r="AV143" s="13" t="s">
        <v>76</v>
      </c>
      <c r="AW143" s="13" t="s">
        <v>30</v>
      </c>
      <c r="AX143" s="13" t="s">
        <v>68</v>
      </c>
      <c r="AY143" s="233" t="s">
        <v>118</v>
      </c>
    </row>
    <row r="144" s="13" customFormat="1">
      <c r="A144" s="13"/>
      <c r="B144" s="223"/>
      <c r="C144" s="224"/>
      <c r="D144" s="225" t="s">
        <v>129</v>
      </c>
      <c r="E144" s="226" t="s">
        <v>18</v>
      </c>
      <c r="F144" s="227" t="s">
        <v>251</v>
      </c>
      <c r="G144" s="224"/>
      <c r="H144" s="226" t="s">
        <v>18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129</v>
      </c>
      <c r="AU144" s="233" t="s">
        <v>78</v>
      </c>
      <c r="AV144" s="13" t="s">
        <v>76</v>
      </c>
      <c r="AW144" s="13" t="s">
        <v>30</v>
      </c>
      <c r="AX144" s="13" t="s">
        <v>68</v>
      </c>
      <c r="AY144" s="233" t="s">
        <v>118</v>
      </c>
    </row>
    <row r="145" s="14" customFormat="1">
      <c r="A145" s="14"/>
      <c r="B145" s="234"/>
      <c r="C145" s="235"/>
      <c r="D145" s="225" t="s">
        <v>129</v>
      </c>
      <c r="E145" s="236" t="s">
        <v>18</v>
      </c>
      <c r="F145" s="237" t="s">
        <v>242</v>
      </c>
      <c r="G145" s="235"/>
      <c r="H145" s="238">
        <v>165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129</v>
      </c>
      <c r="AU145" s="244" t="s">
        <v>78</v>
      </c>
      <c r="AV145" s="14" t="s">
        <v>78</v>
      </c>
      <c r="AW145" s="14" t="s">
        <v>30</v>
      </c>
      <c r="AX145" s="14" t="s">
        <v>68</v>
      </c>
      <c r="AY145" s="244" t="s">
        <v>118</v>
      </c>
    </row>
    <row r="146" s="13" customFormat="1">
      <c r="A146" s="13"/>
      <c r="B146" s="223"/>
      <c r="C146" s="224"/>
      <c r="D146" s="225" t="s">
        <v>129</v>
      </c>
      <c r="E146" s="226" t="s">
        <v>18</v>
      </c>
      <c r="F146" s="227" t="s">
        <v>252</v>
      </c>
      <c r="G146" s="224"/>
      <c r="H146" s="226" t="s">
        <v>18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129</v>
      </c>
      <c r="AU146" s="233" t="s">
        <v>78</v>
      </c>
      <c r="AV146" s="13" t="s">
        <v>76</v>
      </c>
      <c r="AW146" s="13" t="s">
        <v>30</v>
      </c>
      <c r="AX146" s="13" t="s">
        <v>68</v>
      </c>
      <c r="AY146" s="233" t="s">
        <v>118</v>
      </c>
    </row>
    <row r="147" s="14" customFormat="1">
      <c r="A147" s="14"/>
      <c r="B147" s="234"/>
      <c r="C147" s="235"/>
      <c r="D147" s="225" t="s">
        <v>129</v>
      </c>
      <c r="E147" s="236" t="s">
        <v>18</v>
      </c>
      <c r="F147" s="237" t="s">
        <v>244</v>
      </c>
      <c r="G147" s="235"/>
      <c r="H147" s="238">
        <v>623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129</v>
      </c>
      <c r="AU147" s="244" t="s">
        <v>78</v>
      </c>
      <c r="AV147" s="14" t="s">
        <v>78</v>
      </c>
      <c r="AW147" s="14" t="s">
        <v>30</v>
      </c>
      <c r="AX147" s="14" t="s">
        <v>68</v>
      </c>
      <c r="AY147" s="244" t="s">
        <v>118</v>
      </c>
    </row>
    <row r="148" s="15" customFormat="1">
      <c r="A148" s="15"/>
      <c r="B148" s="245"/>
      <c r="C148" s="246"/>
      <c r="D148" s="225" t="s">
        <v>129</v>
      </c>
      <c r="E148" s="247" t="s">
        <v>18</v>
      </c>
      <c r="F148" s="248" t="s">
        <v>135</v>
      </c>
      <c r="G148" s="246"/>
      <c r="H148" s="249">
        <v>788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129</v>
      </c>
      <c r="AU148" s="255" t="s">
        <v>78</v>
      </c>
      <c r="AV148" s="15" t="s">
        <v>125</v>
      </c>
      <c r="AW148" s="15" t="s">
        <v>30</v>
      </c>
      <c r="AX148" s="15" t="s">
        <v>76</v>
      </c>
      <c r="AY148" s="255" t="s">
        <v>118</v>
      </c>
    </row>
    <row r="149" s="2" customFormat="1" ht="16.5" customHeight="1">
      <c r="A149" s="39"/>
      <c r="B149" s="40"/>
      <c r="C149" s="259" t="s">
        <v>253</v>
      </c>
      <c r="D149" s="259" t="s">
        <v>213</v>
      </c>
      <c r="E149" s="260" t="s">
        <v>254</v>
      </c>
      <c r="F149" s="261" t="s">
        <v>255</v>
      </c>
      <c r="G149" s="262" t="s">
        <v>201</v>
      </c>
      <c r="H149" s="263">
        <v>165</v>
      </c>
      <c r="I149" s="264"/>
      <c r="J149" s="265">
        <f>ROUND(I149*H149,2)</f>
        <v>0</v>
      </c>
      <c r="K149" s="261" t="s">
        <v>18</v>
      </c>
      <c r="L149" s="266"/>
      <c r="M149" s="267" t="s">
        <v>18</v>
      </c>
      <c r="N149" s="268" t="s">
        <v>39</v>
      </c>
      <c r="O149" s="85"/>
      <c r="P149" s="214">
        <f>O149*H149</f>
        <v>0</v>
      </c>
      <c r="Q149" s="214">
        <v>0.01</v>
      </c>
      <c r="R149" s="214">
        <f>Q149*H149</f>
        <v>1.6500000000000001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212</v>
      </c>
      <c r="AT149" s="216" t="s">
        <v>213</v>
      </c>
      <c r="AU149" s="216" t="s">
        <v>78</v>
      </c>
      <c r="AY149" s="18" t="s">
        <v>118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76</v>
      </c>
      <c r="BK149" s="217">
        <f>ROUND(I149*H149,2)</f>
        <v>0</v>
      </c>
      <c r="BL149" s="18" t="s">
        <v>125</v>
      </c>
      <c r="BM149" s="216" t="s">
        <v>256</v>
      </c>
    </row>
    <row r="150" s="13" customFormat="1">
      <c r="A150" s="13"/>
      <c r="B150" s="223"/>
      <c r="C150" s="224"/>
      <c r="D150" s="225" t="s">
        <v>129</v>
      </c>
      <c r="E150" s="226" t="s">
        <v>18</v>
      </c>
      <c r="F150" s="227" t="s">
        <v>257</v>
      </c>
      <c r="G150" s="224"/>
      <c r="H150" s="226" t="s">
        <v>18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129</v>
      </c>
      <c r="AU150" s="233" t="s">
        <v>78</v>
      </c>
      <c r="AV150" s="13" t="s">
        <v>76</v>
      </c>
      <c r="AW150" s="13" t="s">
        <v>30</v>
      </c>
      <c r="AX150" s="13" t="s">
        <v>68</v>
      </c>
      <c r="AY150" s="233" t="s">
        <v>118</v>
      </c>
    </row>
    <row r="151" s="14" customFormat="1">
      <c r="A151" s="14"/>
      <c r="B151" s="234"/>
      <c r="C151" s="235"/>
      <c r="D151" s="225" t="s">
        <v>129</v>
      </c>
      <c r="E151" s="236" t="s">
        <v>18</v>
      </c>
      <c r="F151" s="237" t="s">
        <v>242</v>
      </c>
      <c r="G151" s="235"/>
      <c r="H151" s="238">
        <v>165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129</v>
      </c>
      <c r="AU151" s="244" t="s">
        <v>78</v>
      </c>
      <c r="AV151" s="14" t="s">
        <v>78</v>
      </c>
      <c r="AW151" s="14" t="s">
        <v>30</v>
      </c>
      <c r="AX151" s="14" t="s">
        <v>76</v>
      </c>
      <c r="AY151" s="244" t="s">
        <v>118</v>
      </c>
    </row>
    <row r="152" s="2" customFormat="1" ht="16.5" customHeight="1">
      <c r="A152" s="39"/>
      <c r="B152" s="40"/>
      <c r="C152" s="259" t="s">
        <v>8</v>
      </c>
      <c r="D152" s="259" t="s">
        <v>213</v>
      </c>
      <c r="E152" s="260" t="s">
        <v>258</v>
      </c>
      <c r="F152" s="261" t="s">
        <v>259</v>
      </c>
      <c r="G152" s="262" t="s">
        <v>201</v>
      </c>
      <c r="H152" s="263">
        <v>623</v>
      </c>
      <c r="I152" s="264"/>
      <c r="J152" s="265">
        <f>ROUND(I152*H152,2)</f>
        <v>0</v>
      </c>
      <c r="K152" s="261" t="s">
        <v>18</v>
      </c>
      <c r="L152" s="266"/>
      <c r="M152" s="267" t="s">
        <v>18</v>
      </c>
      <c r="N152" s="268" t="s">
        <v>39</v>
      </c>
      <c r="O152" s="85"/>
      <c r="P152" s="214">
        <f>O152*H152</f>
        <v>0</v>
      </c>
      <c r="Q152" s="214">
        <v>0.001</v>
      </c>
      <c r="R152" s="214">
        <f>Q152*H152</f>
        <v>0.623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212</v>
      </c>
      <c r="AT152" s="216" t="s">
        <v>213</v>
      </c>
      <c r="AU152" s="216" t="s">
        <v>78</v>
      </c>
      <c r="AY152" s="18" t="s">
        <v>118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76</v>
      </c>
      <c r="BK152" s="217">
        <f>ROUND(I152*H152,2)</f>
        <v>0</v>
      </c>
      <c r="BL152" s="18" t="s">
        <v>125</v>
      </c>
      <c r="BM152" s="216" t="s">
        <v>260</v>
      </c>
    </row>
    <row r="153" s="13" customFormat="1">
      <c r="A153" s="13"/>
      <c r="B153" s="223"/>
      <c r="C153" s="224"/>
      <c r="D153" s="225" t="s">
        <v>129</v>
      </c>
      <c r="E153" s="226" t="s">
        <v>18</v>
      </c>
      <c r="F153" s="227" t="s">
        <v>261</v>
      </c>
      <c r="G153" s="224"/>
      <c r="H153" s="226" t="s">
        <v>18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129</v>
      </c>
      <c r="AU153" s="233" t="s">
        <v>78</v>
      </c>
      <c r="AV153" s="13" t="s">
        <v>76</v>
      </c>
      <c r="AW153" s="13" t="s">
        <v>30</v>
      </c>
      <c r="AX153" s="13" t="s">
        <v>68</v>
      </c>
      <c r="AY153" s="233" t="s">
        <v>118</v>
      </c>
    </row>
    <row r="154" s="14" customFormat="1">
      <c r="A154" s="14"/>
      <c r="B154" s="234"/>
      <c r="C154" s="235"/>
      <c r="D154" s="225" t="s">
        <v>129</v>
      </c>
      <c r="E154" s="236" t="s">
        <v>18</v>
      </c>
      <c r="F154" s="237" t="s">
        <v>244</v>
      </c>
      <c r="G154" s="235"/>
      <c r="H154" s="238">
        <v>623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129</v>
      </c>
      <c r="AU154" s="244" t="s">
        <v>78</v>
      </c>
      <c r="AV154" s="14" t="s">
        <v>78</v>
      </c>
      <c r="AW154" s="14" t="s">
        <v>30</v>
      </c>
      <c r="AX154" s="14" t="s">
        <v>76</v>
      </c>
      <c r="AY154" s="244" t="s">
        <v>118</v>
      </c>
    </row>
    <row r="155" s="2" customFormat="1" ht="21.75" customHeight="1">
      <c r="A155" s="39"/>
      <c r="B155" s="40"/>
      <c r="C155" s="259" t="s">
        <v>262</v>
      </c>
      <c r="D155" s="259" t="s">
        <v>213</v>
      </c>
      <c r="E155" s="260" t="s">
        <v>263</v>
      </c>
      <c r="F155" s="261" t="s">
        <v>264</v>
      </c>
      <c r="G155" s="262" t="s">
        <v>201</v>
      </c>
      <c r="H155" s="263">
        <v>78.799999999999997</v>
      </c>
      <c r="I155" s="264"/>
      <c r="J155" s="265">
        <f>ROUND(I155*H155,2)</f>
        <v>0</v>
      </c>
      <c r="K155" s="261" t="s">
        <v>18</v>
      </c>
      <c r="L155" s="266"/>
      <c r="M155" s="267" t="s">
        <v>18</v>
      </c>
      <c r="N155" s="268" t="s">
        <v>39</v>
      </c>
      <c r="O155" s="85"/>
      <c r="P155" s="214">
        <f>O155*H155</f>
        <v>0</v>
      </c>
      <c r="Q155" s="214">
        <v>0.00010000000000000001</v>
      </c>
      <c r="R155" s="214">
        <f>Q155*H155</f>
        <v>0.0078799999999999999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212</v>
      </c>
      <c r="AT155" s="216" t="s">
        <v>213</v>
      </c>
      <c r="AU155" s="216" t="s">
        <v>78</v>
      </c>
      <c r="AY155" s="18" t="s">
        <v>118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76</v>
      </c>
      <c r="BK155" s="217">
        <f>ROUND(I155*H155,2)</f>
        <v>0</v>
      </c>
      <c r="BL155" s="18" t="s">
        <v>125</v>
      </c>
      <c r="BM155" s="216" t="s">
        <v>265</v>
      </c>
    </row>
    <row r="156" s="13" customFormat="1">
      <c r="A156" s="13"/>
      <c r="B156" s="223"/>
      <c r="C156" s="224"/>
      <c r="D156" s="225" t="s">
        <v>129</v>
      </c>
      <c r="E156" s="226" t="s">
        <v>18</v>
      </c>
      <c r="F156" s="227" t="s">
        <v>266</v>
      </c>
      <c r="G156" s="224"/>
      <c r="H156" s="226" t="s">
        <v>18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129</v>
      </c>
      <c r="AU156" s="233" t="s">
        <v>78</v>
      </c>
      <c r="AV156" s="13" t="s">
        <v>76</v>
      </c>
      <c r="AW156" s="13" t="s">
        <v>30</v>
      </c>
      <c r="AX156" s="13" t="s">
        <v>68</v>
      </c>
      <c r="AY156" s="233" t="s">
        <v>118</v>
      </c>
    </row>
    <row r="157" s="14" customFormat="1">
      <c r="A157" s="14"/>
      <c r="B157" s="234"/>
      <c r="C157" s="235"/>
      <c r="D157" s="225" t="s">
        <v>129</v>
      </c>
      <c r="E157" s="236" t="s">
        <v>18</v>
      </c>
      <c r="F157" s="237" t="s">
        <v>267</v>
      </c>
      <c r="G157" s="235"/>
      <c r="H157" s="238">
        <v>78.799999999999997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129</v>
      </c>
      <c r="AU157" s="244" t="s">
        <v>78</v>
      </c>
      <c r="AV157" s="14" t="s">
        <v>78</v>
      </c>
      <c r="AW157" s="14" t="s">
        <v>30</v>
      </c>
      <c r="AX157" s="14" t="s">
        <v>76</v>
      </c>
      <c r="AY157" s="244" t="s">
        <v>118</v>
      </c>
    </row>
    <row r="158" s="2" customFormat="1" ht="37.8" customHeight="1">
      <c r="A158" s="39"/>
      <c r="B158" s="40"/>
      <c r="C158" s="205" t="s">
        <v>268</v>
      </c>
      <c r="D158" s="205" t="s">
        <v>120</v>
      </c>
      <c r="E158" s="206" t="s">
        <v>269</v>
      </c>
      <c r="F158" s="207" t="s">
        <v>270</v>
      </c>
      <c r="G158" s="208" t="s">
        <v>271</v>
      </c>
      <c r="H158" s="209">
        <v>7.8799999999999999</v>
      </c>
      <c r="I158" s="210"/>
      <c r="J158" s="211">
        <f>ROUND(I158*H158,2)</f>
        <v>0</v>
      </c>
      <c r="K158" s="207" t="s">
        <v>124</v>
      </c>
      <c r="L158" s="45"/>
      <c r="M158" s="212" t="s">
        <v>18</v>
      </c>
      <c r="N158" s="213" t="s">
        <v>39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125</v>
      </c>
      <c r="AT158" s="216" t="s">
        <v>120</v>
      </c>
      <c r="AU158" s="216" t="s">
        <v>78</v>
      </c>
      <c r="AY158" s="18" t="s">
        <v>118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76</v>
      </c>
      <c r="BK158" s="217">
        <f>ROUND(I158*H158,2)</f>
        <v>0</v>
      </c>
      <c r="BL158" s="18" t="s">
        <v>125</v>
      </c>
      <c r="BM158" s="216" t="s">
        <v>272</v>
      </c>
    </row>
    <row r="159" s="2" customFormat="1">
      <c r="A159" s="39"/>
      <c r="B159" s="40"/>
      <c r="C159" s="41"/>
      <c r="D159" s="218" t="s">
        <v>127</v>
      </c>
      <c r="E159" s="41"/>
      <c r="F159" s="219" t="s">
        <v>273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127</v>
      </c>
      <c r="AU159" s="18" t="s">
        <v>78</v>
      </c>
    </row>
    <row r="160" s="13" customFormat="1">
      <c r="A160" s="13"/>
      <c r="B160" s="223"/>
      <c r="C160" s="224"/>
      <c r="D160" s="225" t="s">
        <v>129</v>
      </c>
      <c r="E160" s="226" t="s">
        <v>18</v>
      </c>
      <c r="F160" s="227" t="s">
        <v>274</v>
      </c>
      <c r="G160" s="224"/>
      <c r="H160" s="226" t="s">
        <v>18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129</v>
      </c>
      <c r="AU160" s="233" t="s">
        <v>78</v>
      </c>
      <c r="AV160" s="13" t="s">
        <v>76</v>
      </c>
      <c r="AW160" s="13" t="s">
        <v>30</v>
      </c>
      <c r="AX160" s="13" t="s">
        <v>68</v>
      </c>
      <c r="AY160" s="233" t="s">
        <v>118</v>
      </c>
    </row>
    <row r="161" s="13" customFormat="1">
      <c r="A161" s="13"/>
      <c r="B161" s="223"/>
      <c r="C161" s="224"/>
      <c r="D161" s="225" t="s">
        <v>129</v>
      </c>
      <c r="E161" s="226" t="s">
        <v>18</v>
      </c>
      <c r="F161" s="227" t="s">
        <v>275</v>
      </c>
      <c r="G161" s="224"/>
      <c r="H161" s="226" t="s">
        <v>18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129</v>
      </c>
      <c r="AU161" s="233" t="s">
        <v>78</v>
      </c>
      <c r="AV161" s="13" t="s">
        <v>76</v>
      </c>
      <c r="AW161" s="13" t="s">
        <v>30</v>
      </c>
      <c r="AX161" s="13" t="s">
        <v>68</v>
      </c>
      <c r="AY161" s="233" t="s">
        <v>118</v>
      </c>
    </row>
    <row r="162" s="13" customFormat="1">
      <c r="A162" s="13"/>
      <c r="B162" s="223"/>
      <c r="C162" s="224"/>
      <c r="D162" s="225" t="s">
        <v>129</v>
      </c>
      <c r="E162" s="226" t="s">
        <v>18</v>
      </c>
      <c r="F162" s="227" t="s">
        <v>243</v>
      </c>
      <c r="G162" s="224"/>
      <c r="H162" s="226" t="s">
        <v>18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129</v>
      </c>
      <c r="AU162" s="233" t="s">
        <v>78</v>
      </c>
      <c r="AV162" s="13" t="s">
        <v>76</v>
      </c>
      <c r="AW162" s="13" t="s">
        <v>30</v>
      </c>
      <c r="AX162" s="13" t="s">
        <v>68</v>
      </c>
      <c r="AY162" s="233" t="s">
        <v>118</v>
      </c>
    </row>
    <row r="163" s="14" customFormat="1">
      <c r="A163" s="14"/>
      <c r="B163" s="234"/>
      <c r="C163" s="235"/>
      <c r="D163" s="225" t="s">
        <v>129</v>
      </c>
      <c r="E163" s="236" t="s">
        <v>18</v>
      </c>
      <c r="F163" s="237" t="s">
        <v>276</v>
      </c>
      <c r="G163" s="235"/>
      <c r="H163" s="238">
        <v>7.8799999999999999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129</v>
      </c>
      <c r="AU163" s="244" t="s">
        <v>78</v>
      </c>
      <c r="AV163" s="14" t="s">
        <v>78</v>
      </c>
      <c r="AW163" s="14" t="s">
        <v>30</v>
      </c>
      <c r="AX163" s="14" t="s">
        <v>76</v>
      </c>
      <c r="AY163" s="244" t="s">
        <v>118</v>
      </c>
    </row>
    <row r="164" s="2" customFormat="1" ht="16.5" customHeight="1">
      <c r="A164" s="39"/>
      <c r="B164" s="40"/>
      <c r="C164" s="259" t="s">
        <v>277</v>
      </c>
      <c r="D164" s="259" t="s">
        <v>213</v>
      </c>
      <c r="E164" s="260" t="s">
        <v>278</v>
      </c>
      <c r="F164" s="261" t="s">
        <v>279</v>
      </c>
      <c r="G164" s="262" t="s">
        <v>280</v>
      </c>
      <c r="H164" s="263">
        <v>7.0919999999999996</v>
      </c>
      <c r="I164" s="264"/>
      <c r="J164" s="265">
        <f>ROUND(I164*H164,2)</f>
        <v>0</v>
      </c>
      <c r="K164" s="261" t="s">
        <v>18</v>
      </c>
      <c r="L164" s="266"/>
      <c r="M164" s="267" t="s">
        <v>18</v>
      </c>
      <c r="N164" s="268" t="s">
        <v>39</v>
      </c>
      <c r="O164" s="85"/>
      <c r="P164" s="214">
        <f>O164*H164</f>
        <v>0</v>
      </c>
      <c r="Q164" s="214">
        <v>0.001</v>
      </c>
      <c r="R164" s="214">
        <f>Q164*H164</f>
        <v>0.0070920000000000002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212</v>
      </c>
      <c r="AT164" s="216" t="s">
        <v>213</v>
      </c>
      <c r="AU164" s="216" t="s">
        <v>78</v>
      </c>
      <c r="AY164" s="18" t="s">
        <v>118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76</v>
      </c>
      <c r="BK164" s="217">
        <f>ROUND(I164*H164,2)</f>
        <v>0</v>
      </c>
      <c r="BL164" s="18" t="s">
        <v>125</v>
      </c>
      <c r="BM164" s="216" t="s">
        <v>281</v>
      </c>
    </row>
    <row r="165" s="13" customFormat="1">
      <c r="A165" s="13"/>
      <c r="B165" s="223"/>
      <c r="C165" s="224"/>
      <c r="D165" s="225" t="s">
        <v>129</v>
      </c>
      <c r="E165" s="226" t="s">
        <v>18</v>
      </c>
      <c r="F165" s="227" t="s">
        <v>282</v>
      </c>
      <c r="G165" s="224"/>
      <c r="H165" s="226" t="s">
        <v>18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129</v>
      </c>
      <c r="AU165" s="233" t="s">
        <v>78</v>
      </c>
      <c r="AV165" s="13" t="s">
        <v>76</v>
      </c>
      <c r="AW165" s="13" t="s">
        <v>30</v>
      </c>
      <c r="AX165" s="13" t="s">
        <v>68</v>
      </c>
      <c r="AY165" s="233" t="s">
        <v>118</v>
      </c>
    </row>
    <row r="166" s="13" customFormat="1">
      <c r="A166" s="13"/>
      <c r="B166" s="223"/>
      <c r="C166" s="224"/>
      <c r="D166" s="225" t="s">
        <v>129</v>
      </c>
      <c r="E166" s="226" t="s">
        <v>18</v>
      </c>
      <c r="F166" s="227" t="s">
        <v>283</v>
      </c>
      <c r="G166" s="224"/>
      <c r="H166" s="226" t="s">
        <v>18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129</v>
      </c>
      <c r="AU166" s="233" t="s">
        <v>78</v>
      </c>
      <c r="AV166" s="13" t="s">
        <v>76</v>
      </c>
      <c r="AW166" s="13" t="s">
        <v>30</v>
      </c>
      <c r="AX166" s="13" t="s">
        <v>68</v>
      </c>
      <c r="AY166" s="233" t="s">
        <v>118</v>
      </c>
    </row>
    <row r="167" s="13" customFormat="1">
      <c r="A167" s="13"/>
      <c r="B167" s="223"/>
      <c r="C167" s="224"/>
      <c r="D167" s="225" t="s">
        <v>129</v>
      </c>
      <c r="E167" s="226" t="s">
        <v>18</v>
      </c>
      <c r="F167" s="227" t="s">
        <v>284</v>
      </c>
      <c r="G167" s="224"/>
      <c r="H167" s="226" t="s">
        <v>18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129</v>
      </c>
      <c r="AU167" s="233" t="s">
        <v>78</v>
      </c>
      <c r="AV167" s="13" t="s">
        <v>76</v>
      </c>
      <c r="AW167" s="13" t="s">
        <v>30</v>
      </c>
      <c r="AX167" s="13" t="s">
        <v>68</v>
      </c>
      <c r="AY167" s="233" t="s">
        <v>118</v>
      </c>
    </row>
    <row r="168" s="14" customFormat="1">
      <c r="A168" s="14"/>
      <c r="B168" s="234"/>
      <c r="C168" s="235"/>
      <c r="D168" s="225" t="s">
        <v>129</v>
      </c>
      <c r="E168" s="236" t="s">
        <v>18</v>
      </c>
      <c r="F168" s="237" t="s">
        <v>285</v>
      </c>
      <c r="G168" s="235"/>
      <c r="H168" s="238">
        <v>7.0919999999999996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129</v>
      </c>
      <c r="AU168" s="244" t="s">
        <v>78</v>
      </c>
      <c r="AV168" s="14" t="s">
        <v>78</v>
      </c>
      <c r="AW168" s="14" t="s">
        <v>30</v>
      </c>
      <c r="AX168" s="14" t="s">
        <v>76</v>
      </c>
      <c r="AY168" s="244" t="s">
        <v>118</v>
      </c>
    </row>
    <row r="169" s="2" customFormat="1" ht="24.15" customHeight="1">
      <c r="A169" s="39"/>
      <c r="B169" s="40"/>
      <c r="C169" s="205" t="s">
        <v>286</v>
      </c>
      <c r="D169" s="205" t="s">
        <v>120</v>
      </c>
      <c r="E169" s="206" t="s">
        <v>287</v>
      </c>
      <c r="F169" s="207" t="s">
        <v>288</v>
      </c>
      <c r="G169" s="208" t="s">
        <v>201</v>
      </c>
      <c r="H169" s="209">
        <v>845</v>
      </c>
      <c r="I169" s="210"/>
      <c r="J169" s="211">
        <f>ROUND(I169*H169,2)</f>
        <v>0</v>
      </c>
      <c r="K169" s="207" t="s">
        <v>124</v>
      </c>
      <c r="L169" s="45"/>
      <c r="M169" s="212" t="s">
        <v>18</v>
      </c>
      <c r="N169" s="213" t="s">
        <v>39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125</v>
      </c>
      <c r="AT169" s="216" t="s">
        <v>120</v>
      </c>
      <c r="AU169" s="216" t="s">
        <v>78</v>
      </c>
      <c r="AY169" s="18" t="s">
        <v>118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76</v>
      </c>
      <c r="BK169" s="217">
        <f>ROUND(I169*H169,2)</f>
        <v>0</v>
      </c>
      <c r="BL169" s="18" t="s">
        <v>125</v>
      </c>
      <c r="BM169" s="216" t="s">
        <v>289</v>
      </c>
    </row>
    <row r="170" s="2" customFormat="1">
      <c r="A170" s="39"/>
      <c r="B170" s="40"/>
      <c r="C170" s="41"/>
      <c r="D170" s="218" t="s">
        <v>127</v>
      </c>
      <c r="E170" s="41"/>
      <c r="F170" s="219" t="s">
        <v>290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127</v>
      </c>
      <c r="AU170" s="18" t="s">
        <v>78</v>
      </c>
    </row>
    <row r="171" s="13" customFormat="1">
      <c r="A171" s="13"/>
      <c r="B171" s="223"/>
      <c r="C171" s="224"/>
      <c r="D171" s="225" t="s">
        <v>129</v>
      </c>
      <c r="E171" s="226" t="s">
        <v>18</v>
      </c>
      <c r="F171" s="227" t="s">
        <v>291</v>
      </c>
      <c r="G171" s="224"/>
      <c r="H171" s="226" t="s">
        <v>18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129</v>
      </c>
      <c r="AU171" s="233" t="s">
        <v>78</v>
      </c>
      <c r="AV171" s="13" t="s">
        <v>76</v>
      </c>
      <c r="AW171" s="13" t="s">
        <v>30</v>
      </c>
      <c r="AX171" s="13" t="s">
        <v>68</v>
      </c>
      <c r="AY171" s="233" t="s">
        <v>118</v>
      </c>
    </row>
    <row r="172" s="13" customFormat="1">
      <c r="A172" s="13"/>
      <c r="B172" s="223"/>
      <c r="C172" s="224"/>
      <c r="D172" s="225" t="s">
        <v>129</v>
      </c>
      <c r="E172" s="226" t="s">
        <v>18</v>
      </c>
      <c r="F172" s="227" t="s">
        <v>292</v>
      </c>
      <c r="G172" s="224"/>
      <c r="H172" s="226" t="s">
        <v>18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129</v>
      </c>
      <c r="AU172" s="233" t="s">
        <v>78</v>
      </c>
      <c r="AV172" s="13" t="s">
        <v>76</v>
      </c>
      <c r="AW172" s="13" t="s">
        <v>30</v>
      </c>
      <c r="AX172" s="13" t="s">
        <v>68</v>
      </c>
      <c r="AY172" s="233" t="s">
        <v>118</v>
      </c>
    </row>
    <row r="173" s="14" customFormat="1">
      <c r="A173" s="14"/>
      <c r="B173" s="234"/>
      <c r="C173" s="235"/>
      <c r="D173" s="225" t="s">
        <v>129</v>
      </c>
      <c r="E173" s="236" t="s">
        <v>18</v>
      </c>
      <c r="F173" s="237" t="s">
        <v>205</v>
      </c>
      <c r="G173" s="235"/>
      <c r="H173" s="238">
        <v>57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129</v>
      </c>
      <c r="AU173" s="244" t="s">
        <v>78</v>
      </c>
      <c r="AV173" s="14" t="s">
        <v>78</v>
      </c>
      <c r="AW173" s="14" t="s">
        <v>30</v>
      </c>
      <c r="AX173" s="14" t="s">
        <v>68</v>
      </c>
      <c r="AY173" s="244" t="s">
        <v>118</v>
      </c>
    </row>
    <row r="174" s="13" customFormat="1">
      <c r="A174" s="13"/>
      <c r="B174" s="223"/>
      <c r="C174" s="224"/>
      <c r="D174" s="225" t="s">
        <v>129</v>
      </c>
      <c r="E174" s="226" t="s">
        <v>18</v>
      </c>
      <c r="F174" s="227" t="s">
        <v>293</v>
      </c>
      <c r="G174" s="224"/>
      <c r="H174" s="226" t="s">
        <v>18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129</v>
      </c>
      <c r="AU174" s="233" t="s">
        <v>78</v>
      </c>
      <c r="AV174" s="13" t="s">
        <v>76</v>
      </c>
      <c r="AW174" s="13" t="s">
        <v>30</v>
      </c>
      <c r="AX174" s="13" t="s">
        <v>68</v>
      </c>
      <c r="AY174" s="233" t="s">
        <v>118</v>
      </c>
    </row>
    <row r="175" s="14" customFormat="1">
      <c r="A175" s="14"/>
      <c r="B175" s="234"/>
      <c r="C175" s="235"/>
      <c r="D175" s="225" t="s">
        <v>129</v>
      </c>
      <c r="E175" s="236" t="s">
        <v>18</v>
      </c>
      <c r="F175" s="237" t="s">
        <v>294</v>
      </c>
      <c r="G175" s="235"/>
      <c r="H175" s="238">
        <v>788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129</v>
      </c>
      <c r="AU175" s="244" t="s">
        <v>78</v>
      </c>
      <c r="AV175" s="14" t="s">
        <v>78</v>
      </c>
      <c r="AW175" s="14" t="s">
        <v>30</v>
      </c>
      <c r="AX175" s="14" t="s">
        <v>68</v>
      </c>
      <c r="AY175" s="244" t="s">
        <v>118</v>
      </c>
    </row>
    <row r="176" s="15" customFormat="1">
      <c r="A176" s="15"/>
      <c r="B176" s="245"/>
      <c r="C176" s="246"/>
      <c r="D176" s="225" t="s">
        <v>129</v>
      </c>
      <c r="E176" s="247" t="s">
        <v>18</v>
      </c>
      <c r="F176" s="248" t="s">
        <v>135</v>
      </c>
      <c r="G176" s="246"/>
      <c r="H176" s="249">
        <v>845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5" t="s">
        <v>129</v>
      </c>
      <c r="AU176" s="255" t="s">
        <v>78</v>
      </c>
      <c r="AV176" s="15" t="s">
        <v>125</v>
      </c>
      <c r="AW176" s="15" t="s">
        <v>30</v>
      </c>
      <c r="AX176" s="15" t="s">
        <v>76</v>
      </c>
      <c r="AY176" s="255" t="s">
        <v>118</v>
      </c>
    </row>
    <row r="177" s="2" customFormat="1" ht="16.5" customHeight="1">
      <c r="A177" s="39"/>
      <c r="B177" s="40"/>
      <c r="C177" s="259" t="s">
        <v>295</v>
      </c>
      <c r="D177" s="259" t="s">
        <v>213</v>
      </c>
      <c r="E177" s="260" t="s">
        <v>296</v>
      </c>
      <c r="F177" s="261" t="s">
        <v>297</v>
      </c>
      <c r="G177" s="262" t="s">
        <v>280</v>
      </c>
      <c r="H177" s="263">
        <v>51.469999999999999</v>
      </c>
      <c r="I177" s="264"/>
      <c r="J177" s="265">
        <f>ROUND(I177*H177,2)</f>
        <v>0</v>
      </c>
      <c r="K177" s="261" t="s">
        <v>18</v>
      </c>
      <c r="L177" s="266"/>
      <c r="M177" s="267" t="s">
        <v>18</v>
      </c>
      <c r="N177" s="268" t="s">
        <v>39</v>
      </c>
      <c r="O177" s="85"/>
      <c r="P177" s="214">
        <f>O177*H177</f>
        <v>0</v>
      </c>
      <c r="Q177" s="214">
        <v>0.001</v>
      </c>
      <c r="R177" s="214">
        <f>Q177*H177</f>
        <v>0.051470000000000002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212</v>
      </c>
      <c r="AT177" s="216" t="s">
        <v>213</v>
      </c>
      <c r="AU177" s="216" t="s">
        <v>78</v>
      </c>
      <c r="AY177" s="18" t="s">
        <v>118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76</v>
      </c>
      <c r="BK177" s="217">
        <f>ROUND(I177*H177,2)</f>
        <v>0</v>
      </c>
      <c r="BL177" s="18" t="s">
        <v>125</v>
      </c>
      <c r="BM177" s="216" t="s">
        <v>298</v>
      </c>
    </row>
    <row r="178" s="13" customFormat="1">
      <c r="A178" s="13"/>
      <c r="B178" s="223"/>
      <c r="C178" s="224"/>
      <c r="D178" s="225" t="s">
        <v>129</v>
      </c>
      <c r="E178" s="226" t="s">
        <v>18</v>
      </c>
      <c r="F178" s="227" t="s">
        <v>299</v>
      </c>
      <c r="G178" s="224"/>
      <c r="H178" s="226" t="s">
        <v>18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129</v>
      </c>
      <c r="AU178" s="233" t="s">
        <v>78</v>
      </c>
      <c r="AV178" s="13" t="s">
        <v>76</v>
      </c>
      <c r="AW178" s="13" t="s">
        <v>30</v>
      </c>
      <c r="AX178" s="13" t="s">
        <v>68</v>
      </c>
      <c r="AY178" s="233" t="s">
        <v>118</v>
      </c>
    </row>
    <row r="179" s="13" customFormat="1">
      <c r="A179" s="13"/>
      <c r="B179" s="223"/>
      <c r="C179" s="224"/>
      <c r="D179" s="225" t="s">
        <v>129</v>
      </c>
      <c r="E179" s="226" t="s">
        <v>18</v>
      </c>
      <c r="F179" s="227" t="s">
        <v>300</v>
      </c>
      <c r="G179" s="224"/>
      <c r="H179" s="226" t="s">
        <v>18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129</v>
      </c>
      <c r="AU179" s="233" t="s">
        <v>78</v>
      </c>
      <c r="AV179" s="13" t="s">
        <v>76</v>
      </c>
      <c r="AW179" s="13" t="s">
        <v>30</v>
      </c>
      <c r="AX179" s="13" t="s">
        <v>68</v>
      </c>
      <c r="AY179" s="233" t="s">
        <v>118</v>
      </c>
    </row>
    <row r="180" s="14" customFormat="1">
      <c r="A180" s="14"/>
      <c r="B180" s="234"/>
      <c r="C180" s="235"/>
      <c r="D180" s="225" t="s">
        <v>129</v>
      </c>
      <c r="E180" s="236" t="s">
        <v>18</v>
      </c>
      <c r="F180" s="237" t="s">
        <v>301</v>
      </c>
      <c r="G180" s="235"/>
      <c r="H180" s="238">
        <v>19.949999999999999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129</v>
      </c>
      <c r="AU180" s="244" t="s">
        <v>78</v>
      </c>
      <c r="AV180" s="14" t="s">
        <v>78</v>
      </c>
      <c r="AW180" s="14" t="s">
        <v>30</v>
      </c>
      <c r="AX180" s="14" t="s">
        <v>68</v>
      </c>
      <c r="AY180" s="244" t="s">
        <v>118</v>
      </c>
    </row>
    <row r="181" s="13" customFormat="1">
      <c r="A181" s="13"/>
      <c r="B181" s="223"/>
      <c r="C181" s="224"/>
      <c r="D181" s="225" t="s">
        <v>129</v>
      </c>
      <c r="E181" s="226" t="s">
        <v>18</v>
      </c>
      <c r="F181" s="227" t="s">
        <v>302</v>
      </c>
      <c r="G181" s="224"/>
      <c r="H181" s="226" t="s">
        <v>18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129</v>
      </c>
      <c r="AU181" s="233" t="s">
        <v>78</v>
      </c>
      <c r="AV181" s="13" t="s">
        <v>76</v>
      </c>
      <c r="AW181" s="13" t="s">
        <v>30</v>
      </c>
      <c r="AX181" s="13" t="s">
        <v>68</v>
      </c>
      <c r="AY181" s="233" t="s">
        <v>118</v>
      </c>
    </row>
    <row r="182" s="14" customFormat="1">
      <c r="A182" s="14"/>
      <c r="B182" s="234"/>
      <c r="C182" s="235"/>
      <c r="D182" s="225" t="s">
        <v>129</v>
      </c>
      <c r="E182" s="236" t="s">
        <v>18</v>
      </c>
      <c r="F182" s="237" t="s">
        <v>303</v>
      </c>
      <c r="G182" s="235"/>
      <c r="H182" s="238">
        <v>31.52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129</v>
      </c>
      <c r="AU182" s="244" t="s">
        <v>78</v>
      </c>
      <c r="AV182" s="14" t="s">
        <v>78</v>
      </c>
      <c r="AW182" s="14" t="s">
        <v>30</v>
      </c>
      <c r="AX182" s="14" t="s">
        <v>68</v>
      </c>
      <c r="AY182" s="244" t="s">
        <v>118</v>
      </c>
    </row>
    <row r="183" s="15" customFormat="1">
      <c r="A183" s="15"/>
      <c r="B183" s="245"/>
      <c r="C183" s="246"/>
      <c r="D183" s="225" t="s">
        <v>129</v>
      </c>
      <c r="E183" s="247" t="s">
        <v>18</v>
      </c>
      <c r="F183" s="248" t="s">
        <v>135</v>
      </c>
      <c r="G183" s="246"/>
      <c r="H183" s="249">
        <v>51.469999999999999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5" t="s">
        <v>129</v>
      </c>
      <c r="AU183" s="255" t="s">
        <v>78</v>
      </c>
      <c r="AV183" s="15" t="s">
        <v>125</v>
      </c>
      <c r="AW183" s="15" t="s">
        <v>30</v>
      </c>
      <c r="AX183" s="15" t="s">
        <v>76</v>
      </c>
      <c r="AY183" s="255" t="s">
        <v>118</v>
      </c>
    </row>
    <row r="184" s="2" customFormat="1" ht="24.15" customHeight="1">
      <c r="A184" s="39"/>
      <c r="B184" s="40"/>
      <c r="C184" s="205" t="s">
        <v>7</v>
      </c>
      <c r="D184" s="205" t="s">
        <v>120</v>
      </c>
      <c r="E184" s="206" t="s">
        <v>304</v>
      </c>
      <c r="F184" s="207" t="s">
        <v>305</v>
      </c>
      <c r="G184" s="208" t="s">
        <v>123</v>
      </c>
      <c r="H184" s="209">
        <v>0.13200000000000001</v>
      </c>
      <c r="I184" s="210"/>
      <c r="J184" s="211">
        <f>ROUND(I184*H184,2)</f>
        <v>0</v>
      </c>
      <c r="K184" s="207" t="s">
        <v>124</v>
      </c>
      <c r="L184" s="45"/>
      <c r="M184" s="212" t="s">
        <v>18</v>
      </c>
      <c r="N184" s="213" t="s">
        <v>39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125</v>
      </c>
      <c r="AT184" s="216" t="s">
        <v>120</v>
      </c>
      <c r="AU184" s="216" t="s">
        <v>78</v>
      </c>
      <c r="AY184" s="18" t="s">
        <v>118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76</v>
      </c>
      <c r="BK184" s="217">
        <f>ROUND(I184*H184,2)</f>
        <v>0</v>
      </c>
      <c r="BL184" s="18" t="s">
        <v>125</v>
      </c>
      <c r="BM184" s="216" t="s">
        <v>306</v>
      </c>
    </row>
    <row r="185" s="2" customFormat="1">
      <c r="A185" s="39"/>
      <c r="B185" s="40"/>
      <c r="C185" s="41"/>
      <c r="D185" s="218" t="s">
        <v>127</v>
      </c>
      <c r="E185" s="41"/>
      <c r="F185" s="219" t="s">
        <v>307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127</v>
      </c>
      <c r="AU185" s="18" t="s">
        <v>78</v>
      </c>
    </row>
    <row r="186" s="13" customFormat="1">
      <c r="A186" s="13"/>
      <c r="B186" s="223"/>
      <c r="C186" s="224"/>
      <c r="D186" s="225" t="s">
        <v>129</v>
      </c>
      <c r="E186" s="226" t="s">
        <v>18</v>
      </c>
      <c r="F186" s="227" t="s">
        <v>274</v>
      </c>
      <c r="G186" s="224"/>
      <c r="H186" s="226" t="s">
        <v>18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129</v>
      </c>
      <c r="AU186" s="233" t="s">
        <v>78</v>
      </c>
      <c r="AV186" s="13" t="s">
        <v>76</v>
      </c>
      <c r="AW186" s="13" t="s">
        <v>30</v>
      </c>
      <c r="AX186" s="13" t="s">
        <v>68</v>
      </c>
      <c r="AY186" s="233" t="s">
        <v>118</v>
      </c>
    </row>
    <row r="187" s="13" customFormat="1">
      <c r="A187" s="13"/>
      <c r="B187" s="223"/>
      <c r="C187" s="224"/>
      <c r="D187" s="225" t="s">
        <v>129</v>
      </c>
      <c r="E187" s="226" t="s">
        <v>18</v>
      </c>
      <c r="F187" s="227" t="s">
        <v>308</v>
      </c>
      <c r="G187" s="224"/>
      <c r="H187" s="226" t="s">
        <v>18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129</v>
      </c>
      <c r="AU187" s="233" t="s">
        <v>78</v>
      </c>
      <c r="AV187" s="13" t="s">
        <v>76</v>
      </c>
      <c r="AW187" s="13" t="s">
        <v>30</v>
      </c>
      <c r="AX187" s="13" t="s">
        <v>68</v>
      </c>
      <c r="AY187" s="233" t="s">
        <v>118</v>
      </c>
    </row>
    <row r="188" s="14" customFormat="1">
      <c r="A188" s="14"/>
      <c r="B188" s="234"/>
      <c r="C188" s="235"/>
      <c r="D188" s="225" t="s">
        <v>129</v>
      </c>
      <c r="E188" s="236" t="s">
        <v>18</v>
      </c>
      <c r="F188" s="237" t="s">
        <v>309</v>
      </c>
      <c r="G188" s="235"/>
      <c r="H188" s="238">
        <v>0.0030000000000000001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129</v>
      </c>
      <c r="AU188" s="244" t="s">
        <v>78</v>
      </c>
      <c r="AV188" s="14" t="s">
        <v>78</v>
      </c>
      <c r="AW188" s="14" t="s">
        <v>30</v>
      </c>
      <c r="AX188" s="14" t="s">
        <v>68</v>
      </c>
      <c r="AY188" s="244" t="s">
        <v>118</v>
      </c>
    </row>
    <row r="189" s="13" customFormat="1">
      <c r="A189" s="13"/>
      <c r="B189" s="223"/>
      <c r="C189" s="224"/>
      <c r="D189" s="225" t="s">
        <v>129</v>
      </c>
      <c r="E189" s="226" t="s">
        <v>18</v>
      </c>
      <c r="F189" s="227" t="s">
        <v>310</v>
      </c>
      <c r="G189" s="224"/>
      <c r="H189" s="226" t="s">
        <v>18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129</v>
      </c>
      <c r="AU189" s="233" t="s">
        <v>78</v>
      </c>
      <c r="AV189" s="13" t="s">
        <v>76</v>
      </c>
      <c r="AW189" s="13" t="s">
        <v>30</v>
      </c>
      <c r="AX189" s="13" t="s">
        <v>68</v>
      </c>
      <c r="AY189" s="233" t="s">
        <v>118</v>
      </c>
    </row>
    <row r="190" s="14" customFormat="1">
      <c r="A190" s="14"/>
      <c r="B190" s="234"/>
      <c r="C190" s="235"/>
      <c r="D190" s="225" t="s">
        <v>129</v>
      </c>
      <c r="E190" s="236" t="s">
        <v>18</v>
      </c>
      <c r="F190" s="237" t="s">
        <v>311</v>
      </c>
      <c r="G190" s="235"/>
      <c r="H190" s="238">
        <v>0.0089999999999999993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129</v>
      </c>
      <c r="AU190" s="244" t="s">
        <v>78</v>
      </c>
      <c r="AV190" s="14" t="s">
        <v>78</v>
      </c>
      <c r="AW190" s="14" t="s">
        <v>30</v>
      </c>
      <c r="AX190" s="14" t="s">
        <v>68</v>
      </c>
      <c r="AY190" s="244" t="s">
        <v>118</v>
      </c>
    </row>
    <row r="191" s="13" customFormat="1">
      <c r="A191" s="13"/>
      <c r="B191" s="223"/>
      <c r="C191" s="224"/>
      <c r="D191" s="225" t="s">
        <v>129</v>
      </c>
      <c r="E191" s="226" t="s">
        <v>18</v>
      </c>
      <c r="F191" s="227" t="s">
        <v>312</v>
      </c>
      <c r="G191" s="224"/>
      <c r="H191" s="226" t="s">
        <v>18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129</v>
      </c>
      <c r="AU191" s="233" t="s">
        <v>78</v>
      </c>
      <c r="AV191" s="13" t="s">
        <v>76</v>
      </c>
      <c r="AW191" s="13" t="s">
        <v>30</v>
      </c>
      <c r="AX191" s="13" t="s">
        <v>68</v>
      </c>
      <c r="AY191" s="233" t="s">
        <v>118</v>
      </c>
    </row>
    <row r="192" s="14" customFormat="1">
      <c r="A192" s="14"/>
      <c r="B192" s="234"/>
      <c r="C192" s="235"/>
      <c r="D192" s="225" t="s">
        <v>129</v>
      </c>
      <c r="E192" s="236" t="s">
        <v>18</v>
      </c>
      <c r="F192" s="237" t="s">
        <v>313</v>
      </c>
      <c r="G192" s="235"/>
      <c r="H192" s="238">
        <v>0.12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129</v>
      </c>
      <c r="AU192" s="244" t="s">
        <v>78</v>
      </c>
      <c r="AV192" s="14" t="s">
        <v>78</v>
      </c>
      <c r="AW192" s="14" t="s">
        <v>30</v>
      </c>
      <c r="AX192" s="14" t="s">
        <v>68</v>
      </c>
      <c r="AY192" s="244" t="s">
        <v>118</v>
      </c>
    </row>
    <row r="193" s="15" customFormat="1">
      <c r="A193" s="15"/>
      <c r="B193" s="245"/>
      <c r="C193" s="246"/>
      <c r="D193" s="225" t="s">
        <v>129</v>
      </c>
      <c r="E193" s="247" t="s">
        <v>18</v>
      </c>
      <c r="F193" s="248" t="s">
        <v>135</v>
      </c>
      <c r="G193" s="246"/>
      <c r="H193" s="249">
        <v>0.13200000000000001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5" t="s">
        <v>129</v>
      </c>
      <c r="AU193" s="255" t="s">
        <v>78</v>
      </c>
      <c r="AV193" s="15" t="s">
        <v>125</v>
      </c>
      <c r="AW193" s="15" t="s">
        <v>30</v>
      </c>
      <c r="AX193" s="15" t="s">
        <v>76</v>
      </c>
      <c r="AY193" s="255" t="s">
        <v>118</v>
      </c>
    </row>
    <row r="194" s="2" customFormat="1" ht="16.5" customHeight="1">
      <c r="A194" s="39"/>
      <c r="B194" s="40"/>
      <c r="C194" s="259" t="s">
        <v>314</v>
      </c>
      <c r="D194" s="259" t="s">
        <v>213</v>
      </c>
      <c r="E194" s="260" t="s">
        <v>315</v>
      </c>
      <c r="F194" s="261" t="s">
        <v>316</v>
      </c>
      <c r="G194" s="262" t="s">
        <v>280</v>
      </c>
      <c r="H194" s="263">
        <v>3.27</v>
      </c>
      <c r="I194" s="264"/>
      <c r="J194" s="265">
        <f>ROUND(I194*H194,2)</f>
        <v>0</v>
      </c>
      <c r="K194" s="261" t="s">
        <v>18</v>
      </c>
      <c r="L194" s="266"/>
      <c r="M194" s="267" t="s">
        <v>18</v>
      </c>
      <c r="N194" s="268" t="s">
        <v>39</v>
      </c>
      <c r="O194" s="85"/>
      <c r="P194" s="214">
        <f>O194*H194</f>
        <v>0</v>
      </c>
      <c r="Q194" s="214">
        <v>0.001</v>
      </c>
      <c r="R194" s="214">
        <f>Q194*H194</f>
        <v>0.0032699999999999999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212</v>
      </c>
      <c r="AT194" s="216" t="s">
        <v>213</v>
      </c>
      <c r="AU194" s="216" t="s">
        <v>78</v>
      </c>
      <c r="AY194" s="18" t="s">
        <v>118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76</v>
      </c>
      <c r="BK194" s="217">
        <f>ROUND(I194*H194,2)</f>
        <v>0</v>
      </c>
      <c r="BL194" s="18" t="s">
        <v>125</v>
      </c>
      <c r="BM194" s="216" t="s">
        <v>317</v>
      </c>
    </row>
    <row r="195" s="13" customFormat="1">
      <c r="A195" s="13"/>
      <c r="B195" s="223"/>
      <c r="C195" s="224"/>
      <c r="D195" s="225" t="s">
        <v>129</v>
      </c>
      <c r="E195" s="226" t="s">
        <v>18</v>
      </c>
      <c r="F195" s="227" t="s">
        <v>318</v>
      </c>
      <c r="G195" s="224"/>
      <c r="H195" s="226" t="s">
        <v>18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3" t="s">
        <v>129</v>
      </c>
      <c r="AU195" s="233" t="s">
        <v>78</v>
      </c>
      <c r="AV195" s="13" t="s">
        <v>76</v>
      </c>
      <c r="AW195" s="13" t="s">
        <v>30</v>
      </c>
      <c r="AX195" s="13" t="s">
        <v>68</v>
      </c>
      <c r="AY195" s="233" t="s">
        <v>118</v>
      </c>
    </row>
    <row r="196" s="14" customFormat="1">
      <c r="A196" s="14"/>
      <c r="B196" s="234"/>
      <c r="C196" s="235"/>
      <c r="D196" s="225" t="s">
        <v>129</v>
      </c>
      <c r="E196" s="236" t="s">
        <v>18</v>
      </c>
      <c r="F196" s="237" t="s">
        <v>319</v>
      </c>
      <c r="G196" s="235"/>
      <c r="H196" s="238">
        <v>3.27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129</v>
      </c>
      <c r="AU196" s="244" t="s">
        <v>78</v>
      </c>
      <c r="AV196" s="14" t="s">
        <v>78</v>
      </c>
      <c r="AW196" s="14" t="s">
        <v>30</v>
      </c>
      <c r="AX196" s="14" t="s">
        <v>76</v>
      </c>
      <c r="AY196" s="244" t="s">
        <v>118</v>
      </c>
    </row>
    <row r="197" s="2" customFormat="1" ht="16.5" customHeight="1">
      <c r="A197" s="39"/>
      <c r="B197" s="40"/>
      <c r="C197" s="259" t="s">
        <v>320</v>
      </c>
      <c r="D197" s="259" t="s">
        <v>213</v>
      </c>
      <c r="E197" s="260" t="s">
        <v>321</v>
      </c>
      <c r="F197" s="261" t="s">
        <v>322</v>
      </c>
      <c r="G197" s="262" t="s">
        <v>280</v>
      </c>
      <c r="H197" s="263">
        <v>9.1999999999999993</v>
      </c>
      <c r="I197" s="264"/>
      <c r="J197" s="265">
        <f>ROUND(I197*H197,2)</f>
        <v>0</v>
      </c>
      <c r="K197" s="261" t="s">
        <v>18</v>
      </c>
      <c r="L197" s="266"/>
      <c r="M197" s="267" t="s">
        <v>18</v>
      </c>
      <c r="N197" s="268" t="s">
        <v>39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212</v>
      </c>
      <c r="AT197" s="216" t="s">
        <v>213</v>
      </c>
      <c r="AU197" s="216" t="s">
        <v>78</v>
      </c>
      <c r="AY197" s="18" t="s">
        <v>118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76</v>
      </c>
      <c r="BK197" s="217">
        <f>ROUND(I197*H197,2)</f>
        <v>0</v>
      </c>
      <c r="BL197" s="18" t="s">
        <v>125</v>
      </c>
      <c r="BM197" s="216" t="s">
        <v>323</v>
      </c>
    </row>
    <row r="198" s="13" customFormat="1">
      <c r="A198" s="13"/>
      <c r="B198" s="223"/>
      <c r="C198" s="224"/>
      <c r="D198" s="225" t="s">
        <v>129</v>
      </c>
      <c r="E198" s="226" t="s">
        <v>18</v>
      </c>
      <c r="F198" s="227" t="s">
        <v>324</v>
      </c>
      <c r="G198" s="224"/>
      <c r="H198" s="226" t="s">
        <v>18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129</v>
      </c>
      <c r="AU198" s="233" t="s">
        <v>78</v>
      </c>
      <c r="AV198" s="13" t="s">
        <v>76</v>
      </c>
      <c r="AW198" s="13" t="s">
        <v>30</v>
      </c>
      <c r="AX198" s="13" t="s">
        <v>68</v>
      </c>
      <c r="AY198" s="233" t="s">
        <v>118</v>
      </c>
    </row>
    <row r="199" s="14" customFormat="1">
      <c r="A199" s="14"/>
      <c r="B199" s="234"/>
      <c r="C199" s="235"/>
      <c r="D199" s="225" t="s">
        <v>129</v>
      </c>
      <c r="E199" s="236" t="s">
        <v>18</v>
      </c>
      <c r="F199" s="237" t="s">
        <v>325</v>
      </c>
      <c r="G199" s="235"/>
      <c r="H199" s="238">
        <v>9.1999999999999993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129</v>
      </c>
      <c r="AU199" s="244" t="s">
        <v>78</v>
      </c>
      <c r="AV199" s="14" t="s">
        <v>78</v>
      </c>
      <c r="AW199" s="14" t="s">
        <v>30</v>
      </c>
      <c r="AX199" s="14" t="s">
        <v>76</v>
      </c>
      <c r="AY199" s="244" t="s">
        <v>118</v>
      </c>
    </row>
    <row r="200" s="2" customFormat="1" ht="24.15" customHeight="1">
      <c r="A200" s="39"/>
      <c r="B200" s="40"/>
      <c r="C200" s="205" t="s">
        <v>326</v>
      </c>
      <c r="D200" s="205" t="s">
        <v>120</v>
      </c>
      <c r="E200" s="206" t="s">
        <v>327</v>
      </c>
      <c r="F200" s="207" t="s">
        <v>328</v>
      </c>
      <c r="G200" s="208" t="s">
        <v>161</v>
      </c>
      <c r="H200" s="209">
        <v>422.5</v>
      </c>
      <c r="I200" s="210"/>
      <c r="J200" s="211">
        <f>ROUND(I200*H200,2)</f>
        <v>0</v>
      </c>
      <c r="K200" s="207" t="s">
        <v>18</v>
      </c>
      <c r="L200" s="45"/>
      <c r="M200" s="212" t="s">
        <v>18</v>
      </c>
      <c r="N200" s="213" t="s">
        <v>39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125</v>
      </c>
      <c r="AT200" s="216" t="s">
        <v>120</v>
      </c>
      <c r="AU200" s="216" t="s">
        <v>78</v>
      </c>
      <c r="AY200" s="18" t="s">
        <v>118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76</v>
      </c>
      <c r="BK200" s="217">
        <f>ROUND(I200*H200,2)</f>
        <v>0</v>
      </c>
      <c r="BL200" s="18" t="s">
        <v>125</v>
      </c>
      <c r="BM200" s="216" t="s">
        <v>329</v>
      </c>
    </row>
    <row r="201" s="13" customFormat="1">
      <c r="A201" s="13"/>
      <c r="B201" s="223"/>
      <c r="C201" s="224"/>
      <c r="D201" s="225" t="s">
        <v>129</v>
      </c>
      <c r="E201" s="226" t="s">
        <v>18</v>
      </c>
      <c r="F201" s="227" t="s">
        <v>330</v>
      </c>
      <c r="G201" s="224"/>
      <c r="H201" s="226" t="s">
        <v>18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129</v>
      </c>
      <c r="AU201" s="233" t="s">
        <v>78</v>
      </c>
      <c r="AV201" s="13" t="s">
        <v>76</v>
      </c>
      <c r="AW201" s="13" t="s">
        <v>30</v>
      </c>
      <c r="AX201" s="13" t="s">
        <v>68</v>
      </c>
      <c r="AY201" s="233" t="s">
        <v>118</v>
      </c>
    </row>
    <row r="202" s="14" customFormat="1">
      <c r="A202" s="14"/>
      <c r="B202" s="234"/>
      <c r="C202" s="235"/>
      <c r="D202" s="225" t="s">
        <v>129</v>
      </c>
      <c r="E202" s="236" t="s">
        <v>18</v>
      </c>
      <c r="F202" s="237" t="s">
        <v>331</v>
      </c>
      <c r="G202" s="235"/>
      <c r="H202" s="238">
        <v>422.5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129</v>
      </c>
      <c r="AU202" s="244" t="s">
        <v>78</v>
      </c>
      <c r="AV202" s="14" t="s">
        <v>78</v>
      </c>
      <c r="AW202" s="14" t="s">
        <v>30</v>
      </c>
      <c r="AX202" s="14" t="s">
        <v>76</v>
      </c>
      <c r="AY202" s="244" t="s">
        <v>118</v>
      </c>
    </row>
    <row r="203" s="2" customFormat="1" ht="16.5" customHeight="1">
      <c r="A203" s="39"/>
      <c r="B203" s="40"/>
      <c r="C203" s="259" t="s">
        <v>332</v>
      </c>
      <c r="D203" s="259" t="s">
        <v>213</v>
      </c>
      <c r="E203" s="260" t="s">
        <v>333</v>
      </c>
      <c r="F203" s="261" t="s">
        <v>334</v>
      </c>
      <c r="G203" s="262" t="s">
        <v>123</v>
      </c>
      <c r="H203" s="263">
        <v>63.375</v>
      </c>
      <c r="I203" s="264"/>
      <c r="J203" s="265">
        <f>ROUND(I203*H203,2)</f>
        <v>0</v>
      </c>
      <c r="K203" s="261" t="s">
        <v>18</v>
      </c>
      <c r="L203" s="266"/>
      <c r="M203" s="267" t="s">
        <v>18</v>
      </c>
      <c r="N203" s="268" t="s">
        <v>39</v>
      </c>
      <c r="O203" s="85"/>
      <c r="P203" s="214">
        <f>O203*H203</f>
        <v>0</v>
      </c>
      <c r="Q203" s="214">
        <v>0.20000000000000001</v>
      </c>
      <c r="R203" s="214">
        <f>Q203*H203</f>
        <v>12.675000000000001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212</v>
      </c>
      <c r="AT203" s="216" t="s">
        <v>213</v>
      </c>
      <c r="AU203" s="216" t="s">
        <v>78</v>
      </c>
      <c r="AY203" s="18" t="s">
        <v>118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76</v>
      </c>
      <c r="BK203" s="217">
        <f>ROUND(I203*H203,2)</f>
        <v>0</v>
      </c>
      <c r="BL203" s="18" t="s">
        <v>125</v>
      </c>
      <c r="BM203" s="216" t="s">
        <v>335</v>
      </c>
    </row>
    <row r="204" s="13" customFormat="1">
      <c r="A204" s="13"/>
      <c r="B204" s="223"/>
      <c r="C204" s="224"/>
      <c r="D204" s="225" t="s">
        <v>129</v>
      </c>
      <c r="E204" s="226" t="s">
        <v>18</v>
      </c>
      <c r="F204" s="227" t="s">
        <v>336</v>
      </c>
      <c r="G204" s="224"/>
      <c r="H204" s="226" t="s">
        <v>18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129</v>
      </c>
      <c r="AU204" s="233" t="s">
        <v>78</v>
      </c>
      <c r="AV204" s="13" t="s">
        <v>76</v>
      </c>
      <c r="AW204" s="13" t="s">
        <v>30</v>
      </c>
      <c r="AX204" s="13" t="s">
        <v>68</v>
      </c>
      <c r="AY204" s="233" t="s">
        <v>118</v>
      </c>
    </row>
    <row r="205" s="14" customFormat="1">
      <c r="A205" s="14"/>
      <c r="B205" s="234"/>
      <c r="C205" s="235"/>
      <c r="D205" s="225" t="s">
        <v>129</v>
      </c>
      <c r="E205" s="236" t="s">
        <v>18</v>
      </c>
      <c r="F205" s="237" t="s">
        <v>337</v>
      </c>
      <c r="G205" s="235"/>
      <c r="H205" s="238">
        <v>63.375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129</v>
      </c>
      <c r="AU205" s="244" t="s">
        <v>78</v>
      </c>
      <c r="AV205" s="14" t="s">
        <v>78</v>
      </c>
      <c r="AW205" s="14" t="s">
        <v>30</v>
      </c>
      <c r="AX205" s="14" t="s">
        <v>76</v>
      </c>
      <c r="AY205" s="244" t="s">
        <v>118</v>
      </c>
    </row>
    <row r="206" s="2" customFormat="1" ht="21.75" customHeight="1">
      <c r="A206" s="39"/>
      <c r="B206" s="40"/>
      <c r="C206" s="205" t="s">
        <v>338</v>
      </c>
      <c r="D206" s="205" t="s">
        <v>120</v>
      </c>
      <c r="E206" s="206" t="s">
        <v>339</v>
      </c>
      <c r="F206" s="207" t="s">
        <v>340</v>
      </c>
      <c r="G206" s="208" t="s">
        <v>123</v>
      </c>
      <c r="H206" s="209">
        <v>21.460000000000001</v>
      </c>
      <c r="I206" s="210"/>
      <c r="J206" s="211">
        <f>ROUND(I206*H206,2)</f>
        <v>0</v>
      </c>
      <c r="K206" s="207" t="s">
        <v>124</v>
      </c>
      <c r="L206" s="45"/>
      <c r="M206" s="212" t="s">
        <v>18</v>
      </c>
      <c r="N206" s="213" t="s">
        <v>39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125</v>
      </c>
      <c r="AT206" s="216" t="s">
        <v>120</v>
      </c>
      <c r="AU206" s="216" t="s">
        <v>78</v>
      </c>
      <c r="AY206" s="18" t="s">
        <v>118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76</v>
      </c>
      <c r="BK206" s="217">
        <f>ROUND(I206*H206,2)</f>
        <v>0</v>
      </c>
      <c r="BL206" s="18" t="s">
        <v>125</v>
      </c>
      <c r="BM206" s="216" t="s">
        <v>341</v>
      </c>
    </row>
    <row r="207" s="2" customFormat="1">
      <c r="A207" s="39"/>
      <c r="B207" s="40"/>
      <c r="C207" s="41"/>
      <c r="D207" s="218" t="s">
        <v>127</v>
      </c>
      <c r="E207" s="41"/>
      <c r="F207" s="219" t="s">
        <v>342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127</v>
      </c>
      <c r="AU207" s="18" t="s">
        <v>78</v>
      </c>
    </row>
    <row r="208" s="13" customFormat="1">
      <c r="A208" s="13"/>
      <c r="B208" s="223"/>
      <c r="C208" s="224"/>
      <c r="D208" s="225" t="s">
        <v>129</v>
      </c>
      <c r="E208" s="226" t="s">
        <v>18</v>
      </c>
      <c r="F208" s="227" t="s">
        <v>250</v>
      </c>
      <c r="G208" s="224"/>
      <c r="H208" s="226" t="s">
        <v>18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129</v>
      </c>
      <c r="AU208" s="233" t="s">
        <v>78</v>
      </c>
      <c r="AV208" s="13" t="s">
        <v>76</v>
      </c>
      <c r="AW208" s="13" t="s">
        <v>30</v>
      </c>
      <c r="AX208" s="13" t="s">
        <v>68</v>
      </c>
      <c r="AY208" s="233" t="s">
        <v>118</v>
      </c>
    </row>
    <row r="209" s="13" customFormat="1">
      <c r="A209" s="13"/>
      <c r="B209" s="223"/>
      <c r="C209" s="224"/>
      <c r="D209" s="225" t="s">
        <v>129</v>
      </c>
      <c r="E209" s="226" t="s">
        <v>18</v>
      </c>
      <c r="F209" s="227" t="s">
        <v>343</v>
      </c>
      <c r="G209" s="224"/>
      <c r="H209" s="226" t="s">
        <v>18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129</v>
      </c>
      <c r="AU209" s="233" t="s">
        <v>78</v>
      </c>
      <c r="AV209" s="13" t="s">
        <v>76</v>
      </c>
      <c r="AW209" s="13" t="s">
        <v>30</v>
      </c>
      <c r="AX209" s="13" t="s">
        <v>68</v>
      </c>
      <c r="AY209" s="233" t="s">
        <v>118</v>
      </c>
    </row>
    <row r="210" s="14" customFormat="1">
      <c r="A210" s="14"/>
      <c r="B210" s="234"/>
      <c r="C210" s="235"/>
      <c r="D210" s="225" t="s">
        <v>129</v>
      </c>
      <c r="E210" s="236" t="s">
        <v>18</v>
      </c>
      <c r="F210" s="237" t="s">
        <v>344</v>
      </c>
      <c r="G210" s="235"/>
      <c r="H210" s="238">
        <v>5.7000000000000002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129</v>
      </c>
      <c r="AU210" s="244" t="s">
        <v>78</v>
      </c>
      <c r="AV210" s="14" t="s">
        <v>78</v>
      </c>
      <c r="AW210" s="14" t="s">
        <v>30</v>
      </c>
      <c r="AX210" s="14" t="s">
        <v>68</v>
      </c>
      <c r="AY210" s="244" t="s">
        <v>118</v>
      </c>
    </row>
    <row r="211" s="13" customFormat="1">
      <c r="A211" s="13"/>
      <c r="B211" s="223"/>
      <c r="C211" s="224"/>
      <c r="D211" s="225" t="s">
        <v>129</v>
      </c>
      <c r="E211" s="226" t="s">
        <v>18</v>
      </c>
      <c r="F211" s="227" t="s">
        <v>345</v>
      </c>
      <c r="G211" s="224"/>
      <c r="H211" s="226" t="s">
        <v>18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129</v>
      </c>
      <c r="AU211" s="233" t="s">
        <v>78</v>
      </c>
      <c r="AV211" s="13" t="s">
        <v>76</v>
      </c>
      <c r="AW211" s="13" t="s">
        <v>30</v>
      </c>
      <c r="AX211" s="13" t="s">
        <v>68</v>
      </c>
      <c r="AY211" s="233" t="s">
        <v>118</v>
      </c>
    </row>
    <row r="212" s="14" customFormat="1">
      <c r="A212" s="14"/>
      <c r="B212" s="234"/>
      <c r="C212" s="235"/>
      <c r="D212" s="225" t="s">
        <v>129</v>
      </c>
      <c r="E212" s="236" t="s">
        <v>18</v>
      </c>
      <c r="F212" s="237" t="s">
        <v>346</v>
      </c>
      <c r="G212" s="235"/>
      <c r="H212" s="238">
        <v>15.76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129</v>
      </c>
      <c r="AU212" s="244" t="s">
        <v>78</v>
      </c>
      <c r="AV212" s="14" t="s">
        <v>78</v>
      </c>
      <c r="AW212" s="14" t="s">
        <v>30</v>
      </c>
      <c r="AX212" s="14" t="s">
        <v>68</v>
      </c>
      <c r="AY212" s="244" t="s">
        <v>118</v>
      </c>
    </row>
    <row r="213" s="15" customFormat="1">
      <c r="A213" s="15"/>
      <c r="B213" s="245"/>
      <c r="C213" s="246"/>
      <c r="D213" s="225" t="s">
        <v>129</v>
      </c>
      <c r="E213" s="247" t="s">
        <v>18</v>
      </c>
      <c r="F213" s="248" t="s">
        <v>135</v>
      </c>
      <c r="G213" s="246"/>
      <c r="H213" s="249">
        <v>21.460000000000001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5" t="s">
        <v>129</v>
      </c>
      <c r="AU213" s="255" t="s">
        <v>78</v>
      </c>
      <c r="AV213" s="15" t="s">
        <v>125</v>
      </c>
      <c r="AW213" s="15" t="s">
        <v>30</v>
      </c>
      <c r="AX213" s="15" t="s">
        <v>76</v>
      </c>
      <c r="AY213" s="255" t="s">
        <v>118</v>
      </c>
    </row>
    <row r="214" s="2" customFormat="1" ht="21.75" customHeight="1">
      <c r="A214" s="39"/>
      <c r="B214" s="40"/>
      <c r="C214" s="205" t="s">
        <v>347</v>
      </c>
      <c r="D214" s="205" t="s">
        <v>120</v>
      </c>
      <c r="E214" s="206" t="s">
        <v>348</v>
      </c>
      <c r="F214" s="207" t="s">
        <v>349</v>
      </c>
      <c r="G214" s="208" t="s">
        <v>123</v>
      </c>
      <c r="H214" s="209">
        <v>21.460000000000001</v>
      </c>
      <c r="I214" s="210"/>
      <c r="J214" s="211">
        <f>ROUND(I214*H214,2)</f>
        <v>0</v>
      </c>
      <c r="K214" s="207" t="s">
        <v>124</v>
      </c>
      <c r="L214" s="45"/>
      <c r="M214" s="212" t="s">
        <v>18</v>
      </c>
      <c r="N214" s="213" t="s">
        <v>39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125</v>
      </c>
      <c r="AT214" s="216" t="s">
        <v>120</v>
      </c>
      <c r="AU214" s="216" t="s">
        <v>78</v>
      </c>
      <c r="AY214" s="18" t="s">
        <v>118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76</v>
      </c>
      <c r="BK214" s="217">
        <f>ROUND(I214*H214,2)</f>
        <v>0</v>
      </c>
      <c r="BL214" s="18" t="s">
        <v>125</v>
      </c>
      <c r="BM214" s="216" t="s">
        <v>350</v>
      </c>
    </row>
    <row r="215" s="2" customFormat="1">
      <c r="A215" s="39"/>
      <c r="B215" s="40"/>
      <c r="C215" s="41"/>
      <c r="D215" s="218" t="s">
        <v>127</v>
      </c>
      <c r="E215" s="41"/>
      <c r="F215" s="219" t="s">
        <v>351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127</v>
      </c>
      <c r="AU215" s="18" t="s">
        <v>78</v>
      </c>
    </row>
    <row r="216" s="14" customFormat="1">
      <c r="A216" s="14"/>
      <c r="B216" s="234"/>
      <c r="C216" s="235"/>
      <c r="D216" s="225" t="s">
        <v>129</v>
      </c>
      <c r="E216" s="236" t="s">
        <v>18</v>
      </c>
      <c r="F216" s="237" t="s">
        <v>352</v>
      </c>
      <c r="G216" s="235"/>
      <c r="H216" s="238">
        <v>21.460000000000001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129</v>
      </c>
      <c r="AU216" s="244" t="s">
        <v>78</v>
      </c>
      <c r="AV216" s="14" t="s">
        <v>78</v>
      </c>
      <c r="AW216" s="14" t="s">
        <v>30</v>
      </c>
      <c r="AX216" s="14" t="s">
        <v>76</v>
      </c>
      <c r="AY216" s="244" t="s">
        <v>118</v>
      </c>
    </row>
    <row r="217" s="2" customFormat="1" ht="24.15" customHeight="1">
      <c r="A217" s="39"/>
      <c r="B217" s="40"/>
      <c r="C217" s="205" t="s">
        <v>353</v>
      </c>
      <c r="D217" s="205" t="s">
        <v>120</v>
      </c>
      <c r="E217" s="206" t="s">
        <v>354</v>
      </c>
      <c r="F217" s="207" t="s">
        <v>355</v>
      </c>
      <c r="G217" s="208" t="s">
        <v>123</v>
      </c>
      <c r="H217" s="209">
        <v>21.460000000000001</v>
      </c>
      <c r="I217" s="210"/>
      <c r="J217" s="211">
        <f>ROUND(I217*H217,2)</f>
        <v>0</v>
      </c>
      <c r="K217" s="207" t="s">
        <v>124</v>
      </c>
      <c r="L217" s="45"/>
      <c r="M217" s="212" t="s">
        <v>18</v>
      </c>
      <c r="N217" s="213" t="s">
        <v>39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125</v>
      </c>
      <c r="AT217" s="216" t="s">
        <v>120</v>
      </c>
      <c r="AU217" s="216" t="s">
        <v>78</v>
      </c>
      <c r="AY217" s="18" t="s">
        <v>118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76</v>
      </c>
      <c r="BK217" s="217">
        <f>ROUND(I217*H217,2)</f>
        <v>0</v>
      </c>
      <c r="BL217" s="18" t="s">
        <v>125</v>
      </c>
      <c r="BM217" s="216" t="s">
        <v>356</v>
      </c>
    </row>
    <row r="218" s="2" customFormat="1">
      <c r="A218" s="39"/>
      <c r="B218" s="40"/>
      <c r="C218" s="41"/>
      <c r="D218" s="218" t="s">
        <v>127</v>
      </c>
      <c r="E218" s="41"/>
      <c r="F218" s="219" t="s">
        <v>357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127</v>
      </c>
      <c r="AU218" s="18" t="s">
        <v>78</v>
      </c>
    </row>
    <row r="219" s="14" customFormat="1">
      <c r="A219" s="14"/>
      <c r="B219" s="234"/>
      <c r="C219" s="235"/>
      <c r="D219" s="225" t="s">
        <v>129</v>
      </c>
      <c r="E219" s="236" t="s">
        <v>18</v>
      </c>
      <c r="F219" s="237" t="s">
        <v>352</v>
      </c>
      <c r="G219" s="235"/>
      <c r="H219" s="238">
        <v>21.460000000000001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129</v>
      </c>
      <c r="AU219" s="244" t="s">
        <v>78</v>
      </c>
      <c r="AV219" s="14" t="s">
        <v>78</v>
      </c>
      <c r="AW219" s="14" t="s">
        <v>30</v>
      </c>
      <c r="AX219" s="14" t="s">
        <v>76</v>
      </c>
      <c r="AY219" s="244" t="s">
        <v>118</v>
      </c>
    </row>
    <row r="220" s="2" customFormat="1" ht="37.8" customHeight="1">
      <c r="A220" s="39"/>
      <c r="B220" s="40"/>
      <c r="C220" s="205" t="s">
        <v>358</v>
      </c>
      <c r="D220" s="205" t="s">
        <v>120</v>
      </c>
      <c r="E220" s="206" t="s">
        <v>359</v>
      </c>
      <c r="F220" s="207" t="s">
        <v>360</v>
      </c>
      <c r="G220" s="208" t="s">
        <v>161</v>
      </c>
      <c r="H220" s="209">
        <v>22968</v>
      </c>
      <c r="I220" s="210"/>
      <c r="J220" s="211">
        <f>ROUND(I220*H220,2)</f>
        <v>0</v>
      </c>
      <c r="K220" s="207" t="s">
        <v>124</v>
      </c>
      <c r="L220" s="45"/>
      <c r="M220" s="212" t="s">
        <v>18</v>
      </c>
      <c r="N220" s="213" t="s">
        <v>39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125</v>
      </c>
      <c r="AT220" s="216" t="s">
        <v>120</v>
      </c>
      <c r="AU220" s="216" t="s">
        <v>78</v>
      </c>
      <c r="AY220" s="18" t="s">
        <v>118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76</v>
      </c>
      <c r="BK220" s="217">
        <f>ROUND(I220*H220,2)</f>
        <v>0</v>
      </c>
      <c r="BL220" s="18" t="s">
        <v>125</v>
      </c>
      <c r="BM220" s="216" t="s">
        <v>361</v>
      </c>
    </row>
    <row r="221" s="2" customFormat="1">
      <c r="A221" s="39"/>
      <c r="B221" s="40"/>
      <c r="C221" s="41"/>
      <c r="D221" s="218" t="s">
        <v>127</v>
      </c>
      <c r="E221" s="41"/>
      <c r="F221" s="219" t="s">
        <v>362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127</v>
      </c>
      <c r="AU221" s="18" t="s">
        <v>78</v>
      </c>
    </row>
    <row r="222" s="13" customFormat="1">
      <c r="A222" s="13"/>
      <c r="B222" s="223"/>
      <c r="C222" s="224"/>
      <c r="D222" s="225" t="s">
        <v>129</v>
      </c>
      <c r="E222" s="226" t="s">
        <v>18</v>
      </c>
      <c r="F222" s="227" t="s">
        <v>363</v>
      </c>
      <c r="G222" s="224"/>
      <c r="H222" s="226" t="s">
        <v>18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129</v>
      </c>
      <c r="AU222" s="233" t="s">
        <v>78</v>
      </c>
      <c r="AV222" s="13" t="s">
        <v>76</v>
      </c>
      <c r="AW222" s="13" t="s">
        <v>30</v>
      </c>
      <c r="AX222" s="13" t="s">
        <v>68</v>
      </c>
      <c r="AY222" s="233" t="s">
        <v>118</v>
      </c>
    </row>
    <row r="223" s="14" customFormat="1">
      <c r="A223" s="14"/>
      <c r="B223" s="234"/>
      <c r="C223" s="235"/>
      <c r="D223" s="225" t="s">
        <v>129</v>
      </c>
      <c r="E223" s="236" t="s">
        <v>18</v>
      </c>
      <c r="F223" s="237" t="s">
        <v>364</v>
      </c>
      <c r="G223" s="235"/>
      <c r="H223" s="238">
        <v>22968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129</v>
      </c>
      <c r="AU223" s="244" t="s">
        <v>78</v>
      </c>
      <c r="AV223" s="14" t="s">
        <v>78</v>
      </c>
      <c r="AW223" s="14" t="s">
        <v>30</v>
      </c>
      <c r="AX223" s="14" t="s">
        <v>68</v>
      </c>
      <c r="AY223" s="244" t="s">
        <v>118</v>
      </c>
    </row>
    <row r="224" s="15" customFormat="1">
      <c r="A224" s="15"/>
      <c r="B224" s="245"/>
      <c r="C224" s="246"/>
      <c r="D224" s="225" t="s">
        <v>129</v>
      </c>
      <c r="E224" s="247" t="s">
        <v>18</v>
      </c>
      <c r="F224" s="248" t="s">
        <v>135</v>
      </c>
      <c r="G224" s="246"/>
      <c r="H224" s="249">
        <v>22968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5" t="s">
        <v>129</v>
      </c>
      <c r="AU224" s="255" t="s">
        <v>78</v>
      </c>
      <c r="AV224" s="15" t="s">
        <v>125</v>
      </c>
      <c r="AW224" s="15" t="s">
        <v>30</v>
      </c>
      <c r="AX224" s="15" t="s">
        <v>76</v>
      </c>
      <c r="AY224" s="255" t="s">
        <v>118</v>
      </c>
    </row>
    <row r="225" s="2" customFormat="1" ht="24.15" customHeight="1">
      <c r="A225" s="39"/>
      <c r="B225" s="40"/>
      <c r="C225" s="259" t="s">
        <v>365</v>
      </c>
      <c r="D225" s="259" t="s">
        <v>213</v>
      </c>
      <c r="E225" s="260" t="s">
        <v>366</v>
      </c>
      <c r="F225" s="261" t="s">
        <v>367</v>
      </c>
      <c r="G225" s="262" t="s">
        <v>280</v>
      </c>
      <c r="H225" s="263">
        <v>34.415999999999997</v>
      </c>
      <c r="I225" s="264"/>
      <c r="J225" s="265">
        <f>ROUND(I225*H225,2)</f>
        <v>0</v>
      </c>
      <c r="K225" s="261" t="s">
        <v>18</v>
      </c>
      <c r="L225" s="266"/>
      <c r="M225" s="267" t="s">
        <v>18</v>
      </c>
      <c r="N225" s="268" t="s">
        <v>39</v>
      </c>
      <c r="O225" s="85"/>
      <c r="P225" s="214">
        <f>O225*H225</f>
        <v>0</v>
      </c>
      <c r="Q225" s="214">
        <v>0.001</v>
      </c>
      <c r="R225" s="214">
        <f>Q225*H225</f>
        <v>0.034415999999999995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212</v>
      </c>
      <c r="AT225" s="216" t="s">
        <v>213</v>
      </c>
      <c r="AU225" s="216" t="s">
        <v>78</v>
      </c>
      <c r="AY225" s="18" t="s">
        <v>118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76</v>
      </c>
      <c r="BK225" s="217">
        <f>ROUND(I225*H225,2)</f>
        <v>0</v>
      </c>
      <c r="BL225" s="18" t="s">
        <v>125</v>
      </c>
      <c r="BM225" s="216" t="s">
        <v>368</v>
      </c>
    </row>
    <row r="226" s="13" customFormat="1">
      <c r="A226" s="13"/>
      <c r="B226" s="223"/>
      <c r="C226" s="224"/>
      <c r="D226" s="225" t="s">
        <v>129</v>
      </c>
      <c r="E226" s="226" t="s">
        <v>18</v>
      </c>
      <c r="F226" s="227" t="s">
        <v>369</v>
      </c>
      <c r="G226" s="224"/>
      <c r="H226" s="226" t="s">
        <v>18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129</v>
      </c>
      <c r="AU226" s="233" t="s">
        <v>78</v>
      </c>
      <c r="AV226" s="13" t="s">
        <v>76</v>
      </c>
      <c r="AW226" s="13" t="s">
        <v>30</v>
      </c>
      <c r="AX226" s="13" t="s">
        <v>68</v>
      </c>
      <c r="AY226" s="233" t="s">
        <v>118</v>
      </c>
    </row>
    <row r="227" s="14" customFormat="1">
      <c r="A227" s="14"/>
      <c r="B227" s="234"/>
      <c r="C227" s="235"/>
      <c r="D227" s="225" t="s">
        <v>129</v>
      </c>
      <c r="E227" s="236" t="s">
        <v>18</v>
      </c>
      <c r="F227" s="237" t="s">
        <v>370</v>
      </c>
      <c r="G227" s="235"/>
      <c r="H227" s="238">
        <v>34.415999999999997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129</v>
      </c>
      <c r="AU227" s="244" t="s">
        <v>78</v>
      </c>
      <c r="AV227" s="14" t="s">
        <v>78</v>
      </c>
      <c r="AW227" s="14" t="s">
        <v>30</v>
      </c>
      <c r="AX227" s="14" t="s">
        <v>76</v>
      </c>
      <c r="AY227" s="244" t="s">
        <v>118</v>
      </c>
    </row>
    <row r="228" s="2" customFormat="1" ht="16.5" customHeight="1">
      <c r="A228" s="39"/>
      <c r="B228" s="40"/>
      <c r="C228" s="259" t="s">
        <v>371</v>
      </c>
      <c r="D228" s="259" t="s">
        <v>213</v>
      </c>
      <c r="E228" s="260" t="s">
        <v>372</v>
      </c>
      <c r="F228" s="261" t="s">
        <v>373</v>
      </c>
      <c r="G228" s="262" t="s">
        <v>280</v>
      </c>
      <c r="H228" s="263">
        <v>48.231000000000002</v>
      </c>
      <c r="I228" s="264"/>
      <c r="J228" s="265">
        <f>ROUND(I228*H228,2)</f>
        <v>0</v>
      </c>
      <c r="K228" s="261" t="s">
        <v>124</v>
      </c>
      <c r="L228" s="266"/>
      <c r="M228" s="267" t="s">
        <v>18</v>
      </c>
      <c r="N228" s="268" t="s">
        <v>39</v>
      </c>
      <c r="O228" s="85"/>
      <c r="P228" s="214">
        <f>O228*H228</f>
        <v>0</v>
      </c>
      <c r="Q228" s="214">
        <v>0.001</v>
      </c>
      <c r="R228" s="214">
        <f>Q228*H228</f>
        <v>0.048231000000000003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212</v>
      </c>
      <c r="AT228" s="216" t="s">
        <v>213</v>
      </c>
      <c r="AU228" s="216" t="s">
        <v>78</v>
      </c>
      <c r="AY228" s="18" t="s">
        <v>118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76</v>
      </c>
      <c r="BK228" s="217">
        <f>ROUND(I228*H228,2)</f>
        <v>0</v>
      </c>
      <c r="BL228" s="18" t="s">
        <v>125</v>
      </c>
      <c r="BM228" s="216" t="s">
        <v>374</v>
      </c>
    </row>
    <row r="229" s="13" customFormat="1">
      <c r="A229" s="13"/>
      <c r="B229" s="223"/>
      <c r="C229" s="224"/>
      <c r="D229" s="225" t="s">
        <v>129</v>
      </c>
      <c r="E229" s="226" t="s">
        <v>18</v>
      </c>
      <c r="F229" s="227" t="s">
        <v>375</v>
      </c>
      <c r="G229" s="224"/>
      <c r="H229" s="226" t="s">
        <v>18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129</v>
      </c>
      <c r="AU229" s="233" t="s">
        <v>78</v>
      </c>
      <c r="AV229" s="13" t="s">
        <v>76</v>
      </c>
      <c r="AW229" s="13" t="s">
        <v>30</v>
      </c>
      <c r="AX229" s="13" t="s">
        <v>68</v>
      </c>
      <c r="AY229" s="233" t="s">
        <v>118</v>
      </c>
    </row>
    <row r="230" s="14" customFormat="1">
      <c r="A230" s="14"/>
      <c r="B230" s="234"/>
      <c r="C230" s="235"/>
      <c r="D230" s="225" t="s">
        <v>129</v>
      </c>
      <c r="E230" s="236" t="s">
        <v>18</v>
      </c>
      <c r="F230" s="237" t="s">
        <v>376</v>
      </c>
      <c r="G230" s="235"/>
      <c r="H230" s="238">
        <v>48.231000000000002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129</v>
      </c>
      <c r="AU230" s="244" t="s">
        <v>78</v>
      </c>
      <c r="AV230" s="14" t="s">
        <v>78</v>
      </c>
      <c r="AW230" s="14" t="s">
        <v>30</v>
      </c>
      <c r="AX230" s="14" t="s">
        <v>76</v>
      </c>
      <c r="AY230" s="244" t="s">
        <v>118</v>
      </c>
    </row>
    <row r="231" s="2" customFormat="1" ht="16.5" customHeight="1">
      <c r="A231" s="39"/>
      <c r="B231" s="40"/>
      <c r="C231" s="259" t="s">
        <v>377</v>
      </c>
      <c r="D231" s="259" t="s">
        <v>213</v>
      </c>
      <c r="E231" s="260" t="s">
        <v>378</v>
      </c>
      <c r="F231" s="261" t="s">
        <v>379</v>
      </c>
      <c r="G231" s="262" t="s">
        <v>280</v>
      </c>
      <c r="H231" s="263">
        <v>6.7309999999999999</v>
      </c>
      <c r="I231" s="264"/>
      <c r="J231" s="265">
        <f>ROUND(I231*H231,2)</f>
        <v>0</v>
      </c>
      <c r="K231" s="261" t="s">
        <v>124</v>
      </c>
      <c r="L231" s="266"/>
      <c r="M231" s="267" t="s">
        <v>18</v>
      </c>
      <c r="N231" s="268" t="s">
        <v>39</v>
      </c>
      <c r="O231" s="85"/>
      <c r="P231" s="214">
        <f>O231*H231</f>
        <v>0</v>
      </c>
      <c r="Q231" s="214">
        <v>0.001</v>
      </c>
      <c r="R231" s="214">
        <f>Q231*H231</f>
        <v>0.006731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212</v>
      </c>
      <c r="AT231" s="216" t="s">
        <v>213</v>
      </c>
      <c r="AU231" s="216" t="s">
        <v>78</v>
      </c>
      <c r="AY231" s="18" t="s">
        <v>118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76</v>
      </c>
      <c r="BK231" s="217">
        <f>ROUND(I231*H231,2)</f>
        <v>0</v>
      </c>
      <c r="BL231" s="18" t="s">
        <v>125</v>
      </c>
      <c r="BM231" s="216" t="s">
        <v>380</v>
      </c>
    </row>
    <row r="232" s="13" customFormat="1">
      <c r="A232" s="13"/>
      <c r="B232" s="223"/>
      <c r="C232" s="224"/>
      <c r="D232" s="225" t="s">
        <v>129</v>
      </c>
      <c r="E232" s="226" t="s">
        <v>18</v>
      </c>
      <c r="F232" s="227" t="s">
        <v>381</v>
      </c>
      <c r="G232" s="224"/>
      <c r="H232" s="226" t="s">
        <v>18</v>
      </c>
      <c r="I232" s="228"/>
      <c r="J232" s="224"/>
      <c r="K232" s="224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129</v>
      </c>
      <c r="AU232" s="233" t="s">
        <v>78</v>
      </c>
      <c r="AV232" s="13" t="s">
        <v>76</v>
      </c>
      <c r="AW232" s="13" t="s">
        <v>30</v>
      </c>
      <c r="AX232" s="13" t="s">
        <v>68</v>
      </c>
      <c r="AY232" s="233" t="s">
        <v>118</v>
      </c>
    </row>
    <row r="233" s="14" customFormat="1">
      <c r="A233" s="14"/>
      <c r="B233" s="234"/>
      <c r="C233" s="235"/>
      <c r="D233" s="225" t="s">
        <v>129</v>
      </c>
      <c r="E233" s="236" t="s">
        <v>18</v>
      </c>
      <c r="F233" s="237" t="s">
        <v>382</v>
      </c>
      <c r="G233" s="235"/>
      <c r="H233" s="238">
        <v>6.7309999999999999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129</v>
      </c>
      <c r="AU233" s="244" t="s">
        <v>78</v>
      </c>
      <c r="AV233" s="14" t="s">
        <v>78</v>
      </c>
      <c r="AW233" s="14" t="s">
        <v>30</v>
      </c>
      <c r="AX233" s="14" t="s">
        <v>76</v>
      </c>
      <c r="AY233" s="244" t="s">
        <v>118</v>
      </c>
    </row>
    <row r="234" s="2" customFormat="1" ht="33" customHeight="1">
      <c r="A234" s="39"/>
      <c r="B234" s="40"/>
      <c r="C234" s="205" t="s">
        <v>383</v>
      </c>
      <c r="D234" s="205" t="s">
        <v>120</v>
      </c>
      <c r="E234" s="206" t="s">
        <v>384</v>
      </c>
      <c r="F234" s="207" t="s">
        <v>385</v>
      </c>
      <c r="G234" s="208" t="s">
        <v>161</v>
      </c>
      <c r="H234" s="209">
        <v>850</v>
      </c>
      <c r="I234" s="210"/>
      <c r="J234" s="211">
        <f>ROUND(I234*H234,2)</f>
        <v>0</v>
      </c>
      <c r="K234" s="207" t="s">
        <v>18</v>
      </c>
      <c r="L234" s="45"/>
      <c r="M234" s="212" t="s">
        <v>18</v>
      </c>
      <c r="N234" s="213" t="s">
        <v>39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125</v>
      </c>
      <c r="AT234" s="216" t="s">
        <v>120</v>
      </c>
      <c r="AU234" s="216" t="s">
        <v>78</v>
      </c>
      <c r="AY234" s="18" t="s">
        <v>118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76</v>
      </c>
      <c r="BK234" s="217">
        <f>ROUND(I234*H234,2)</f>
        <v>0</v>
      </c>
      <c r="BL234" s="18" t="s">
        <v>125</v>
      </c>
      <c r="BM234" s="216" t="s">
        <v>386</v>
      </c>
    </row>
    <row r="235" s="13" customFormat="1">
      <c r="A235" s="13"/>
      <c r="B235" s="223"/>
      <c r="C235" s="224"/>
      <c r="D235" s="225" t="s">
        <v>129</v>
      </c>
      <c r="E235" s="226" t="s">
        <v>18</v>
      </c>
      <c r="F235" s="227" t="s">
        <v>387</v>
      </c>
      <c r="G235" s="224"/>
      <c r="H235" s="226" t="s">
        <v>18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129</v>
      </c>
      <c r="AU235" s="233" t="s">
        <v>78</v>
      </c>
      <c r="AV235" s="13" t="s">
        <v>76</v>
      </c>
      <c r="AW235" s="13" t="s">
        <v>30</v>
      </c>
      <c r="AX235" s="13" t="s">
        <v>68</v>
      </c>
      <c r="AY235" s="233" t="s">
        <v>118</v>
      </c>
    </row>
    <row r="236" s="14" customFormat="1">
      <c r="A236" s="14"/>
      <c r="B236" s="234"/>
      <c r="C236" s="235"/>
      <c r="D236" s="225" t="s">
        <v>129</v>
      </c>
      <c r="E236" s="236" t="s">
        <v>18</v>
      </c>
      <c r="F236" s="237" t="s">
        <v>388</v>
      </c>
      <c r="G236" s="235"/>
      <c r="H236" s="238">
        <v>850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4" t="s">
        <v>129</v>
      </c>
      <c r="AU236" s="244" t="s">
        <v>78</v>
      </c>
      <c r="AV236" s="14" t="s">
        <v>78</v>
      </c>
      <c r="AW236" s="14" t="s">
        <v>30</v>
      </c>
      <c r="AX236" s="14" t="s">
        <v>76</v>
      </c>
      <c r="AY236" s="244" t="s">
        <v>118</v>
      </c>
    </row>
    <row r="237" s="2" customFormat="1" ht="44.25" customHeight="1">
      <c r="A237" s="39"/>
      <c r="B237" s="40"/>
      <c r="C237" s="205" t="s">
        <v>389</v>
      </c>
      <c r="D237" s="205" t="s">
        <v>120</v>
      </c>
      <c r="E237" s="206" t="s">
        <v>390</v>
      </c>
      <c r="F237" s="207" t="s">
        <v>391</v>
      </c>
      <c r="G237" s="208" t="s">
        <v>201</v>
      </c>
      <c r="H237" s="209">
        <v>57</v>
      </c>
      <c r="I237" s="210"/>
      <c r="J237" s="211">
        <f>ROUND(I237*H237,2)</f>
        <v>0</v>
      </c>
      <c r="K237" s="207" t="s">
        <v>124</v>
      </c>
      <c r="L237" s="45"/>
      <c r="M237" s="212" t="s">
        <v>18</v>
      </c>
      <c r="N237" s="213" t="s">
        <v>39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125</v>
      </c>
      <c r="AT237" s="216" t="s">
        <v>120</v>
      </c>
      <c r="AU237" s="216" t="s">
        <v>78</v>
      </c>
      <c r="AY237" s="18" t="s">
        <v>118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76</v>
      </c>
      <c r="BK237" s="217">
        <f>ROUND(I237*H237,2)</f>
        <v>0</v>
      </c>
      <c r="BL237" s="18" t="s">
        <v>125</v>
      </c>
      <c r="BM237" s="216" t="s">
        <v>392</v>
      </c>
    </row>
    <row r="238" s="2" customFormat="1">
      <c r="A238" s="39"/>
      <c r="B238" s="40"/>
      <c r="C238" s="41"/>
      <c r="D238" s="218" t="s">
        <v>127</v>
      </c>
      <c r="E238" s="41"/>
      <c r="F238" s="219" t="s">
        <v>393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127</v>
      </c>
      <c r="AU238" s="18" t="s">
        <v>78</v>
      </c>
    </row>
    <row r="239" s="13" customFormat="1">
      <c r="A239" s="13"/>
      <c r="B239" s="223"/>
      <c r="C239" s="224"/>
      <c r="D239" s="225" t="s">
        <v>129</v>
      </c>
      <c r="E239" s="226" t="s">
        <v>18</v>
      </c>
      <c r="F239" s="227" t="s">
        <v>394</v>
      </c>
      <c r="G239" s="224"/>
      <c r="H239" s="226" t="s">
        <v>18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129</v>
      </c>
      <c r="AU239" s="233" t="s">
        <v>78</v>
      </c>
      <c r="AV239" s="13" t="s">
        <v>76</v>
      </c>
      <c r="AW239" s="13" t="s">
        <v>30</v>
      </c>
      <c r="AX239" s="13" t="s">
        <v>68</v>
      </c>
      <c r="AY239" s="233" t="s">
        <v>118</v>
      </c>
    </row>
    <row r="240" s="14" customFormat="1">
      <c r="A240" s="14"/>
      <c r="B240" s="234"/>
      <c r="C240" s="235"/>
      <c r="D240" s="225" t="s">
        <v>129</v>
      </c>
      <c r="E240" s="236" t="s">
        <v>18</v>
      </c>
      <c r="F240" s="237" t="s">
        <v>205</v>
      </c>
      <c r="G240" s="235"/>
      <c r="H240" s="238">
        <v>57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129</v>
      </c>
      <c r="AU240" s="244" t="s">
        <v>78</v>
      </c>
      <c r="AV240" s="14" t="s">
        <v>78</v>
      </c>
      <c r="AW240" s="14" t="s">
        <v>30</v>
      </c>
      <c r="AX240" s="14" t="s">
        <v>76</v>
      </c>
      <c r="AY240" s="244" t="s">
        <v>118</v>
      </c>
    </row>
    <row r="241" s="2" customFormat="1" ht="24.15" customHeight="1">
      <c r="A241" s="39"/>
      <c r="B241" s="40"/>
      <c r="C241" s="205" t="s">
        <v>395</v>
      </c>
      <c r="D241" s="205" t="s">
        <v>120</v>
      </c>
      <c r="E241" s="206" t="s">
        <v>396</v>
      </c>
      <c r="F241" s="207" t="s">
        <v>397</v>
      </c>
      <c r="G241" s="208" t="s">
        <v>398</v>
      </c>
      <c r="H241" s="209">
        <v>28.869</v>
      </c>
      <c r="I241" s="210"/>
      <c r="J241" s="211">
        <f>ROUND(I241*H241,2)</f>
        <v>0</v>
      </c>
      <c r="K241" s="207" t="s">
        <v>124</v>
      </c>
      <c r="L241" s="45"/>
      <c r="M241" s="212" t="s">
        <v>18</v>
      </c>
      <c r="N241" s="213" t="s">
        <v>39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125</v>
      </c>
      <c r="AT241" s="216" t="s">
        <v>120</v>
      </c>
      <c r="AU241" s="216" t="s">
        <v>78</v>
      </c>
      <c r="AY241" s="18" t="s">
        <v>118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76</v>
      </c>
      <c r="BK241" s="217">
        <f>ROUND(I241*H241,2)</f>
        <v>0</v>
      </c>
      <c r="BL241" s="18" t="s">
        <v>125</v>
      </c>
      <c r="BM241" s="216" t="s">
        <v>399</v>
      </c>
    </row>
    <row r="242" s="2" customFormat="1">
      <c r="A242" s="39"/>
      <c r="B242" s="40"/>
      <c r="C242" s="41"/>
      <c r="D242" s="218" t="s">
        <v>127</v>
      </c>
      <c r="E242" s="41"/>
      <c r="F242" s="219" t="s">
        <v>400</v>
      </c>
      <c r="G242" s="41"/>
      <c r="H242" s="41"/>
      <c r="I242" s="220"/>
      <c r="J242" s="41"/>
      <c r="K242" s="41"/>
      <c r="L242" s="45"/>
      <c r="M242" s="269"/>
      <c r="N242" s="270"/>
      <c r="O242" s="271"/>
      <c r="P242" s="271"/>
      <c r="Q242" s="271"/>
      <c r="R242" s="271"/>
      <c r="S242" s="271"/>
      <c r="T242" s="272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127</v>
      </c>
      <c r="AU242" s="18" t="s">
        <v>78</v>
      </c>
    </row>
    <row r="243" s="2" customFormat="1" ht="6.96" customHeight="1">
      <c r="A243" s="39"/>
      <c r="B243" s="60"/>
      <c r="C243" s="61"/>
      <c r="D243" s="61"/>
      <c r="E243" s="61"/>
      <c r="F243" s="61"/>
      <c r="G243" s="61"/>
      <c r="H243" s="61"/>
      <c r="I243" s="61"/>
      <c r="J243" s="61"/>
      <c r="K243" s="61"/>
      <c r="L243" s="45"/>
      <c r="M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</row>
  </sheetData>
  <sheetProtection sheet="1" autoFilter="0" formatColumns="0" formatRows="0" objects="1" scenarios="1" spinCount="100000" saltValue="53AhPKQC7JnRvV5PukZ5vhBoFu+OCkbw+o00Cp+89k6WOPnukr0yWvUXni8u5prIKi8z8RiVulFzNgq8jM/vyQ==" hashValue="BgCi2Mq9E2vo8ojZIaY5yEeU362b2IXFFIDm0ZTux5OEt5Z5bX4ds4N5rBMrtyw9YFq0Y1uj0cCIihdYzZN81Q==" algorithmName="SHA-512" password="CC35"/>
  <autoFilter ref="C80:K24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22211101"/>
    <hyperlink ref="F89" r:id="rId2" display="https://podminky.urs.cz/item/CS_URS_2022_02/457531113"/>
    <hyperlink ref="F93" r:id="rId3" display="https://podminky.urs.cz/item/CS_URS_2022_02/183403112"/>
    <hyperlink ref="F98" r:id="rId4" display="https://podminky.urs.cz/item/CS_URS_2022_02/183403151"/>
    <hyperlink ref="F109" r:id="rId5" display="https://podminky.urs.cz/item/CS_URS_2022_02/183101114"/>
    <hyperlink ref="F114" r:id="rId6" display="https://podminky.urs.cz/item/CS_URS_2022_02/184102113"/>
    <hyperlink ref="F123" r:id="rId7" display="https://podminky.urs.cz/item/CS_URS_2022_02/184215133"/>
    <hyperlink ref="F130" r:id="rId8" display="https://podminky.urs.cz/item/CS_URS_2022_02/184813121"/>
    <hyperlink ref="F134" r:id="rId9" display="https://podminky.urs.cz/item/CS_URS_2022_02/183111114"/>
    <hyperlink ref="F142" r:id="rId10" display="https://podminky.urs.cz/item/CS_URS_2022_02/184102111"/>
    <hyperlink ref="F159" r:id="rId11" display="https://podminky.urs.cz/item/CS_URS_2022_02/184813134"/>
    <hyperlink ref="F170" r:id="rId12" display="https://podminky.urs.cz/item/CS_URS_2022_02/184816111"/>
    <hyperlink ref="F185" r:id="rId13" display="https://podminky.urs.cz/item/CS_URS_2022_02/184851111"/>
    <hyperlink ref="F207" r:id="rId14" display="https://podminky.urs.cz/item/CS_URS_2022_02/185804311"/>
    <hyperlink ref="F215" r:id="rId15" display="https://podminky.urs.cz/item/CS_URS_2022_02/185851121"/>
    <hyperlink ref="F218" r:id="rId16" display="https://podminky.urs.cz/item/CS_URS_2022_02/185851129"/>
    <hyperlink ref="F221" r:id="rId17" display="https://podminky.urs.cz/item/CS_URS_2022_02/181451121"/>
    <hyperlink ref="F238" r:id="rId18" display="https://podminky.urs.cz/item/CS_URS_2022_02/184808121"/>
    <hyperlink ref="F242" r:id="rId19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RK1271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401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13.9.2022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ROUND((SUM(BE81:BE125)),  2)</f>
        <v>0</v>
      </c>
      <c r="G33" s="39"/>
      <c r="H33" s="39"/>
      <c r="I33" s="149">
        <v>0.20999999999999999</v>
      </c>
      <c r="J33" s="148">
        <f>ROUND(((SUM(BE81:BE125))*I33),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ROUND((SUM(BF81:BF125)),  2)</f>
        <v>0</v>
      </c>
      <c r="G34" s="39"/>
      <c r="H34" s="39"/>
      <c r="I34" s="149">
        <v>0.14999999999999999</v>
      </c>
      <c r="J34" s="148">
        <f>ROUND(((SUM(BF81:BF125))*I34),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RK1271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02.1 - Následná péče, 1.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13.9.2022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102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RK1271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02.1 - Následná péče, 1.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13.9.2022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104</v>
      </c>
      <c r="D80" s="181" t="s">
        <v>53</v>
      </c>
      <c r="E80" s="181" t="s">
        <v>49</v>
      </c>
      <c r="F80" s="181" t="s">
        <v>50</v>
      </c>
      <c r="G80" s="181" t="s">
        <v>105</v>
      </c>
      <c r="H80" s="181" t="s">
        <v>106</v>
      </c>
      <c r="I80" s="181" t="s">
        <v>107</v>
      </c>
      <c r="J80" s="181" t="s">
        <v>99</v>
      </c>
      <c r="K80" s="182" t="s">
        <v>108</v>
      </c>
      <c r="L80" s="183"/>
      <c r="M80" s="93" t="s">
        <v>18</v>
      </c>
      <c r="N80" s="94" t="s">
        <v>38</v>
      </c>
      <c r="O80" s="94" t="s">
        <v>109</v>
      </c>
      <c r="P80" s="94" t="s">
        <v>110</v>
      </c>
      <c r="Q80" s="94" t="s">
        <v>111</v>
      </c>
      <c r="R80" s="94" t="s">
        <v>112</v>
      </c>
      <c r="S80" s="94" t="s">
        <v>113</v>
      </c>
      <c r="T80" s="95" t="s">
        <v>114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115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0.014184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100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116</v>
      </c>
      <c r="F82" s="192" t="s">
        <v>117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0.014184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118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119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SUM(P84:P125)</f>
        <v>0</v>
      </c>
      <c r="Q83" s="197"/>
      <c r="R83" s="198">
        <f>SUM(R84:R125)</f>
        <v>0.014184</v>
      </c>
      <c r="S83" s="197"/>
      <c r="T83" s="199">
        <f>SUM(T84:T125)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118</v>
      </c>
      <c r="BK83" s="202">
        <f>SUM(BK84:BK125)</f>
        <v>0</v>
      </c>
    </row>
    <row r="84" s="2" customFormat="1" ht="24.15" customHeight="1">
      <c r="A84" s="39"/>
      <c r="B84" s="40"/>
      <c r="C84" s="205" t="s">
        <v>76</v>
      </c>
      <c r="D84" s="205" t="s">
        <v>120</v>
      </c>
      <c r="E84" s="206" t="s">
        <v>402</v>
      </c>
      <c r="F84" s="207" t="s">
        <v>403</v>
      </c>
      <c r="G84" s="208" t="s">
        <v>161</v>
      </c>
      <c r="H84" s="209">
        <v>68904</v>
      </c>
      <c r="I84" s="210"/>
      <c r="J84" s="211">
        <f>ROUND(I84*H84,2)</f>
        <v>0</v>
      </c>
      <c r="K84" s="207" t="s">
        <v>124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125</v>
      </c>
      <c r="AT84" s="216" t="s">
        <v>120</v>
      </c>
      <c r="AU84" s="216" t="s">
        <v>78</v>
      </c>
      <c r="AY84" s="18" t="s">
        <v>118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125</v>
      </c>
      <c r="BM84" s="216" t="s">
        <v>404</v>
      </c>
    </row>
    <row r="85" s="2" customFormat="1">
      <c r="A85" s="39"/>
      <c r="B85" s="40"/>
      <c r="C85" s="41"/>
      <c r="D85" s="218" t="s">
        <v>127</v>
      </c>
      <c r="E85" s="41"/>
      <c r="F85" s="219" t="s">
        <v>405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127</v>
      </c>
      <c r="AU85" s="18" t="s">
        <v>78</v>
      </c>
    </row>
    <row r="86" s="13" customFormat="1">
      <c r="A86" s="13"/>
      <c r="B86" s="223"/>
      <c r="C86" s="224"/>
      <c r="D86" s="225" t="s">
        <v>129</v>
      </c>
      <c r="E86" s="226" t="s">
        <v>18</v>
      </c>
      <c r="F86" s="227" t="s">
        <v>406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129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118</v>
      </c>
    </row>
    <row r="87" s="14" customFormat="1">
      <c r="A87" s="14"/>
      <c r="B87" s="234"/>
      <c r="C87" s="235"/>
      <c r="D87" s="225" t="s">
        <v>129</v>
      </c>
      <c r="E87" s="236" t="s">
        <v>18</v>
      </c>
      <c r="F87" s="237" t="s">
        <v>407</v>
      </c>
      <c r="G87" s="235"/>
      <c r="H87" s="238">
        <v>68904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129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118</v>
      </c>
    </row>
    <row r="88" s="15" customFormat="1">
      <c r="A88" s="15"/>
      <c r="B88" s="245"/>
      <c r="C88" s="246"/>
      <c r="D88" s="225" t="s">
        <v>129</v>
      </c>
      <c r="E88" s="247" t="s">
        <v>18</v>
      </c>
      <c r="F88" s="248" t="s">
        <v>135</v>
      </c>
      <c r="G88" s="246"/>
      <c r="H88" s="249">
        <v>68904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129</v>
      </c>
      <c r="AU88" s="255" t="s">
        <v>78</v>
      </c>
      <c r="AV88" s="15" t="s">
        <v>125</v>
      </c>
      <c r="AW88" s="15" t="s">
        <v>30</v>
      </c>
      <c r="AX88" s="15" t="s">
        <v>76</v>
      </c>
      <c r="AY88" s="255" t="s">
        <v>118</v>
      </c>
    </row>
    <row r="89" s="2" customFormat="1" ht="33" customHeight="1">
      <c r="A89" s="39"/>
      <c r="B89" s="40"/>
      <c r="C89" s="205" t="s">
        <v>78</v>
      </c>
      <c r="D89" s="205" t="s">
        <v>120</v>
      </c>
      <c r="E89" s="206" t="s">
        <v>384</v>
      </c>
      <c r="F89" s="207" t="s">
        <v>385</v>
      </c>
      <c r="G89" s="208" t="s">
        <v>161</v>
      </c>
      <c r="H89" s="209">
        <v>850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125</v>
      </c>
      <c r="AT89" s="216" t="s">
        <v>120</v>
      </c>
      <c r="AU89" s="216" t="s">
        <v>78</v>
      </c>
      <c r="AY89" s="18" t="s">
        <v>118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125</v>
      </c>
      <c r="BM89" s="216" t="s">
        <v>408</v>
      </c>
    </row>
    <row r="90" s="13" customFormat="1">
      <c r="A90" s="13"/>
      <c r="B90" s="223"/>
      <c r="C90" s="224"/>
      <c r="D90" s="225" t="s">
        <v>129</v>
      </c>
      <c r="E90" s="226" t="s">
        <v>18</v>
      </c>
      <c r="F90" s="227" t="s">
        <v>409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129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118</v>
      </c>
    </row>
    <row r="91" s="14" customFormat="1">
      <c r="A91" s="14"/>
      <c r="B91" s="234"/>
      <c r="C91" s="235"/>
      <c r="D91" s="225" t="s">
        <v>129</v>
      </c>
      <c r="E91" s="236" t="s">
        <v>18</v>
      </c>
      <c r="F91" s="237" t="s">
        <v>388</v>
      </c>
      <c r="G91" s="235"/>
      <c r="H91" s="238">
        <v>850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129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118</v>
      </c>
    </row>
    <row r="92" s="2" customFormat="1" ht="16.5" customHeight="1">
      <c r="A92" s="39"/>
      <c r="B92" s="40"/>
      <c r="C92" s="205" t="s">
        <v>143</v>
      </c>
      <c r="D92" s="205" t="s">
        <v>120</v>
      </c>
      <c r="E92" s="206" t="s">
        <v>410</v>
      </c>
      <c r="F92" s="207" t="s">
        <v>411</v>
      </c>
      <c r="G92" s="208" t="s">
        <v>412</v>
      </c>
      <c r="H92" s="209">
        <v>84.5</v>
      </c>
      <c r="I92" s="210"/>
      <c r="J92" s="211">
        <f>ROUND(I92*H92,2)</f>
        <v>0</v>
      </c>
      <c r="K92" s="207" t="s">
        <v>18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125</v>
      </c>
      <c r="AT92" s="216" t="s">
        <v>120</v>
      </c>
      <c r="AU92" s="216" t="s">
        <v>78</v>
      </c>
      <c r="AY92" s="18" t="s">
        <v>118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125</v>
      </c>
      <c r="BM92" s="216" t="s">
        <v>413</v>
      </c>
    </row>
    <row r="93" s="13" customFormat="1">
      <c r="A93" s="13"/>
      <c r="B93" s="223"/>
      <c r="C93" s="224"/>
      <c r="D93" s="225" t="s">
        <v>129</v>
      </c>
      <c r="E93" s="226" t="s">
        <v>18</v>
      </c>
      <c r="F93" s="227" t="s">
        <v>414</v>
      </c>
      <c r="G93" s="224"/>
      <c r="H93" s="226" t="s">
        <v>18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129</v>
      </c>
      <c r="AU93" s="233" t="s">
        <v>78</v>
      </c>
      <c r="AV93" s="13" t="s">
        <v>76</v>
      </c>
      <c r="AW93" s="13" t="s">
        <v>30</v>
      </c>
      <c r="AX93" s="13" t="s">
        <v>68</v>
      </c>
      <c r="AY93" s="233" t="s">
        <v>118</v>
      </c>
    </row>
    <row r="94" s="14" customFormat="1">
      <c r="A94" s="14"/>
      <c r="B94" s="234"/>
      <c r="C94" s="235"/>
      <c r="D94" s="225" t="s">
        <v>129</v>
      </c>
      <c r="E94" s="236" t="s">
        <v>18</v>
      </c>
      <c r="F94" s="237" t="s">
        <v>415</v>
      </c>
      <c r="G94" s="235"/>
      <c r="H94" s="238">
        <v>84.5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129</v>
      </c>
      <c r="AU94" s="244" t="s">
        <v>78</v>
      </c>
      <c r="AV94" s="14" t="s">
        <v>78</v>
      </c>
      <c r="AW94" s="14" t="s">
        <v>30</v>
      </c>
      <c r="AX94" s="14" t="s">
        <v>76</v>
      </c>
      <c r="AY94" s="244" t="s">
        <v>118</v>
      </c>
    </row>
    <row r="95" s="2" customFormat="1" ht="37.8" customHeight="1">
      <c r="A95" s="39"/>
      <c r="B95" s="40"/>
      <c r="C95" s="205" t="s">
        <v>125</v>
      </c>
      <c r="D95" s="205" t="s">
        <v>120</v>
      </c>
      <c r="E95" s="206" t="s">
        <v>269</v>
      </c>
      <c r="F95" s="207" t="s">
        <v>270</v>
      </c>
      <c r="G95" s="208" t="s">
        <v>271</v>
      </c>
      <c r="H95" s="209">
        <v>15.76</v>
      </c>
      <c r="I95" s="210"/>
      <c r="J95" s="211">
        <f>ROUND(I95*H95,2)</f>
        <v>0</v>
      </c>
      <c r="K95" s="207" t="s">
        <v>124</v>
      </c>
      <c r="L95" s="45"/>
      <c r="M95" s="212" t="s">
        <v>18</v>
      </c>
      <c r="N95" s="213" t="s">
        <v>39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125</v>
      </c>
      <c r="AT95" s="216" t="s">
        <v>120</v>
      </c>
      <c r="AU95" s="216" t="s">
        <v>78</v>
      </c>
      <c r="AY95" s="18" t="s">
        <v>118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76</v>
      </c>
      <c r="BK95" s="217">
        <f>ROUND(I95*H95,2)</f>
        <v>0</v>
      </c>
      <c r="BL95" s="18" t="s">
        <v>125</v>
      </c>
      <c r="BM95" s="216" t="s">
        <v>416</v>
      </c>
    </row>
    <row r="96" s="2" customFormat="1">
      <c r="A96" s="39"/>
      <c r="B96" s="40"/>
      <c r="C96" s="41"/>
      <c r="D96" s="218" t="s">
        <v>127</v>
      </c>
      <c r="E96" s="41"/>
      <c r="F96" s="219" t="s">
        <v>273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127</v>
      </c>
      <c r="AU96" s="18" t="s">
        <v>78</v>
      </c>
    </row>
    <row r="97" s="13" customFormat="1">
      <c r="A97" s="13"/>
      <c r="B97" s="223"/>
      <c r="C97" s="224"/>
      <c r="D97" s="225" t="s">
        <v>129</v>
      </c>
      <c r="E97" s="226" t="s">
        <v>18</v>
      </c>
      <c r="F97" s="227" t="s">
        <v>417</v>
      </c>
      <c r="G97" s="224"/>
      <c r="H97" s="226" t="s">
        <v>18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129</v>
      </c>
      <c r="AU97" s="233" t="s">
        <v>78</v>
      </c>
      <c r="AV97" s="13" t="s">
        <v>76</v>
      </c>
      <c r="AW97" s="13" t="s">
        <v>30</v>
      </c>
      <c r="AX97" s="13" t="s">
        <v>68</v>
      </c>
      <c r="AY97" s="233" t="s">
        <v>118</v>
      </c>
    </row>
    <row r="98" s="13" customFormat="1">
      <c r="A98" s="13"/>
      <c r="B98" s="223"/>
      <c r="C98" s="224"/>
      <c r="D98" s="225" t="s">
        <v>129</v>
      </c>
      <c r="E98" s="226" t="s">
        <v>18</v>
      </c>
      <c r="F98" s="227" t="s">
        <v>275</v>
      </c>
      <c r="G98" s="224"/>
      <c r="H98" s="226" t="s">
        <v>18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129</v>
      </c>
      <c r="AU98" s="233" t="s">
        <v>78</v>
      </c>
      <c r="AV98" s="13" t="s">
        <v>76</v>
      </c>
      <c r="AW98" s="13" t="s">
        <v>30</v>
      </c>
      <c r="AX98" s="13" t="s">
        <v>68</v>
      </c>
      <c r="AY98" s="233" t="s">
        <v>118</v>
      </c>
    </row>
    <row r="99" s="13" customFormat="1">
      <c r="A99" s="13"/>
      <c r="B99" s="223"/>
      <c r="C99" s="224"/>
      <c r="D99" s="225" t="s">
        <v>129</v>
      </c>
      <c r="E99" s="226" t="s">
        <v>18</v>
      </c>
      <c r="F99" s="227" t="s">
        <v>243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129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118</v>
      </c>
    </row>
    <row r="100" s="14" customFormat="1">
      <c r="A100" s="14"/>
      <c r="B100" s="234"/>
      <c r="C100" s="235"/>
      <c r="D100" s="225" t="s">
        <v>129</v>
      </c>
      <c r="E100" s="236" t="s">
        <v>18</v>
      </c>
      <c r="F100" s="237" t="s">
        <v>418</v>
      </c>
      <c r="G100" s="235"/>
      <c r="H100" s="238">
        <v>15.76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129</v>
      </c>
      <c r="AU100" s="244" t="s">
        <v>78</v>
      </c>
      <c r="AV100" s="14" t="s">
        <v>78</v>
      </c>
      <c r="AW100" s="14" t="s">
        <v>30</v>
      </c>
      <c r="AX100" s="14" t="s">
        <v>76</v>
      </c>
      <c r="AY100" s="244" t="s">
        <v>118</v>
      </c>
    </row>
    <row r="101" s="2" customFormat="1" ht="16.5" customHeight="1">
      <c r="A101" s="39"/>
      <c r="B101" s="40"/>
      <c r="C101" s="259" t="s">
        <v>158</v>
      </c>
      <c r="D101" s="259" t="s">
        <v>213</v>
      </c>
      <c r="E101" s="260" t="s">
        <v>278</v>
      </c>
      <c r="F101" s="261" t="s">
        <v>279</v>
      </c>
      <c r="G101" s="262" t="s">
        <v>280</v>
      </c>
      <c r="H101" s="263">
        <v>14.183999999999999</v>
      </c>
      <c r="I101" s="264"/>
      <c r="J101" s="265">
        <f>ROUND(I101*H101,2)</f>
        <v>0</v>
      </c>
      <c r="K101" s="261" t="s">
        <v>18</v>
      </c>
      <c r="L101" s="266"/>
      <c r="M101" s="267" t="s">
        <v>18</v>
      </c>
      <c r="N101" s="268" t="s">
        <v>39</v>
      </c>
      <c r="O101" s="85"/>
      <c r="P101" s="214">
        <f>O101*H101</f>
        <v>0</v>
      </c>
      <c r="Q101" s="214">
        <v>0.001</v>
      </c>
      <c r="R101" s="214">
        <f>Q101*H101</f>
        <v>0.014184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212</v>
      </c>
      <c r="AT101" s="216" t="s">
        <v>213</v>
      </c>
      <c r="AU101" s="216" t="s">
        <v>78</v>
      </c>
      <c r="AY101" s="18" t="s">
        <v>118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76</v>
      </c>
      <c r="BK101" s="217">
        <f>ROUND(I101*H101,2)</f>
        <v>0</v>
      </c>
      <c r="BL101" s="18" t="s">
        <v>125</v>
      </c>
      <c r="BM101" s="216" t="s">
        <v>419</v>
      </c>
    </row>
    <row r="102" s="13" customFormat="1">
      <c r="A102" s="13"/>
      <c r="B102" s="223"/>
      <c r="C102" s="224"/>
      <c r="D102" s="225" t="s">
        <v>129</v>
      </c>
      <c r="E102" s="226" t="s">
        <v>18</v>
      </c>
      <c r="F102" s="227" t="s">
        <v>282</v>
      </c>
      <c r="G102" s="224"/>
      <c r="H102" s="226" t="s">
        <v>18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129</v>
      </c>
      <c r="AU102" s="233" t="s">
        <v>78</v>
      </c>
      <c r="AV102" s="13" t="s">
        <v>76</v>
      </c>
      <c r="AW102" s="13" t="s">
        <v>30</v>
      </c>
      <c r="AX102" s="13" t="s">
        <v>68</v>
      </c>
      <c r="AY102" s="233" t="s">
        <v>118</v>
      </c>
    </row>
    <row r="103" s="13" customFormat="1">
      <c r="A103" s="13"/>
      <c r="B103" s="223"/>
      <c r="C103" s="224"/>
      <c r="D103" s="225" t="s">
        <v>129</v>
      </c>
      <c r="E103" s="226" t="s">
        <v>18</v>
      </c>
      <c r="F103" s="227" t="s">
        <v>283</v>
      </c>
      <c r="G103" s="224"/>
      <c r="H103" s="226" t="s">
        <v>18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129</v>
      </c>
      <c r="AU103" s="233" t="s">
        <v>78</v>
      </c>
      <c r="AV103" s="13" t="s">
        <v>76</v>
      </c>
      <c r="AW103" s="13" t="s">
        <v>30</v>
      </c>
      <c r="AX103" s="13" t="s">
        <v>68</v>
      </c>
      <c r="AY103" s="233" t="s">
        <v>118</v>
      </c>
    </row>
    <row r="104" s="13" customFormat="1">
      <c r="A104" s="13"/>
      <c r="B104" s="223"/>
      <c r="C104" s="224"/>
      <c r="D104" s="225" t="s">
        <v>129</v>
      </c>
      <c r="E104" s="226" t="s">
        <v>18</v>
      </c>
      <c r="F104" s="227" t="s">
        <v>284</v>
      </c>
      <c r="G104" s="224"/>
      <c r="H104" s="226" t="s">
        <v>18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129</v>
      </c>
      <c r="AU104" s="233" t="s">
        <v>78</v>
      </c>
      <c r="AV104" s="13" t="s">
        <v>76</v>
      </c>
      <c r="AW104" s="13" t="s">
        <v>30</v>
      </c>
      <c r="AX104" s="13" t="s">
        <v>68</v>
      </c>
      <c r="AY104" s="233" t="s">
        <v>118</v>
      </c>
    </row>
    <row r="105" s="14" customFormat="1">
      <c r="A105" s="14"/>
      <c r="B105" s="234"/>
      <c r="C105" s="235"/>
      <c r="D105" s="225" t="s">
        <v>129</v>
      </c>
      <c r="E105" s="236" t="s">
        <v>18</v>
      </c>
      <c r="F105" s="237" t="s">
        <v>420</v>
      </c>
      <c r="G105" s="235"/>
      <c r="H105" s="238">
        <v>14.183999999999999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129</v>
      </c>
      <c r="AU105" s="244" t="s">
        <v>78</v>
      </c>
      <c r="AV105" s="14" t="s">
        <v>78</v>
      </c>
      <c r="AW105" s="14" t="s">
        <v>30</v>
      </c>
      <c r="AX105" s="14" t="s">
        <v>76</v>
      </c>
      <c r="AY105" s="244" t="s">
        <v>118</v>
      </c>
    </row>
    <row r="106" s="2" customFormat="1" ht="21.75" customHeight="1">
      <c r="A106" s="39"/>
      <c r="B106" s="40"/>
      <c r="C106" s="205" t="s">
        <v>198</v>
      </c>
      <c r="D106" s="205" t="s">
        <v>120</v>
      </c>
      <c r="E106" s="206" t="s">
        <v>339</v>
      </c>
      <c r="F106" s="207" t="s">
        <v>340</v>
      </c>
      <c r="G106" s="208" t="s">
        <v>123</v>
      </c>
      <c r="H106" s="209">
        <v>64.379999999999995</v>
      </c>
      <c r="I106" s="210"/>
      <c r="J106" s="211">
        <f>ROUND(I106*H106,2)</f>
        <v>0</v>
      </c>
      <c r="K106" s="207" t="s">
        <v>124</v>
      </c>
      <c r="L106" s="45"/>
      <c r="M106" s="212" t="s">
        <v>18</v>
      </c>
      <c r="N106" s="213" t="s">
        <v>39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125</v>
      </c>
      <c r="AT106" s="216" t="s">
        <v>120</v>
      </c>
      <c r="AU106" s="216" t="s">
        <v>78</v>
      </c>
      <c r="AY106" s="18" t="s">
        <v>118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76</v>
      </c>
      <c r="BK106" s="217">
        <f>ROUND(I106*H106,2)</f>
        <v>0</v>
      </c>
      <c r="BL106" s="18" t="s">
        <v>125</v>
      </c>
      <c r="BM106" s="216" t="s">
        <v>421</v>
      </c>
    </row>
    <row r="107" s="2" customFormat="1">
      <c r="A107" s="39"/>
      <c r="B107" s="40"/>
      <c r="C107" s="41"/>
      <c r="D107" s="218" t="s">
        <v>127</v>
      </c>
      <c r="E107" s="41"/>
      <c r="F107" s="219" t="s">
        <v>342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127</v>
      </c>
      <c r="AU107" s="18" t="s">
        <v>78</v>
      </c>
    </row>
    <row r="108" s="13" customFormat="1">
      <c r="A108" s="13"/>
      <c r="B108" s="223"/>
      <c r="C108" s="224"/>
      <c r="D108" s="225" t="s">
        <v>129</v>
      </c>
      <c r="E108" s="226" t="s">
        <v>18</v>
      </c>
      <c r="F108" s="227" t="s">
        <v>422</v>
      </c>
      <c r="G108" s="224"/>
      <c r="H108" s="226" t="s">
        <v>18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129</v>
      </c>
      <c r="AU108" s="233" t="s">
        <v>78</v>
      </c>
      <c r="AV108" s="13" t="s">
        <v>76</v>
      </c>
      <c r="AW108" s="13" t="s">
        <v>30</v>
      </c>
      <c r="AX108" s="13" t="s">
        <v>68</v>
      </c>
      <c r="AY108" s="233" t="s">
        <v>118</v>
      </c>
    </row>
    <row r="109" s="13" customFormat="1">
      <c r="A109" s="13"/>
      <c r="B109" s="223"/>
      <c r="C109" s="224"/>
      <c r="D109" s="225" t="s">
        <v>129</v>
      </c>
      <c r="E109" s="226" t="s">
        <v>18</v>
      </c>
      <c r="F109" s="227" t="s">
        <v>423</v>
      </c>
      <c r="G109" s="224"/>
      <c r="H109" s="226" t="s">
        <v>18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129</v>
      </c>
      <c r="AU109" s="233" t="s">
        <v>78</v>
      </c>
      <c r="AV109" s="13" t="s">
        <v>76</v>
      </c>
      <c r="AW109" s="13" t="s">
        <v>30</v>
      </c>
      <c r="AX109" s="13" t="s">
        <v>68</v>
      </c>
      <c r="AY109" s="233" t="s">
        <v>118</v>
      </c>
    </row>
    <row r="110" s="14" customFormat="1">
      <c r="A110" s="14"/>
      <c r="B110" s="234"/>
      <c r="C110" s="235"/>
      <c r="D110" s="225" t="s">
        <v>129</v>
      </c>
      <c r="E110" s="236" t="s">
        <v>18</v>
      </c>
      <c r="F110" s="237" t="s">
        <v>424</v>
      </c>
      <c r="G110" s="235"/>
      <c r="H110" s="238">
        <v>17.100000000000001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129</v>
      </c>
      <c r="AU110" s="244" t="s">
        <v>78</v>
      </c>
      <c r="AV110" s="14" t="s">
        <v>78</v>
      </c>
      <c r="AW110" s="14" t="s">
        <v>30</v>
      </c>
      <c r="AX110" s="14" t="s">
        <v>68</v>
      </c>
      <c r="AY110" s="244" t="s">
        <v>118</v>
      </c>
    </row>
    <row r="111" s="13" customFormat="1">
      <c r="A111" s="13"/>
      <c r="B111" s="223"/>
      <c r="C111" s="224"/>
      <c r="D111" s="225" t="s">
        <v>129</v>
      </c>
      <c r="E111" s="226" t="s">
        <v>18</v>
      </c>
      <c r="F111" s="227" t="s">
        <v>425</v>
      </c>
      <c r="G111" s="224"/>
      <c r="H111" s="226" t="s">
        <v>18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129</v>
      </c>
      <c r="AU111" s="233" t="s">
        <v>78</v>
      </c>
      <c r="AV111" s="13" t="s">
        <v>76</v>
      </c>
      <c r="AW111" s="13" t="s">
        <v>30</v>
      </c>
      <c r="AX111" s="13" t="s">
        <v>68</v>
      </c>
      <c r="AY111" s="233" t="s">
        <v>118</v>
      </c>
    </row>
    <row r="112" s="14" customFormat="1">
      <c r="A112" s="14"/>
      <c r="B112" s="234"/>
      <c r="C112" s="235"/>
      <c r="D112" s="225" t="s">
        <v>129</v>
      </c>
      <c r="E112" s="236" t="s">
        <v>18</v>
      </c>
      <c r="F112" s="237" t="s">
        <v>426</v>
      </c>
      <c r="G112" s="235"/>
      <c r="H112" s="238">
        <v>47.280000000000001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129</v>
      </c>
      <c r="AU112" s="244" t="s">
        <v>78</v>
      </c>
      <c r="AV112" s="14" t="s">
        <v>78</v>
      </c>
      <c r="AW112" s="14" t="s">
        <v>30</v>
      </c>
      <c r="AX112" s="14" t="s">
        <v>68</v>
      </c>
      <c r="AY112" s="244" t="s">
        <v>118</v>
      </c>
    </row>
    <row r="113" s="15" customFormat="1">
      <c r="A113" s="15"/>
      <c r="B113" s="245"/>
      <c r="C113" s="246"/>
      <c r="D113" s="225" t="s">
        <v>129</v>
      </c>
      <c r="E113" s="247" t="s">
        <v>18</v>
      </c>
      <c r="F113" s="248" t="s">
        <v>135</v>
      </c>
      <c r="G113" s="246"/>
      <c r="H113" s="249">
        <v>64.379999999999995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5" t="s">
        <v>129</v>
      </c>
      <c r="AU113" s="255" t="s">
        <v>78</v>
      </c>
      <c r="AV113" s="15" t="s">
        <v>125</v>
      </c>
      <c r="AW113" s="15" t="s">
        <v>30</v>
      </c>
      <c r="AX113" s="15" t="s">
        <v>76</v>
      </c>
      <c r="AY113" s="255" t="s">
        <v>118</v>
      </c>
    </row>
    <row r="114" s="2" customFormat="1" ht="21.75" customHeight="1">
      <c r="A114" s="39"/>
      <c r="B114" s="40"/>
      <c r="C114" s="205" t="s">
        <v>206</v>
      </c>
      <c r="D114" s="205" t="s">
        <v>120</v>
      </c>
      <c r="E114" s="206" t="s">
        <v>348</v>
      </c>
      <c r="F114" s="207" t="s">
        <v>349</v>
      </c>
      <c r="G114" s="208" t="s">
        <v>123</v>
      </c>
      <c r="H114" s="209">
        <v>64.379999999999995</v>
      </c>
      <c r="I114" s="210"/>
      <c r="J114" s="211">
        <f>ROUND(I114*H114,2)</f>
        <v>0</v>
      </c>
      <c r="K114" s="207" t="s">
        <v>124</v>
      </c>
      <c r="L114" s="45"/>
      <c r="M114" s="212" t="s">
        <v>18</v>
      </c>
      <c r="N114" s="213" t="s">
        <v>39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125</v>
      </c>
      <c r="AT114" s="216" t="s">
        <v>120</v>
      </c>
      <c r="AU114" s="216" t="s">
        <v>78</v>
      </c>
      <c r="AY114" s="18" t="s">
        <v>118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76</v>
      </c>
      <c r="BK114" s="217">
        <f>ROUND(I114*H114,2)</f>
        <v>0</v>
      </c>
      <c r="BL114" s="18" t="s">
        <v>125</v>
      </c>
      <c r="BM114" s="216" t="s">
        <v>427</v>
      </c>
    </row>
    <row r="115" s="2" customFormat="1">
      <c r="A115" s="39"/>
      <c r="B115" s="40"/>
      <c r="C115" s="41"/>
      <c r="D115" s="218" t="s">
        <v>127</v>
      </c>
      <c r="E115" s="41"/>
      <c r="F115" s="219" t="s">
        <v>351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127</v>
      </c>
      <c r="AU115" s="18" t="s">
        <v>78</v>
      </c>
    </row>
    <row r="116" s="14" customFormat="1">
      <c r="A116" s="14"/>
      <c r="B116" s="234"/>
      <c r="C116" s="235"/>
      <c r="D116" s="225" t="s">
        <v>129</v>
      </c>
      <c r="E116" s="236" t="s">
        <v>18</v>
      </c>
      <c r="F116" s="237" t="s">
        <v>428</v>
      </c>
      <c r="G116" s="235"/>
      <c r="H116" s="238">
        <v>64.379999999999995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129</v>
      </c>
      <c r="AU116" s="244" t="s">
        <v>78</v>
      </c>
      <c r="AV116" s="14" t="s">
        <v>78</v>
      </c>
      <c r="AW116" s="14" t="s">
        <v>30</v>
      </c>
      <c r="AX116" s="14" t="s">
        <v>76</v>
      </c>
      <c r="AY116" s="244" t="s">
        <v>118</v>
      </c>
    </row>
    <row r="117" s="2" customFormat="1" ht="24.15" customHeight="1">
      <c r="A117" s="39"/>
      <c r="B117" s="40"/>
      <c r="C117" s="205" t="s">
        <v>212</v>
      </c>
      <c r="D117" s="205" t="s">
        <v>120</v>
      </c>
      <c r="E117" s="206" t="s">
        <v>354</v>
      </c>
      <c r="F117" s="207" t="s">
        <v>355</v>
      </c>
      <c r="G117" s="208" t="s">
        <v>123</v>
      </c>
      <c r="H117" s="209">
        <v>64.379999999999995</v>
      </c>
      <c r="I117" s="210"/>
      <c r="J117" s="211">
        <f>ROUND(I117*H117,2)</f>
        <v>0</v>
      </c>
      <c r="K117" s="207" t="s">
        <v>124</v>
      </c>
      <c r="L117" s="45"/>
      <c r="M117" s="212" t="s">
        <v>18</v>
      </c>
      <c r="N117" s="213" t="s">
        <v>39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125</v>
      </c>
      <c r="AT117" s="216" t="s">
        <v>120</v>
      </c>
      <c r="AU117" s="216" t="s">
        <v>78</v>
      </c>
      <c r="AY117" s="18" t="s">
        <v>118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76</v>
      </c>
      <c r="BK117" s="217">
        <f>ROUND(I117*H117,2)</f>
        <v>0</v>
      </c>
      <c r="BL117" s="18" t="s">
        <v>125</v>
      </c>
      <c r="BM117" s="216" t="s">
        <v>429</v>
      </c>
    </row>
    <row r="118" s="2" customFormat="1">
      <c r="A118" s="39"/>
      <c r="B118" s="40"/>
      <c r="C118" s="41"/>
      <c r="D118" s="218" t="s">
        <v>127</v>
      </c>
      <c r="E118" s="41"/>
      <c r="F118" s="219" t="s">
        <v>357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127</v>
      </c>
      <c r="AU118" s="18" t="s">
        <v>78</v>
      </c>
    </row>
    <row r="119" s="14" customFormat="1">
      <c r="A119" s="14"/>
      <c r="B119" s="234"/>
      <c r="C119" s="235"/>
      <c r="D119" s="225" t="s">
        <v>129</v>
      </c>
      <c r="E119" s="236" t="s">
        <v>18</v>
      </c>
      <c r="F119" s="237" t="s">
        <v>428</v>
      </c>
      <c r="G119" s="235"/>
      <c r="H119" s="238">
        <v>64.379999999999995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129</v>
      </c>
      <c r="AU119" s="244" t="s">
        <v>78</v>
      </c>
      <c r="AV119" s="14" t="s">
        <v>78</v>
      </c>
      <c r="AW119" s="14" t="s">
        <v>30</v>
      </c>
      <c r="AX119" s="14" t="s">
        <v>76</v>
      </c>
      <c r="AY119" s="244" t="s">
        <v>118</v>
      </c>
    </row>
    <row r="120" s="2" customFormat="1" ht="24.15" customHeight="1">
      <c r="A120" s="39"/>
      <c r="B120" s="40"/>
      <c r="C120" s="205" t="s">
        <v>218</v>
      </c>
      <c r="D120" s="205" t="s">
        <v>120</v>
      </c>
      <c r="E120" s="206" t="s">
        <v>430</v>
      </c>
      <c r="F120" s="207" t="s">
        <v>431</v>
      </c>
      <c r="G120" s="208" t="s">
        <v>432</v>
      </c>
      <c r="H120" s="209">
        <v>2</v>
      </c>
      <c r="I120" s="210"/>
      <c r="J120" s="211">
        <f>ROUND(I120*H120,2)</f>
        <v>0</v>
      </c>
      <c r="K120" s="207" t="s">
        <v>18</v>
      </c>
      <c r="L120" s="45"/>
      <c r="M120" s="212" t="s">
        <v>18</v>
      </c>
      <c r="N120" s="213" t="s">
        <v>39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125</v>
      </c>
      <c r="AT120" s="216" t="s">
        <v>120</v>
      </c>
      <c r="AU120" s="216" t="s">
        <v>78</v>
      </c>
      <c r="AY120" s="18" t="s">
        <v>118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76</v>
      </c>
      <c r="BK120" s="217">
        <f>ROUND(I120*H120,2)</f>
        <v>0</v>
      </c>
      <c r="BL120" s="18" t="s">
        <v>125</v>
      </c>
      <c r="BM120" s="216" t="s">
        <v>433</v>
      </c>
    </row>
    <row r="121" s="13" customFormat="1">
      <c r="A121" s="13"/>
      <c r="B121" s="223"/>
      <c r="C121" s="224"/>
      <c r="D121" s="225" t="s">
        <v>129</v>
      </c>
      <c r="E121" s="226" t="s">
        <v>18</v>
      </c>
      <c r="F121" s="227" t="s">
        <v>434</v>
      </c>
      <c r="G121" s="224"/>
      <c r="H121" s="226" t="s">
        <v>18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129</v>
      </c>
      <c r="AU121" s="233" t="s">
        <v>78</v>
      </c>
      <c r="AV121" s="13" t="s">
        <v>76</v>
      </c>
      <c r="AW121" s="13" t="s">
        <v>30</v>
      </c>
      <c r="AX121" s="13" t="s">
        <v>68</v>
      </c>
      <c r="AY121" s="233" t="s">
        <v>118</v>
      </c>
    </row>
    <row r="122" s="14" customFormat="1">
      <c r="A122" s="14"/>
      <c r="B122" s="234"/>
      <c r="C122" s="235"/>
      <c r="D122" s="225" t="s">
        <v>129</v>
      </c>
      <c r="E122" s="236" t="s">
        <v>18</v>
      </c>
      <c r="F122" s="237" t="s">
        <v>78</v>
      </c>
      <c r="G122" s="235"/>
      <c r="H122" s="238">
        <v>2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129</v>
      </c>
      <c r="AU122" s="244" t="s">
        <v>78</v>
      </c>
      <c r="AV122" s="14" t="s">
        <v>78</v>
      </c>
      <c r="AW122" s="14" t="s">
        <v>30</v>
      </c>
      <c r="AX122" s="14" t="s">
        <v>68</v>
      </c>
      <c r="AY122" s="244" t="s">
        <v>118</v>
      </c>
    </row>
    <row r="123" s="15" customFormat="1">
      <c r="A123" s="15"/>
      <c r="B123" s="245"/>
      <c r="C123" s="246"/>
      <c r="D123" s="225" t="s">
        <v>129</v>
      </c>
      <c r="E123" s="247" t="s">
        <v>18</v>
      </c>
      <c r="F123" s="248" t="s">
        <v>135</v>
      </c>
      <c r="G123" s="246"/>
      <c r="H123" s="249">
        <v>2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129</v>
      </c>
      <c r="AU123" s="255" t="s">
        <v>78</v>
      </c>
      <c r="AV123" s="15" t="s">
        <v>125</v>
      </c>
      <c r="AW123" s="15" t="s">
        <v>30</v>
      </c>
      <c r="AX123" s="15" t="s">
        <v>76</v>
      </c>
      <c r="AY123" s="255" t="s">
        <v>118</v>
      </c>
    </row>
    <row r="124" s="2" customFormat="1" ht="24.15" customHeight="1">
      <c r="A124" s="39"/>
      <c r="B124" s="40"/>
      <c r="C124" s="205" t="s">
        <v>224</v>
      </c>
      <c r="D124" s="205" t="s">
        <v>120</v>
      </c>
      <c r="E124" s="206" t="s">
        <v>396</v>
      </c>
      <c r="F124" s="207" t="s">
        <v>397</v>
      </c>
      <c r="G124" s="208" t="s">
        <v>398</v>
      </c>
      <c r="H124" s="209">
        <v>0.5</v>
      </c>
      <c r="I124" s="210"/>
      <c r="J124" s="211">
        <f>ROUND(I124*H124,2)</f>
        <v>0</v>
      </c>
      <c r="K124" s="207" t="s">
        <v>124</v>
      </c>
      <c r="L124" s="45"/>
      <c r="M124" s="212" t="s">
        <v>18</v>
      </c>
      <c r="N124" s="213" t="s">
        <v>39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125</v>
      </c>
      <c r="AT124" s="216" t="s">
        <v>120</v>
      </c>
      <c r="AU124" s="216" t="s">
        <v>78</v>
      </c>
      <c r="AY124" s="18" t="s">
        <v>118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76</v>
      </c>
      <c r="BK124" s="217">
        <f>ROUND(I124*H124,2)</f>
        <v>0</v>
      </c>
      <c r="BL124" s="18" t="s">
        <v>125</v>
      </c>
      <c r="BM124" s="216" t="s">
        <v>435</v>
      </c>
    </row>
    <row r="125" s="2" customFormat="1">
      <c r="A125" s="39"/>
      <c r="B125" s="40"/>
      <c r="C125" s="41"/>
      <c r="D125" s="218" t="s">
        <v>127</v>
      </c>
      <c r="E125" s="41"/>
      <c r="F125" s="219" t="s">
        <v>400</v>
      </c>
      <c r="G125" s="41"/>
      <c r="H125" s="41"/>
      <c r="I125" s="220"/>
      <c r="J125" s="41"/>
      <c r="K125" s="41"/>
      <c r="L125" s="45"/>
      <c r="M125" s="269"/>
      <c r="N125" s="270"/>
      <c r="O125" s="271"/>
      <c r="P125" s="271"/>
      <c r="Q125" s="271"/>
      <c r="R125" s="271"/>
      <c r="S125" s="271"/>
      <c r="T125" s="272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127</v>
      </c>
      <c r="AU125" s="18" t="s">
        <v>78</v>
      </c>
    </row>
    <row r="126" s="2" customFormat="1" ht="6.96" customHeight="1">
      <c r="A126" s="39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ph1B/Cae/qw66+O4HinGe2bevgmNAyYbMOc4QA1saUCBV1dsM6XwQu1Su0lITFx8doXgL5rcGfYFQ+glbUl6sQ==" hashValue="69R9q5KXvKm/re5lSAEQ5H0AzbFTtk3ffN3fV/uD5AfrzIAhrLPVPmNwVCCB+cjpGd+KyrEqm1J1DSLRo8z7gw==" algorithmName="SHA-512" password="CC35"/>
  <autoFilter ref="C80:K12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6" r:id="rId2" display="https://podminky.urs.cz/item/CS_URS_2022_02/184813134"/>
    <hyperlink ref="F107" r:id="rId3" display="https://podminky.urs.cz/item/CS_URS_2022_02/185804311"/>
    <hyperlink ref="F115" r:id="rId4" display="https://podminky.urs.cz/item/CS_URS_2022_02/185851121"/>
    <hyperlink ref="F118" r:id="rId5" display="https://podminky.urs.cz/item/CS_URS_2022_02/185851129"/>
    <hyperlink ref="F125" r:id="rId6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RK1271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436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13.9.2022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ROUND((SUM(BE81:BE122)),  2)</f>
        <v>0</v>
      </c>
      <c r="G33" s="39"/>
      <c r="H33" s="39"/>
      <c r="I33" s="149">
        <v>0.20999999999999999</v>
      </c>
      <c r="J33" s="148">
        <f>ROUND(((SUM(BE81:BE122))*I33),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ROUND((SUM(BF81:BF122)),  2)</f>
        <v>0</v>
      </c>
      <c r="G34" s="39"/>
      <c r="H34" s="39"/>
      <c r="I34" s="149">
        <v>0.14999999999999999</v>
      </c>
      <c r="J34" s="148">
        <f>ROUND(((SUM(BF81:BF122))*I34),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RK1271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02.2 - Následná péče, 2.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13.9.2022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102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RK1271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02.2 - Následná péče, 2.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13.9.2022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104</v>
      </c>
      <c r="D80" s="181" t="s">
        <v>53</v>
      </c>
      <c r="E80" s="181" t="s">
        <v>49</v>
      </c>
      <c r="F80" s="181" t="s">
        <v>50</v>
      </c>
      <c r="G80" s="181" t="s">
        <v>105</v>
      </c>
      <c r="H80" s="181" t="s">
        <v>106</v>
      </c>
      <c r="I80" s="181" t="s">
        <v>107</v>
      </c>
      <c r="J80" s="181" t="s">
        <v>99</v>
      </c>
      <c r="K80" s="182" t="s">
        <v>108</v>
      </c>
      <c r="L80" s="183"/>
      <c r="M80" s="93" t="s">
        <v>18</v>
      </c>
      <c r="N80" s="94" t="s">
        <v>38</v>
      </c>
      <c r="O80" s="94" t="s">
        <v>109</v>
      </c>
      <c r="P80" s="94" t="s">
        <v>110</v>
      </c>
      <c r="Q80" s="94" t="s">
        <v>111</v>
      </c>
      <c r="R80" s="94" t="s">
        <v>112</v>
      </c>
      <c r="S80" s="94" t="s">
        <v>113</v>
      </c>
      <c r="T80" s="95" t="s">
        <v>114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115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0.014184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100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116</v>
      </c>
      <c r="F82" s="192" t="s">
        <v>117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0.014184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118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119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SUM(P84:P122)</f>
        <v>0</v>
      </c>
      <c r="Q83" s="197"/>
      <c r="R83" s="198">
        <f>SUM(R84:R122)</f>
        <v>0.014184</v>
      </c>
      <c r="S83" s="197"/>
      <c r="T83" s="199">
        <f>SUM(T84:T122)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118</v>
      </c>
      <c r="BK83" s="202">
        <f>SUM(BK84:BK122)</f>
        <v>0</v>
      </c>
    </row>
    <row r="84" s="2" customFormat="1" ht="24.15" customHeight="1">
      <c r="A84" s="39"/>
      <c r="B84" s="40"/>
      <c r="C84" s="205" t="s">
        <v>76</v>
      </c>
      <c r="D84" s="205" t="s">
        <v>120</v>
      </c>
      <c r="E84" s="206" t="s">
        <v>402</v>
      </c>
      <c r="F84" s="207" t="s">
        <v>403</v>
      </c>
      <c r="G84" s="208" t="s">
        <v>161</v>
      </c>
      <c r="H84" s="209">
        <v>45936</v>
      </c>
      <c r="I84" s="210"/>
      <c r="J84" s="211">
        <f>ROUND(I84*H84,2)</f>
        <v>0</v>
      </c>
      <c r="K84" s="207" t="s">
        <v>124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125</v>
      </c>
      <c r="AT84" s="216" t="s">
        <v>120</v>
      </c>
      <c r="AU84" s="216" t="s">
        <v>78</v>
      </c>
      <c r="AY84" s="18" t="s">
        <v>118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125</v>
      </c>
      <c r="BM84" s="216" t="s">
        <v>404</v>
      </c>
    </row>
    <row r="85" s="2" customFormat="1">
      <c r="A85" s="39"/>
      <c r="B85" s="40"/>
      <c r="C85" s="41"/>
      <c r="D85" s="218" t="s">
        <v>127</v>
      </c>
      <c r="E85" s="41"/>
      <c r="F85" s="219" t="s">
        <v>405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127</v>
      </c>
      <c r="AU85" s="18" t="s">
        <v>78</v>
      </c>
    </row>
    <row r="86" s="13" customFormat="1">
      <c r="A86" s="13"/>
      <c r="B86" s="223"/>
      <c r="C86" s="224"/>
      <c r="D86" s="225" t="s">
        <v>129</v>
      </c>
      <c r="E86" s="226" t="s">
        <v>18</v>
      </c>
      <c r="F86" s="227" t="s">
        <v>437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129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118</v>
      </c>
    </row>
    <row r="87" s="14" customFormat="1">
      <c r="A87" s="14"/>
      <c r="B87" s="234"/>
      <c r="C87" s="235"/>
      <c r="D87" s="225" t="s">
        <v>129</v>
      </c>
      <c r="E87" s="236" t="s">
        <v>18</v>
      </c>
      <c r="F87" s="237" t="s">
        <v>438</v>
      </c>
      <c r="G87" s="235"/>
      <c r="H87" s="238">
        <v>45936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129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118</v>
      </c>
    </row>
    <row r="88" s="15" customFormat="1">
      <c r="A88" s="15"/>
      <c r="B88" s="245"/>
      <c r="C88" s="246"/>
      <c r="D88" s="225" t="s">
        <v>129</v>
      </c>
      <c r="E88" s="247" t="s">
        <v>18</v>
      </c>
      <c r="F88" s="248" t="s">
        <v>135</v>
      </c>
      <c r="G88" s="246"/>
      <c r="H88" s="249">
        <v>45936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129</v>
      </c>
      <c r="AU88" s="255" t="s">
        <v>78</v>
      </c>
      <c r="AV88" s="15" t="s">
        <v>125</v>
      </c>
      <c r="AW88" s="15" t="s">
        <v>30</v>
      </c>
      <c r="AX88" s="15" t="s">
        <v>76</v>
      </c>
      <c r="AY88" s="255" t="s">
        <v>118</v>
      </c>
    </row>
    <row r="89" s="2" customFormat="1" ht="16.5" customHeight="1">
      <c r="A89" s="39"/>
      <c r="B89" s="40"/>
      <c r="C89" s="205" t="s">
        <v>78</v>
      </c>
      <c r="D89" s="205" t="s">
        <v>120</v>
      </c>
      <c r="E89" s="206" t="s">
        <v>410</v>
      </c>
      <c r="F89" s="207" t="s">
        <v>411</v>
      </c>
      <c r="G89" s="208" t="s">
        <v>412</v>
      </c>
      <c r="H89" s="209">
        <v>84.5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125</v>
      </c>
      <c r="AT89" s="216" t="s">
        <v>120</v>
      </c>
      <c r="AU89" s="216" t="s">
        <v>78</v>
      </c>
      <c r="AY89" s="18" t="s">
        <v>118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125</v>
      </c>
      <c r="BM89" s="216" t="s">
        <v>413</v>
      </c>
    </row>
    <row r="90" s="13" customFormat="1">
      <c r="A90" s="13"/>
      <c r="B90" s="223"/>
      <c r="C90" s="224"/>
      <c r="D90" s="225" t="s">
        <v>129</v>
      </c>
      <c r="E90" s="226" t="s">
        <v>18</v>
      </c>
      <c r="F90" s="227" t="s">
        <v>414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129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118</v>
      </c>
    </row>
    <row r="91" s="14" customFormat="1">
      <c r="A91" s="14"/>
      <c r="B91" s="234"/>
      <c r="C91" s="235"/>
      <c r="D91" s="225" t="s">
        <v>129</v>
      </c>
      <c r="E91" s="236" t="s">
        <v>18</v>
      </c>
      <c r="F91" s="237" t="s">
        <v>415</v>
      </c>
      <c r="G91" s="235"/>
      <c r="H91" s="238">
        <v>84.5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129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118</v>
      </c>
    </row>
    <row r="92" s="2" customFormat="1" ht="37.8" customHeight="1">
      <c r="A92" s="39"/>
      <c r="B92" s="40"/>
      <c r="C92" s="205" t="s">
        <v>143</v>
      </c>
      <c r="D92" s="205" t="s">
        <v>120</v>
      </c>
      <c r="E92" s="206" t="s">
        <v>269</v>
      </c>
      <c r="F92" s="207" t="s">
        <v>270</v>
      </c>
      <c r="G92" s="208" t="s">
        <v>271</v>
      </c>
      <c r="H92" s="209">
        <v>15.76</v>
      </c>
      <c r="I92" s="210"/>
      <c r="J92" s="211">
        <f>ROUND(I92*H92,2)</f>
        <v>0</v>
      </c>
      <c r="K92" s="207" t="s">
        <v>124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125</v>
      </c>
      <c r="AT92" s="216" t="s">
        <v>120</v>
      </c>
      <c r="AU92" s="216" t="s">
        <v>78</v>
      </c>
      <c r="AY92" s="18" t="s">
        <v>118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125</v>
      </c>
      <c r="BM92" s="216" t="s">
        <v>416</v>
      </c>
    </row>
    <row r="93" s="2" customFormat="1">
      <c r="A93" s="39"/>
      <c r="B93" s="40"/>
      <c r="C93" s="41"/>
      <c r="D93" s="218" t="s">
        <v>127</v>
      </c>
      <c r="E93" s="41"/>
      <c r="F93" s="219" t="s">
        <v>273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127</v>
      </c>
      <c r="AU93" s="18" t="s">
        <v>78</v>
      </c>
    </row>
    <row r="94" s="13" customFormat="1">
      <c r="A94" s="13"/>
      <c r="B94" s="223"/>
      <c r="C94" s="224"/>
      <c r="D94" s="225" t="s">
        <v>129</v>
      </c>
      <c r="E94" s="226" t="s">
        <v>18</v>
      </c>
      <c r="F94" s="227" t="s">
        <v>417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129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118</v>
      </c>
    </row>
    <row r="95" s="13" customFormat="1">
      <c r="A95" s="13"/>
      <c r="B95" s="223"/>
      <c r="C95" s="224"/>
      <c r="D95" s="225" t="s">
        <v>129</v>
      </c>
      <c r="E95" s="226" t="s">
        <v>18</v>
      </c>
      <c r="F95" s="227" t="s">
        <v>275</v>
      </c>
      <c r="G95" s="224"/>
      <c r="H95" s="226" t="s">
        <v>18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129</v>
      </c>
      <c r="AU95" s="233" t="s">
        <v>78</v>
      </c>
      <c r="AV95" s="13" t="s">
        <v>76</v>
      </c>
      <c r="AW95" s="13" t="s">
        <v>30</v>
      </c>
      <c r="AX95" s="13" t="s">
        <v>68</v>
      </c>
      <c r="AY95" s="233" t="s">
        <v>118</v>
      </c>
    </row>
    <row r="96" s="13" customFormat="1">
      <c r="A96" s="13"/>
      <c r="B96" s="223"/>
      <c r="C96" s="224"/>
      <c r="D96" s="225" t="s">
        <v>129</v>
      </c>
      <c r="E96" s="226" t="s">
        <v>18</v>
      </c>
      <c r="F96" s="227" t="s">
        <v>243</v>
      </c>
      <c r="G96" s="224"/>
      <c r="H96" s="226" t="s">
        <v>18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129</v>
      </c>
      <c r="AU96" s="233" t="s">
        <v>78</v>
      </c>
      <c r="AV96" s="13" t="s">
        <v>76</v>
      </c>
      <c r="AW96" s="13" t="s">
        <v>30</v>
      </c>
      <c r="AX96" s="13" t="s">
        <v>68</v>
      </c>
      <c r="AY96" s="233" t="s">
        <v>118</v>
      </c>
    </row>
    <row r="97" s="14" customFormat="1">
      <c r="A97" s="14"/>
      <c r="B97" s="234"/>
      <c r="C97" s="235"/>
      <c r="D97" s="225" t="s">
        <v>129</v>
      </c>
      <c r="E97" s="236" t="s">
        <v>18</v>
      </c>
      <c r="F97" s="237" t="s">
        <v>418</v>
      </c>
      <c r="G97" s="235"/>
      <c r="H97" s="238">
        <v>15.76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129</v>
      </c>
      <c r="AU97" s="244" t="s">
        <v>78</v>
      </c>
      <c r="AV97" s="14" t="s">
        <v>78</v>
      </c>
      <c r="AW97" s="14" t="s">
        <v>30</v>
      </c>
      <c r="AX97" s="14" t="s">
        <v>76</v>
      </c>
      <c r="AY97" s="244" t="s">
        <v>118</v>
      </c>
    </row>
    <row r="98" s="2" customFormat="1" ht="16.5" customHeight="1">
      <c r="A98" s="39"/>
      <c r="B98" s="40"/>
      <c r="C98" s="259" t="s">
        <v>125</v>
      </c>
      <c r="D98" s="259" t="s">
        <v>213</v>
      </c>
      <c r="E98" s="260" t="s">
        <v>278</v>
      </c>
      <c r="F98" s="261" t="s">
        <v>279</v>
      </c>
      <c r="G98" s="262" t="s">
        <v>280</v>
      </c>
      <c r="H98" s="263">
        <v>14.183999999999999</v>
      </c>
      <c r="I98" s="264"/>
      <c r="J98" s="265">
        <f>ROUND(I98*H98,2)</f>
        <v>0</v>
      </c>
      <c r="K98" s="261" t="s">
        <v>18</v>
      </c>
      <c r="L98" s="266"/>
      <c r="M98" s="267" t="s">
        <v>18</v>
      </c>
      <c r="N98" s="268" t="s">
        <v>39</v>
      </c>
      <c r="O98" s="85"/>
      <c r="P98" s="214">
        <f>O98*H98</f>
        <v>0</v>
      </c>
      <c r="Q98" s="214">
        <v>0.001</v>
      </c>
      <c r="R98" s="214">
        <f>Q98*H98</f>
        <v>0.014184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212</v>
      </c>
      <c r="AT98" s="216" t="s">
        <v>213</v>
      </c>
      <c r="AU98" s="216" t="s">
        <v>78</v>
      </c>
      <c r="AY98" s="18" t="s">
        <v>118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76</v>
      </c>
      <c r="BK98" s="217">
        <f>ROUND(I98*H98,2)</f>
        <v>0</v>
      </c>
      <c r="BL98" s="18" t="s">
        <v>125</v>
      </c>
      <c r="BM98" s="216" t="s">
        <v>419</v>
      </c>
    </row>
    <row r="99" s="13" customFormat="1">
      <c r="A99" s="13"/>
      <c r="B99" s="223"/>
      <c r="C99" s="224"/>
      <c r="D99" s="225" t="s">
        <v>129</v>
      </c>
      <c r="E99" s="226" t="s">
        <v>18</v>
      </c>
      <c r="F99" s="227" t="s">
        <v>282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129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118</v>
      </c>
    </row>
    <row r="100" s="13" customFormat="1">
      <c r="A100" s="13"/>
      <c r="B100" s="223"/>
      <c r="C100" s="224"/>
      <c r="D100" s="225" t="s">
        <v>129</v>
      </c>
      <c r="E100" s="226" t="s">
        <v>18</v>
      </c>
      <c r="F100" s="227" t="s">
        <v>283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129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118</v>
      </c>
    </row>
    <row r="101" s="13" customFormat="1">
      <c r="A101" s="13"/>
      <c r="B101" s="223"/>
      <c r="C101" s="224"/>
      <c r="D101" s="225" t="s">
        <v>129</v>
      </c>
      <c r="E101" s="226" t="s">
        <v>18</v>
      </c>
      <c r="F101" s="227" t="s">
        <v>284</v>
      </c>
      <c r="G101" s="224"/>
      <c r="H101" s="226" t="s">
        <v>18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129</v>
      </c>
      <c r="AU101" s="233" t="s">
        <v>78</v>
      </c>
      <c r="AV101" s="13" t="s">
        <v>76</v>
      </c>
      <c r="AW101" s="13" t="s">
        <v>30</v>
      </c>
      <c r="AX101" s="13" t="s">
        <v>68</v>
      </c>
      <c r="AY101" s="233" t="s">
        <v>118</v>
      </c>
    </row>
    <row r="102" s="14" customFormat="1">
      <c r="A102" s="14"/>
      <c r="B102" s="234"/>
      <c r="C102" s="235"/>
      <c r="D102" s="225" t="s">
        <v>129</v>
      </c>
      <c r="E102" s="236" t="s">
        <v>18</v>
      </c>
      <c r="F102" s="237" t="s">
        <v>420</v>
      </c>
      <c r="G102" s="235"/>
      <c r="H102" s="238">
        <v>14.183999999999999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129</v>
      </c>
      <c r="AU102" s="244" t="s">
        <v>78</v>
      </c>
      <c r="AV102" s="14" t="s">
        <v>78</v>
      </c>
      <c r="AW102" s="14" t="s">
        <v>30</v>
      </c>
      <c r="AX102" s="14" t="s">
        <v>76</v>
      </c>
      <c r="AY102" s="244" t="s">
        <v>118</v>
      </c>
    </row>
    <row r="103" s="2" customFormat="1" ht="21.75" customHeight="1">
      <c r="A103" s="39"/>
      <c r="B103" s="40"/>
      <c r="C103" s="205" t="s">
        <v>158</v>
      </c>
      <c r="D103" s="205" t="s">
        <v>120</v>
      </c>
      <c r="E103" s="206" t="s">
        <v>339</v>
      </c>
      <c r="F103" s="207" t="s">
        <v>340</v>
      </c>
      <c r="G103" s="208" t="s">
        <v>123</v>
      </c>
      <c r="H103" s="209">
        <v>64.379999999999995</v>
      </c>
      <c r="I103" s="210"/>
      <c r="J103" s="211">
        <f>ROUND(I103*H103,2)</f>
        <v>0</v>
      </c>
      <c r="K103" s="207" t="s">
        <v>124</v>
      </c>
      <c r="L103" s="45"/>
      <c r="M103" s="212" t="s">
        <v>18</v>
      </c>
      <c r="N103" s="213" t="s">
        <v>39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125</v>
      </c>
      <c r="AT103" s="216" t="s">
        <v>120</v>
      </c>
      <c r="AU103" s="216" t="s">
        <v>78</v>
      </c>
      <c r="AY103" s="18" t="s">
        <v>118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76</v>
      </c>
      <c r="BK103" s="217">
        <f>ROUND(I103*H103,2)</f>
        <v>0</v>
      </c>
      <c r="BL103" s="18" t="s">
        <v>125</v>
      </c>
      <c r="BM103" s="216" t="s">
        <v>421</v>
      </c>
    </row>
    <row r="104" s="2" customFormat="1">
      <c r="A104" s="39"/>
      <c r="B104" s="40"/>
      <c r="C104" s="41"/>
      <c r="D104" s="218" t="s">
        <v>127</v>
      </c>
      <c r="E104" s="41"/>
      <c r="F104" s="219" t="s">
        <v>342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127</v>
      </c>
      <c r="AU104" s="18" t="s">
        <v>78</v>
      </c>
    </row>
    <row r="105" s="13" customFormat="1">
      <c r="A105" s="13"/>
      <c r="B105" s="223"/>
      <c r="C105" s="224"/>
      <c r="D105" s="225" t="s">
        <v>129</v>
      </c>
      <c r="E105" s="226" t="s">
        <v>18</v>
      </c>
      <c r="F105" s="227" t="s">
        <v>422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129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118</v>
      </c>
    </row>
    <row r="106" s="13" customFormat="1">
      <c r="A106" s="13"/>
      <c r="B106" s="223"/>
      <c r="C106" s="224"/>
      <c r="D106" s="225" t="s">
        <v>129</v>
      </c>
      <c r="E106" s="226" t="s">
        <v>18</v>
      </c>
      <c r="F106" s="227" t="s">
        <v>423</v>
      </c>
      <c r="G106" s="224"/>
      <c r="H106" s="226" t="s">
        <v>18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129</v>
      </c>
      <c r="AU106" s="233" t="s">
        <v>78</v>
      </c>
      <c r="AV106" s="13" t="s">
        <v>76</v>
      </c>
      <c r="AW106" s="13" t="s">
        <v>30</v>
      </c>
      <c r="AX106" s="13" t="s">
        <v>68</v>
      </c>
      <c r="AY106" s="233" t="s">
        <v>118</v>
      </c>
    </row>
    <row r="107" s="14" customFormat="1">
      <c r="A107" s="14"/>
      <c r="B107" s="234"/>
      <c r="C107" s="235"/>
      <c r="D107" s="225" t="s">
        <v>129</v>
      </c>
      <c r="E107" s="236" t="s">
        <v>18</v>
      </c>
      <c r="F107" s="237" t="s">
        <v>424</v>
      </c>
      <c r="G107" s="235"/>
      <c r="H107" s="238">
        <v>17.100000000000001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129</v>
      </c>
      <c r="AU107" s="244" t="s">
        <v>78</v>
      </c>
      <c r="AV107" s="14" t="s">
        <v>78</v>
      </c>
      <c r="AW107" s="14" t="s">
        <v>30</v>
      </c>
      <c r="AX107" s="14" t="s">
        <v>68</v>
      </c>
      <c r="AY107" s="244" t="s">
        <v>118</v>
      </c>
    </row>
    <row r="108" s="13" customFormat="1">
      <c r="A108" s="13"/>
      <c r="B108" s="223"/>
      <c r="C108" s="224"/>
      <c r="D108" s="225" t="s">
        <v>129</v>
      </c>
      <c r="E108" s="226" t="s">
        <v>18</v>
      </c>
      <c r="F108" s="227" t="s">
        <v>425</v>
      </c>
      <c r="G108" s="224"/>
      <c r="H108" s="226" t="s">
        <v>18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129</v>
      </c>
      <c r="AU108" s="233" t="s">
        <v>78</v>
      </c>
      <c r="AV108" s="13" t="s">
        <v>76</v>
      </c>
      <c r="AW108" s="13" t="s">
        <v>30</v>
      </c>
      <c r="AX108" s="13" t="s">
        <v>68</v>
      </c>
      <c r="AY108" s="233" t="s">
        <v>118</v>
      </c>
    </row>
    <row r="109" s="14" customFormat="1">
      <c r="A109" s="14"/>
      <c r="B109" s="234"/>
      <c r="C109" s="235"/>
      <c r="D109" s="225" t="s">
        <v>129</v>
      </c>
      <c r="E109" s="236" t="s">
        <v>18</v>
      </c>
      <c r="F109" s="237" t="s">
        <v>426</v>
      </c>
      <c r="G109" s="235"/>
      <c r="H109" s="238">
        <v>47.280000000000001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129</v>
      </c>
      <c r="AU109" s="244" t="s">
        <v>78</v>
      </c>
      <c r="AV109" s="14" t="s">
        <v>78</v>
      </c>
      <c r="AW109" s="14" t="s">
        <v>30</v>
      </c>
      <c r="AX109" s="14" t="s">
        <v>68</v>
      </c>
      <c r="AY109" s="244" t="s">
        <v>118</v>
      </c>
    </row>
    <row r="110" s="15" customFormat="1">
      <c r="A110" s="15"/>
      <c r="B110" s="245"/>
      <c r="C110" s="246"/>
      <c r="D110" s="225" t="s">
        <v>129</v>
      </c>
      <c r="E110" s="247" t="s">
        <v>18</v>
      </c>
      <c r="F110" s="248" t="s">
        <v>135</v>
      </c>
      <c r="G110" s="246"/>
      <c r="H110" s="249">
        <v>64.379999999999995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129</v>
      </c>
      <c r="AU110" s="255" t="s">
        <v>78</v>
      </c>
      <c r="AV110" s="15" t="s">
        <v>125</v>
      </c>
      <c r="AW110" s="15" t="s">
        <v>30</v>
      </c>
      <c r="AX110" s="15" t="s">
        <v>76</v>
      </c>
      <c r="AY110" s="255" t="s">
        <v>118</v>
      </c>
    </row>
    <row r="111" s="2" customFormat="1" ht="21.75" customHeight="1">
      <c r="A111" s="39"/>
      <c r="B111" s="40"/>
      <c r="C111" s="205" t="s">
        <v>198</v>
      </c>
      <c r="D111" s="205" t="s">
        <v>120</v>
      </c>
      <c r="E111" s="206" t="s">
        <v>348</v>
      </c>
      <c r="F111" s="207" t="s">
        <v>349</v>
      </c>
      <c r="G111" s="208" t="s">
        <v>123</v>
      </c>
      <c r="H111" s="209">
        <v>64.379999999999995</v>
      </c>
      <c r="I111" s="210"/>
      <c r="J111" s="211">
        <f>ROUND(I111*H111,2)</f>
        <v>0</v>
      </c>
      <c r="K111" s="207" t="s">
        <v>124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125</v>
      </c>
      <c r="AT111" s="216" t="s">
        <v>120</v>
      </c>
      <c r="AU111" s="216" t="s">
        <v>78</v>
      </c>
      <c r="AY111" s="18" t="s">
        <v>118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76</v>
      </c>
      <c r="BK111" s="217">
        <f>ROUND(I111*H111,2)</f>
        <v>0</v>
      </c>
      <c r="BL111" s="18" t="s">
        <v>125</v>
      </c>
      <c r="BM111" s="216" t="s">
        <v>427</v>
      </c>
    </row>
    <row r="112" s="2" customFormat="1">
      <c r="A112" s="39"/>
      <c r="B112" s="40"/>
      <c r="C112" s="41"/>
      <c r="D112" s="218" t="s">
        <v>127</v>
      </c>
      <c r="E112" s="41"/>
      <c r="F112" s="219" t="s">
        <v>351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127</v>
      </c>
      <c r="AU112" s="18" t="s">
        <v>78</v>
      </c>
    </row>
    <row r="113" s="14" customFormat="1">
      <c r="A113" s="14"/>
      <c r="B113" s="234"/>
      <c r="C113" s="235"/>
      <c r="D113" s="225" t="s">
        <v>129</v>
      </c>
      <c r="E113" s="236" t="s">
        <v>18</v>
      </c>
      <c r="F113" s="237" t="s">
        <v>428</v>
      </c>
      <c r="G113" s="235"/>
      <c r="H113" s="238">
        <v>64.379999999999995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129</v>
      </c>
      <c r="AU113" s="244" t="s">
        <v>78</v>
      </c>
      <c r="AV113" s="14" t="s">
        <v>78</v>
      </c>
      <c r="AW113" s="14" t="s">
        <v>30</v>
      </c>
      <c r="AX113" s="14" t="s">
        <v>76</v>
      </c>
      <c r="AY113" s="244" t="s">
        <v>118</v>
      </c>
    </row>
    <row r="114" s="2" customFormat="1" ht="24.15" customHeight="1">
      <c r="A114" s="39"/>
      <c r="B114" s="40"/>
      <c r="C114" s="205" t="s">
        <v>206</v>
      </c>
      <c r="D114" s="205" t="s">
        <v>120</v>
      </c>
      <c r="E114" s="206" t="s">
        <v>354</v>
      </c>
      <c r="F114" s="207" t="s">
        <v>355</v>
      </c>
      <c r="G114" s="208" t="s">
        <v>123</v>
      </c>
      <c r="H114" s="209">
        <v>64.379999999999995</v>
      </c>
      <c r="I114" s="210"/>
      <c r="J114" s="211">
        <f>ROUND(I114*H114,2)</f>
        <v>0</v>
      </c>
      <c r="K114" s="207" t="s">
        <v>124</v>
      </c>
      <c r="L114" s="45"/>
      <c r="M114" s="212" t="s">
        <v>18</v>
      </c>
      <c r="N114" s="213" t="s">
        <v>39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125</v>
      </c>
      <c r="AT114" s="216" t="s">
        <v>120</v>
      </c>
      <c r="AU114" s="216" t="s">
        <v>78</v>
      </c>
      <c r="AY114" s="18" t="s">
        <v>118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76</v>
      </c>
      <c r="BK114" s="217">
        <f>ROUND(I114*H114,2)</f>
        <v>0</v>
      </c>
      <c r="BL114" s="18" t="s">
        <v>125</v>
      </c>
      <c r="BM114" s="216" t="s">
        <v>429</v>
      </c>
    </row>
    <row r="115" s="2" customFormat="1">
      <c r="A115" s="39"/>
      <c r="B115" s="40"/>
      <c r="C115" s="41"/>
      <c r="D115" s="218" t="s">
        <v>127</v>
      </c>
      <c r="E115" s="41"/>
      <c r="F115" s="219" t="s">
        <v>357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127</v>
      </c>
      <c r="AU115" s="18" t="s">
        <v>78</v>
      </c>
    </row>
    <row r="116" s="14" customFormat="1">
      <c r="A116" s="14"/>
      <c r="B116" s="234"/>
      <c r="C116" s="235"/>
      <c r="D116" s="225" t="s">
        <v>129</v>
      </c>
      <c r="E116" s="236" t="s">
        <v>18</v>
      </c>
      <c r="F116" s="237" t="s">
        <v>428</v>
      </c>
      <c r="G116" s="235"/>
      <c r="H116" s="238">
        <v>64.379999999999995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129</v>
      </c>
      <c r="AU116" s="244" t="s">
        <v>78</v>
      </c>
      <c r="AV116" s="14" t="s">
        <v>78</v>
      </c>
      <c r="AW116" s="14" t="s">
        <v>30</v>
      </c>
      <c r="AX116" s="14" t="s">
        <v>76</v>
      </c>
      <c r="AY116" s="244" t="s">
        <v>118</v>
      </c>
    </row>
    <row r="117" s="2" customFormat="1" ht="24.15" customHeight="1">
      <c r="A117" s="39"/>
      <c r="B117" s="40"/>
      <c r="C117" s="205" t="s">
        <v>212</v>
      </c>
      <c r="D117" s="205" t="s">
        <v>120</v>
      </c>
      <c r="E117" s="206" t="s">
        <v>430</v>
      </c>
      <c r="F117" s="207" t="s">
        <v>431</v>
      </c>
      <c r="G117" s="208" t="s">
        <v>432</v>
      </c>
      <c r="H117" s="209">
        <v>2</v>
      </c>
      <c r="I117" s="210"/>
      <c r="J117" s="211">
        <f>ROUND(I117*H117,2)</f>
        <v>0</v>
      </c>
      <c r="K117" s="207" t="s">
        <v>18</v>
      </c>
      <c r="L117" s="45"/>
      <c r="M117" s="212" t="s">
        <v>18</v>
      </c>
      <c r="N117" s="213" t="s">
        <v>39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125</v>
      </c>
      <c r="AT117" s="216" t="s">
        <v>120</v>
      </c>
      <c r="AU117" s="216" t="s">
        <v>78</v>
      </c>
      <c r="AY117" s="18" t="s">
        <v>118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76</v>
      </c>
      <c r="BK117" s="217">
        <f>ROUND(I117*H117,2)</f>
        <v>0</v>
      </c>
      <c r="BL117" s="18" t="s">
        <v>125</v>
      </c>
      <c r="BM117" s="216" t="s">
        <v>433</v>
      </c>
    </row>
    <row r="118" s="13" customFormat="1">
      <c r="A118" s="13"/>
      <c r="B118" s="223"/>
      <c r="C118" s="224"/>
      <c r="D118" s="225" t="s">
        <v>129</v>
      </c>
      <c r="E118" s="226" t="s">
        <v>18</v>
      </c>
      <c r="F118" s="227" t="s">
        <v>434</v>
      </c>
      <c r="G118" s="224"/>
      <c r="H118" s="226" t="s">
        <v>18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129</v>
      </c>
      <c r="AU118" s="233" t="s">
        <v>78</v>
      </c>
      <c r="AV118" s="13" t="s">
        <v>76</v>
      </c>
      <c r="AW118" s="13" t="s">
        <v>30</v>
      </c>
      <c r="AX118" s="13" t="s">
        <v>68</v>
      </c>
      <c r="AY118" s="233" t="s">
        <v>118</v>
      </c>
    </row>
    <row r="119" s="14" customFormat="1">
      <c r="A119" s="14"/>
      <c r="B119" s="234"/>
      <c r="C119" s="235"/>
      <c r="D119" s="225" t="s">
        <v>129</v>
      </c>
      <c r="E119" s="236" t="s">
        <v>18</v>
      </c>
      <c r="F119" s="237" t="s">
        <v>78</v>
      </c>
      <c r="G119" s="235"/>
      <c r="H119" s="238">
        <v>2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129</v>
      </c>
      <c r="AU119" s="244" t="s">
        <v>78</v>
      </c>
      <c r="AV119" s="14" t="s">
        <v>78</v>
      </c>
      <c r="AW119" s="14" t="s">
        <v>30</v>
      </c>
      <c r="AX119" s="14" t="s">
        <v>68</v>
      </c>
      <c r="AY119" s="244" t="s">
        <v>118</v>
      </c>
    </row>
    <row r="120" s="15" customFormat="1">
      <c r="A120" s="15"/>
      <c r="B120" s="245"/>
      <c r="C120" s="246"/>
      <c r="D120" s="225" t="s">
        <v>129</v>
      </c>
      <c r="E120" s="247" t="s">
        <v>18</v>
      </c>
      <c r="F120" s="248" t="s">
        <v>135</v>
      </c>
      <c r="G120" s="246"/>
      <c r="H120" s="249">
        <v>2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129</v>
      </c>
      <c r="AU120" s="255" t="s">
        <v>78</v>
      </c>
      <c r="AV120" s="15" t="s">
        <v>125</v>
      </c>
      <c r="AW120" s="15" t="s">
        <v>30</v>
      </c>
      <c r="AX120" s="15" t="s">
        <v>76</v>
      </c>
      <c r="AY120" s="255" t="s">
        <v>118</v>
      </c>
    </row>
    <row r="121" s="2" customFormat="1" ht="24.15" customHeight="1">
      <c r="A121" s="39"/>
      <c r="B121" s="40"/>
      <c r="C121" s="205" t="s">
        <v>218</v>
      </c>
      <c r="D121" s="205" t="s">
        <v>120</v>
      </c>
      <c r="E121" s="206" t="s">
        <v>396</v>
      </c>
      <c r="F121" s="207" t="s">
        <v>397</v>
      </c>
      <c r="G121" s="208" t="s">
        <v>398</v>
      </c>
      <c r="H121" s="209">
        <v>0.5</v>
      </c>
      <c r="I121" s="210"/>
      <c r="J121" s="211">
        <f>ROUND(I121*H121,2)</f>
        <v>0</v>
      </c>
      <c r="K121" s="207" t="s">
        <v>124</v>
      </c>
      <c r="L121" s="45"/>
      <c r="M121" s="212" t="s">
        <v>18</v>
      </c>
      <c r="N121" s="213" t="s">
        <v>39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125</v>
      </c>
      <c r="AT121" s="216" t="s">
        <v>120</v>
      </c>
      <c r="AU121" s="216" t="s">
        <v>78</v>
      </c>
      <c r="AY121" s="18" t="s">
        <v>118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76</v>
      </c>
      <c r="BK121" s="217">
        <f>ROUND(I121*H121,2)</f>
        <v>0</v>
      </c>
      <c r="BL121" s="18" t="s">
        <v>125</v>
      </c>
      <c r="BM121" s="216" t="s">
        <v>439</v>
      </c>
    </row>
    <row r="122" s="2" customFormat="1">
      <c r="A122" s="39"/>
      <c r="B122" s="40"/>
      <c r="C122" s="41"/>
      <c r="D122" s="218" t="s">
        <v>127</v>
      </c>
      <c r="E122" s="41"/>
      <c r="F122" s="219" t="s">
        <v>400</v>
      </c>
      <c r="G122" s="41"/>
      <c r="H122" s="41"/>
      <c r="I122" s="220"/>
      <c r="J122" s="41"/>
      <c r="K122" s="41"/>
      <c r="L122" s="45"/>
      <c r="M122" s="269"/>
      <c r="N122" s="270"/>
      <c r="O122" s="271"/>
      <c r="P122" s="271"/>
      <c r="Q122" s="271"/>
      <c r="R122" s="271"/>
      <c r="S122" s="271"/>
      <c r="T122" s="272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127</v>
      </c>
      <c r="AU122" s="18" t="s">
        <v>78</v>
      </c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yJ4E1lEDDc1Jrb1/UifT2yZUcXiIo8vydE6TLs9dg9U2opoCeGe4EPbmhgf2H9Dixm6XpRzYtALi24eM/J0Iyg==" hashValue="PQ2SPNzY7Bx0wnxWO7bMrDiA5lQ8ymoa+7E2ub9Ig6eAXqMvXwuOwmsjbO3AGo+pDU7gN3rTAgG8WTDAwZ2IJA==" algorithmName="SHA-512" password="CC35"/>
  <autoFilter ref="C80:K12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3" r:id="rId2" display="https://podminky.urs.cz/item/CS_URS_2022_02/184813134"/>
    <hyperlink ref="F104" r:id="rId3" display="https://podminky.urs.cz/item/CS_URS_2022_02/185804311"/>
    <hyperlink ref="F112" r:id="rId4" display="https://podminky.urs.cz/item/CS_URS_2022_02/185851121"/>
    <hyperlink ref="F115" r:id="rId5" display="https://podminky.urs.cz/item/CS_URS_2022_02/185851129"/>
    <hyperlink ref="F122" r:id="rId6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RK1271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440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13.9.2022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ROUND((SUM(BE81:BE132)),  2)</f>
        <v>0</v>
      </c>
      <c r="G33" s="39"/>
      <c r="H33" s="39"/>
      <c r="I33" s="149">
        <v>0.20999999999999999</v>
      </c>
      <c r="J33" s="148">
        <f>ROUND(((SUM(BE81:BE132))*I33),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ROUND((SUM(BF81:BF132)),  2)</f>
        <v>0</v>
      </c>
      <c r="G34" s="39"/>
      <c r="H34" s="39"/>
      <c r="I34" s="149">
        <v>0.14999999999999999</v>
      </c>
      <c r="J34" s="148">
        <f>ROUND(((SUM(BF81:BF132))*I34),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ROUND((SUM(BG81:BG132)),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ROUND((SUM(BH81:BH132)),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ROUND((SUM(BI81:BI132)),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RK1271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02.3 - Následná péče, 3.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13.9.2022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102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RK1271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02.3 - Následná péče, 3.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13.9.2022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104</v>
      </c>
      <c r="D80" s="181" t="s">
        <v>53</v>
      </c>
      <c r="E80" s="181" t="s">
        <v>49</v>
      </c>
      <c r="F80" s="181" t="s">
        <v>50</v>
      </c>
      <c r="G80" s="181" t="s">
        <v>105</v>
      </c>
      <c r="H80" s="181" t="s">
        <v>106</v>
      </c>
      <c r="I80" s="181" t="s">
        <v>107</v>
      </c>
      <c r="J80" s="181" t="s">
        <v>99</v>
      </c>
      <c r="K80" s="182" t="s">
        <v>108</v>
      </c>
      <c r="L80" s="183"/>
      <c r="M80" s="93" t="s">
        <v>18</v>
      </c>
      <c r="N80" s="94" t="s">
        <v>38</v>
      </c>
      <c r="O80" s="94" t="s">
        <v>109</v>
      </c>
      <c r="P80" s="94" t="s">
        <v>110</v>
      </c>
      <c r="Q80" s="94" t="s">
        <v>111</v>
      </c>
      <c r="R80" s="94" t="s">
        <v>112</v>
      </c>
      <c r="S80" s="94" t="s">
        <v>113</v>
      </c>
      <c r="T80" s="95" t="s">
        <v>114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115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12.689184000000001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100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116</v>
      </c>
      <c r="F82" s="192" t="s">
        <v>117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12.689184000000001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118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119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SUM(P84:P132)</f>
        <v>0</v>
      </c>
      <c r="Q83" s="197"/>
      <c r="R83" s="198">
        <f>SUM(R84:R132)</f>
        <v>12.689184000000001</v>
      </c>
      <c r="S83" s="197"/>
      <c r="T83" s="199">
        <f>SUM(T84:T132)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118</v>
      </c>
      <c r="BK83" s="202">
        <f>SUM(BK84:BK132)</f>
        <v>0</v>
      </c>
    </row>
    <row r="84" s="2" customFormat="1" ht="24.15" customHeight="1">
      <c r="A84" s="39"/>
      <c r="B84" s="40"/>
      <c r="C84" s="205" t="s">
        <v>76</v>
      </c>
      <c r="D84" s="205" t="s">
        <v>120</v>
      </c>
      <c r="E84" s="206" t="s">
        <v>402</v>
      </c>
      <c r="F84" s="207" t="s">
        <v>403</v>
      </c>
      <c r="G84" s="208" t="s">
        <v>161</v>
      </c>
      <c r="H84" s="209">
        <v>45936</v>
      </c>
      <c r="I84" s="210"/>
      <c r="J84" s="211">
        <f>ROUND(I84*H84,2)</f>
        <v>0</v>
      </c>
      <c r="K84" s="207" t="s">
        <v>124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125</v>
      </c>
      <c r="AT84" s="216" t="s">
        <v>120</v>
      </c>
      <c r="AU84" s="216" t="s">
        <v>78</v>
      </c>
      <c r="AY84" s="18" t="s">
        <v>118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125</v>
      </c>
      <c r="BM84" s="216" t="s">
        <v>404</v>
      </c>
    </row>
    <row r="85" s="2" customFormat="1">
      <c r="A85" s="39"/>
      <c r="B85" s="40"/>
      <c r="C85" s="41"/>
      <c r="D85" s="218" t="s">
        <v>127</v>
      </c>
      <c r="E85" s="41"/>
      <c r="F85" s="219" t="s">
        <v>405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127</v>
      </c>
      <c r="AU85" s="18" t="s">
        <v>78</v>
      </c>
    </row>
    <row r="86" s="13" customFormat="1">
      <c r="A86" s="13"/>
      <c r="B86" s="223"/>
      <c r="C86" s="224"/>
      <c r="D86" s="225" t="s">
        <v>129</v>
      </c>
      <c r="E86" s="226" t="s">
        <v>18</v>
      </c>
      <c r="F86" s="227" t="s">
        <v>437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129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118</v>
      </c>
    </row>
    <row r="87" s="14" customFormat="1">
      <c r="A87" s="14"/>
      <c r="B87" s="234"/>
      <c r="C87" s="235"/>
      <c r="D87" s="225" t="s">
        <v>129</v>
      </c>
      <c r="E87" s="236" t="s">
        <v>18</v>
      </c>
      <c r="F87" s="237" t="s">
        <v>438</v>
      </c>
      <c r="G87" s="235"/>
      <c r="H87" s="238">
        <v>45936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129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118</v>
      </c>
    </row>
    <row r="88" s="15" customFormat="1">
      <c r="A88" s="15"/>
      <c r="B88" s="245"/>
      <c r="C88" s="246"/>
      <c r="D88" s="225" t="s">
        <v>129</v>
      </c>
      <c r="E88" s="247" t="s">
        <v>18</v>
      </c>
      <c r="F88" s="248" t="s">
        <v>135</v>
      </c>
      <c r="G88" s="246"/>
      <c r="H88" s="249">
        <v>45936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129</v>
      </c>
      <c r="AU88" s="255" t="s">
        <v>78</v>
      </c>
      <c r="AV88" s="15" t="s">
        <v>125</v>
      </c>
      <c r="AW88" s="15" t="s">
        <v>30</v>
      </c>
      <c r="AX88" s="15" t="s">
        <v>76</v>
      </c>
      <c r="AY88" s="255" t="s">
        <v>118</v>
      </c>
    </row>
    <row r="89" s="2" customFormat="1" ht="16.5" customHeight="1">
      <c r="A89" s="39"/>
      <c r="B89" s="40"/>
      <c r="C89" s="205" t="s">
        <v>78</v>
      </c>
      <c r="D89" s="205" t="s">
        <v>120</v>
      </c>
      <c r="E89" s="206" t="s">
        <v>410</v>
      </c>
      <c r="F89" s="207" t="s">
        <v>411</v>
      </c>
      <c r="G89" s="208" t="s">
        <v>412</v>
      </c>
      <c r="H89" s="209">
        <v>84.5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125</v>
      </c>
      <c r="AT89" s="216" t="s">
        <v>120</v>
      </c>
      <c r="AU89" s="216" t="s">
        <v>78</v>
      </c>
      <c r="AY89" s="18" t="s">
        <v>118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125</v>
      </c>
      <c r="BM89" s="216" t="s">
        <v>413</v>
      </c>
    </row>
    <row r="90" s="13" customFormat="1">
      <c r="A90" s="13"/>
      <c r="B90" s="223"/>
      <c r="C90" s="224"/>
      <c r="D90" s="225" t="s">
        <v>129</v>
      </c>
      <c r="E90" s="226" t="s">
        <v>18</v>
      </c>
      <c r="F90" s="227" t="s">
        <v>414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129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118</v>
      </c>
    </row>
    <row r="91" s="14" customFormat="1">
      <c r="A91" s="14"/>
      <c r="B91" s="234"/>
      <c r="C91" s="235"/>
      <c r="D91" s="225" t="s">
        <v>129</v>
      </c>
      <c r="E91" s="236" t="s">
        <v>18</v>
      </c>
      <c r="F91" s="237" t="s">
        <v>415</v>
      </c>
      <c r="G91" s="235"/>
      <c r="H91" s="238">
        <v>84.5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129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118</v>
      </c>
    </row>
    <row r="92" s="2" customFormat="1" ht="44.25" customHeight="1">
      <c r="A92" s="39"/>
      <c r="B92" s="40"/>
      <c r="C92" s="205" t="s">
        <v>143</v>
      </c>
      <c r="D92" s="205" t="s">
        <v>120</v>
      </c>
      <c r="E92" s="206" t="s">
        <v>390</v>
      </c>
      <c r="F92" s="207" t="s">
        <v>391</v>
      </c>
      <c r="G92" s="208" t="s">
        <v>201</v>
      </c>
      <c r="H92" s="209">
        <v>57</v>
      </c>
      <c r="I92" s="210"/>
      <c r="J92" s="211">
        <f>ROUND(I92*H92,2)</f>
        <v>0</v>
      </c>
      <c r="K92" s="207" t="s">
        <v>124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125</v>
      </c>
      <c r="AT92" s="216" t="s">
        <v>120</v>
      </c>
      <c r="AU92" s="216" t="s">
        <v>78</v>
      </c>
      <c r="AY92" s="18" t="s">
        <v>118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125</v>
      </c>
      <c r="BM92" s="216" t="s">
        <v>441</v>
      </c>
    </row>
    <row r="93" s="2" customFormat="1">
      <c r="A93" s="39"/>
      <c r="B93" s="40"/>
      <c r="C93" s="41"/>
      <c r="D93" s="218" t="s">
        <v>127</v>
      </c>
      <c r="E93" s="41"/>
      <c r="F93" s="219" t="s">
        <v>393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127</v>
      </c>
      <c r="AU93" s="18" t="s">
        <v>78</v>
      </c>
    </row>
    <row r="94" s="13" customFormat="1">
      <c r="A94" s="13"/>
      <c r="B94" s="223"/>
      <c r="C94" s="224"/>
      <c r="D94" s="225" t="s">
        <v>129</v>
      </c>
      <c r="E94" s="226" t="s">
        <v>18</v>
      </c>
      <c r="F94" s="227" t="s">
        <v>442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129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118</v>
      </c>
    </row>
    <row r="95" s="14" customFormat="1">
      <c r="A95" s="14"/>
      <c r="B95" s="234"/>
      <c r="C95" s="235"/>
      <c r="D95" s="225" t="s">
        <v>129</v>
      </c>
      <c r="E95" s="236" t="s">
        <v>18</v>
      </c>
      <c r="F95" s="237" t="s">
        <v>205</v>
      </c>
      <c r="G95" s="235"/>
      <c r="H95" s="238">
        <v>57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129</v>
      </c>
      <c r="AU95" s="244" t="s">
        <v>78</v>
      </c>
      <c r="AV95" s="14" t="s">
        <v>78</v>
      </c>
      <c r="AW95" s="14" t="s">
        <v>30</v>
      </c>
      <c r="AX95" s="14" t="s">
        <v>76</v>
      </c>
      <c r="AY95" s="244" t="s">
        <v>118</v>
      </c>
    </row>
    <row r="96" s="2" customFormat="1" ht="37.8" customHeight="1">
      <c r="A96" s="39"/>
      <c r="B96" s="40"/>
      <c r="C96" s="205" t="s">
        <v>125</v>
      </c>
      <c r="D96" s="205" t="s">
        <v>120</v>
      </c>
      <c r="E96" s="206" t="s">
        <v>269</v>
      </c>
      <c r="F96" s="207" t="s">
        <v>270</v>
      </c>
      <c r="G96" s="208" t="s">
        <v>271</v>
      </c>
      <c r="H96" s="209">
        <v>15.76</v>
      </c>
      <c r="I96" s="210"/>
      <c r="J96" s="211">
        <f>ROUND(I96*H96,2)</f>
        <v>0</v>
      </c>
      <c r="K96" s="207" t="s">
        <v>124</v>
      </c>
      <c r="L96" s="45"/>
      <c r="M96" s="212" t="s">
        <v>18</v>
      </c>
      <c r="N96" s="213" t="s">
        <v>39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125</v>
      </c>
      <c r="AT96" s="216" t="s">
        <v>120</v>
      </c>
      <c r="AU96" s="216" t="s">
        <v>78</v>
      </c>
      <c r="AY96" s="18" t="s">
        <v>118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76</v>
      </c>
      <c r="BK96" s="217">
        <f>ROUND(I96*H96,2)</f>
        <v>0</v>
      </c>
      <c r="BL96" s="18" t="s">
        <v>125</v>
      </c>
      <c r="BM96" s="216" t="s">
        <v>416</v>
      </c>
    </row>
    <row r="97" s="2" customFormat="1">
      <c r="A97" s="39"/>
      <c r="B97" s="40"/>
      <c r="C97" s="41"/>
      <c r="D97" s="218" t="s">
        <v>127</v>
      </c>
      <c r="E97" s="41"/>
      <c r="F97" s="219" t="s">
        <v>273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127</v>
      </c>
      <c r="AU97" s="18" t="s">
        <v>78</v>
      </c>
    </row>
    <row r="98" s="13" customFormat="1">
      <c r="A98" s="13"/>
      <c r="B98" s="223"/>
      <c r="C98" s="224"/>
      <c r="D98" s="225" t="s">
        <v>129</v>
      </c>
      <c r="E98" s="226" t="s">
        <v>18</v>
      </c>
      <c r="F98" s="227" t="s">
        <v>417</v>
      </c>
      <c r="G98" s="224"/>
      <c r="H98" s="226" t="s">
        <v>18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129</v>
      </c>
      <c r="AU98" s="233" t="s">
        <v>78</v>
      </c>
      <c r="AV98" s="13" t="s">
        <v>76</v>
      </c>
      <c r="AW98" s="13" t="s">
        <v>30</v>
      </c>
      <c r="AX98" s="13" t="s">
        <v>68</v>
      </c>
      <c r="AY98" s="233" t="s">
        <v>118</v>
      </c>
    </row>
    <row r="99" s="13" customFormat="1">
      <c r="A99" s="13"/>
      <c r="B99" s="223"/>
      <c r="C99" s="224"/>
      <c r="D99" s="225" t="s">
        <v>129</v>
      </c>
      <c r="E99" s="226" t="s">
        <v>18</v>
      </c>
      <c r="F99" s="227" t="s">
        <v>275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129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118</v>
      </c>
    </row>
    <row r="100" s="13" customFormat="1">
      <c r="A100" s="13"/>
      <c r="B100" s="223"/>
      <c r="C100" s="224"/>
      <c r="D100" s="225" t="s">
        <v>129</v>
      </c>
      <c r="E100" s="226" t="s">
        <v>18</v>
      </c>
      <c r="F100" s="227" t="s">
        <v>243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129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118</v>
      </c>
    </row>
    <row r="101" s="14" customFormat="1">
      <c r="A101" s="14"/>
      <c r="B101" s="234"/>
      <c r="C101" s="235"/>
      <c r="D101" s="225" t="s">
        <v>129</v>
      </c>
      <c r="E101" s="236" t="s">
        <v>18</v>
      </c>
      <c r="F101" s="237" t="s">
        <v>418</v>
      </c>
      <c r="G101" s="235"/>
      <c r="H101" s="238">
        <v>15.76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129</v>
      </c>
      <c r="AU101" s="244" t="s">
        <v>78</v>
      </c>
      <c r="AV101" s="14" t="s">
        <v>78</v>
      </c>
      <c r="AW101" s="14" t="s">
        <v>30</v>
      </c>
      <c r="AX101" s="14" t="s">
        <v>76</v>
      </c>
      <c r="AY101" s="244" t="s">
        <v>118</v>
      </c>
    </row>
    <row r="102" s="2" customFormat="1" ht="16.5" customHeight="1">
      <c r="A102" s="39"/>
      <c r="B102" s="40"/>
      <c r="C102" s="259" t="s">
        <v>158</v>
      </c>
      <c r="D102" s="259" t="s">
        <v>213</v>
      </c>
      <c r="E102" s="260" t="s">
        <v>278</v>
      </c>
      <c r="F102" s="261" t="s">
        <v>279</v>
      </c>
      <c r="G102" s="262" t="s">
        <v>280</v>
      </c>
      <c r="H102" s="263">
        <v>14.183999999999999</v>
      </c>
      <c r="I102" s="264"/>
      <c r="J102" s="265">
        <f>ROUND(I102*H102,2)</f>
        <v>0</v>
      </c>
      <c r="K102" s="261" t="s">
        <v>18</v>
      </c>
      <c r="L102" s="266"/>
      <c r="M102" s="267" t="s">
        <v>18</v>
      </c>
      <c r="N102" s="268" t="s">
        <v>39</v>
      </c>
      <c r="O102" s="85"/>
      <c r="P102" s="214">
        <f>O102*H102</f>
        <v>0</v>
      </c>
      <c r="Q102" s="214">
        <v>0.001</v>
      </c>
      <c r="R102" s="214">
        <f>Q102*H102</f>
        <v>0.014184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212</v>
      </c>
      <c r="AT102" s="216" t="s">
        <v>213</v>
      </c>
      <c r="AU102" s="216" t="s">
        <v>78</v>
      </c>
      <c r="AY102" s="18" t="s">
        <v>118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76</v>
      </c>
      <c r="BK102" s="217">
        <f>ROUND(I102*H102,2)</f>
        <v>0</v>
      </c>
      <c r="BL102" s="18" t="s">
        <v>125</v>
      </c>
      <c r="BM102" s="216" t="s">
        <v>419</v>
      </c>
    </row>
    <row r="103" s="13" customFormat="1">
      <c r="A103" s="13"/>
      <c r="B103" s="223"/>
      <c r="C103" s="224"/>
      <c r="D103" s="225" t="s">
        <v>129</v>
      </c>
      <c r="E103" s="226" t="s">
        <v>18</v>
      </c>
      <c r="F103" s="227" t="s">
        <v>282</v>
      </c>
      <c r="G103" s="224"/>
      <c r="H103" s="226" t="s">
        <v>18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129</v>
      </c>
      <c r="AU103" s="233" t="s">
        <v>78</v>
      </c>
      <c r="AV103" s="13" t="s">
        <v>76</v>
      </c>
      <c r="AW103" s="13" t="s">
        <v>30</v>
      </c>
      <c r="AX103" s="13" t="s">
        <v>68</v>
      </c>
      <c r="AY103" s="233" t="s">
        <v>118</v>
      </c>
    </row>
    <row r="104" s="13" customFormat="1">
      <c r="A104" s="13"/>
      <c r="B104" s="223"/>
      <c r="C104" s="224"/>
      <c r="D104" s="225" t="s">
        <v>129</v>
      </c>
      <c r="E104" s="226" t="s">
        <v>18</v>
      </c>
      <c r="F104" s="227" t="s">
        <v>283</v>
      </c>
      <c r="G104" s="224"/>
      <c r="H104" s="226" t="s">
        <v>18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129</v>
      </c>
      <c r="AU104" s="233" t="s">
        <v>78</v>
      </c>
      <c r="AV104" s="13" t="s">
        <v>76</v>
      </c>
      <c r="AW104" s="13" t="s">
        <v>30</v>
      </c>
      <c r="AX104" s="13" t="s">
        <v>68</v>
      </c>
      <c r="AY104" s="233" t="s">
        <v>118</v>
      </c>
    </row>
    <row r="105" s="13" customFormat="1">
      <c r="A105" s="13"/>
      <c r="B105" s="223"/>
      <c r="C105" s="224"/>
      <c r="D105" s="225" t="s">
        <v>129</v>
      </c>
      <c r="E105" s="226" t="s">
        <v>18</v>
      </c>
      <c r="F105" s="227" t="s">
        <v>284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129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118</v>
      </c>
    </row>
    <row r="106" s="14" customFormat="1">
      <c r="A106" s="14"/>
      <c r="B106" s="234"/>
      <c r="C106" s="235"/>
      <c r="D106" s="225" t="s">
        <v>129</v>
      </c>
      <c r="E106" s="236" t="s">
        <v>18</v>
      </c>
      <c r="F106" s="237" t="s">
        <v>420</v>
      </c>
      <c r="G106" s="235"/>
      <c r="H106" s="238">
        <v>14.183999999999999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129</v>
      </c>
      <c r="AU106" s="244" t="s">
        <v>78</v>
      </c>
      <c r="AV106" s="14" t="s">
        <v>78</v>
      </c>
      <c r="AW106" s="14" t="s">
        <v>30</v>
      </c>
      <c r="AX106" s="14" t="s">
        <v>76</v>
      </c>
      <c r="AY106" s="244" t="s">
        <v>118</v>
      </c>
    </row>
    <row r="107" s="2" customFormat="1" ht="24.15" customHeight="1">
      <c r="A107" s="39"/>
      <c r="B107" s="40"/>
      <c r="C107" s="205" t="s">
        <v>198</v>
      </c>
      <c r="D107" s="205" t="s">
        <v>120</v>
      </c>
      <c r="E107" s="206" t="s">
        <v>327</v>
      </c>
      <c r="F107" s="207" t="s">
        <v>328</v>
      </c>
      <c r="G107" s="208" t="s">
        <v>161</v>
      </c>
      <c r="H107" s="209">
        <v>422.5</v>
      </c>
      <c r="I107" s="210"/>
      <c r="J107" s="211">
        <f>ROUND(I107*H107,2)</f>
        <v>0</v>
      </c>
      <c r="K107" s="207" t="s">
        <v>18</v>
      </c>
      <c r="L107" s="45"/>
      <c r="M107" s="212" t="s">
        <v>18</v>
      </c>
      <c r="N107" s="213" t="s">
        <v>39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125</v>
      </c>
      <c r="AT107" s="216" t="s">
        <v>120</v>
      </c>
      <c r="AU107" s="216" t="s">
        <v>78</v>
      </c>
      <c r="AY107" s="18" t="s">
        <v>118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76</v>
      </c>
      <c r="BK107" s="217">
        <f>ROUND(I107*H107,2)</f>
        <v>0</v>
      </c>
      <c r="BL107" s="18" t="s">
        <v>125</v>
      </c>
      <c r="BM107" s="216" t="s">
        <v>443</v>
      </c>
    </row>
    <row r="108" s="13" customFormat="1">
      <c r="A108" s="13"/>
      <c r="B108" s="223"/>
      <c r="C108" s="224"/>
      <c r="D108" s="225" t="s">
        <v>129</v>
      </c>
      <c r="E108" s="226" t="s">
        <v>18</v>
      </c>
      <c r="F108" s="227" t="s">
        <v>330</v>
      </c>
      <c r="G108" s="224"/>
      <c r="H108" s="226" t="s">
        <v>18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129</v>
      </c>
      <c r="AU108" s="233" t="s">
        <v>78</v>
      </c>
      <c r="AV108" s="13" t="s">
        <v>76</v>
      </c>
      <c r="AW108" s="13" t="s">
        <v>30</v>
      </c>
      <c r="AX108" s="13" t="s">
        <v>68</v>
      </c>
      <c r="AY108" s="233" t="s">
        <v>118</v>
      </c>
    </row>
    <row r="109" s="14" customFormat="1">
      <c r="A109" s="14"/>
      <c r="B109" s="234"/>
      <c r="C109" s="235"/>
      <c r="D109" s="225" t="s">
        <v>129</v>
      </c>
      <c r="E109" s="236" t="s">
        <v>18</v>
      </c>
      <c r="F109" s="237" t="s">
        <v>331</v>
      </c>
      <c r="G109" s="235"/>
      <c r="H109" s="238">
        <v>422.5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129</v>
      </c>
      <c r="AU109" s="244" t="s">
        <v>78</v>
      </c>
      <c r="AV109" s="14" t="s">
        <v>78</v>
      </c>
      <c r="AW109" s="14" t="s">
        <v>30</v>
      </c>
      <c r="AX109" s="14" t="s">
        <v>76</v>
      </c>
      <c r="AY109" s="244" t="s">
        <v>118</v>
      </c>
    </row>
    <row r="110" s="2" customFormat="1" ht="16.5" customHeight="1">
      <c r="A110" s="39"/>
      <c r="B110" s="40"/>
      <c r="C110" s="259" t="s">
        <v>206</v>
      </c>
      <c r="D110" s="259" t="s">
        <v>213</v>
      </c>
      <c r="E110" s="260" t="s">
        <v>333</v>
      </c>
      <c r="F110" s="261" t="s">
        <v>334</v>
      </c>
      <c r="G110" s="262" t="s">
        <v>123</v>
      </c>
      <c r="H110" s="263">
        <v>63.375</v>
      </c>
      <c r="I110" s="264"/>
      <c r="J110" s="265">
        <f>ROUND(I110*H110,2)</f>
        <v>0</v>
      </c>
      <c r="K110" s="261" t="s">
        <v>18</v>
      </c>
      <c r="L110" s="266"/>
      <c r="M110" s="267" t="s">
        <v>18</v>
      </c>
      <c r="N110" s="268" t="s">
        <v>39</v>
      </c>
      <c r="O110" s="85"/>
      <c r="P110" s="214">
        <f>O110*H110</f>
        <v>0</v>
      </c>
      <c r="Q110" s="214">
        <v>0.20000000000000001</v>
      </c>
      <c r="R110" s="214">
        <f>Q110*H110</f>
        <v>12.675000000000001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212</v>
      </c>
      <c r="AT110" s="216" t="s">
        <v>213</v>
      </c>
      <c r="AU110" s="216" t="s">
        <v>78</v>
      </c>
      <c r="AY110" s="18" t="s">
        <v>118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76</v>
      </c>
      <c r="BK110" s="217">
        <f>ROUND(I110*H110,2)</f>
        <v>0</v>
      </c>
      <c r="BL110" s="18" t="s">
        <v>125</v>
      </c>
      <c r="BM110" s="216" t="s">
        <v>444</v>
      </c>
    </row>
    <row r="111" s="13" customFormat="1">
      <c r="A111" s="13"/>
      <c r="B111" s="223"/>
      <c r="C111" s="224"/>
      <c r="D111" s="225" t="s">
        <v>129</v>
      </c>
      <c r="E111" s="226" t="s">
        <v>18</v>
      </c>
      <c r="F111" s="227" t="s">
        <v>336</v>
      </c>
      <c r="G111" s="224"/>
      <c r="H111" s="226" t="s">
        <v>18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129</v>
      </c>
      <c r="AU111" s="233" t="s">
        <v>78</v>
      </c>
      <c r="AV111" s="13" t="s">
        <v>76</v>
      </c>
      <c r="AW111" s="13" t="s">
        <v>30</v>
      </c>
      <c r="AX111" s="13" t="s">
        <v>68</v>
      </c>
      <c r="AY111" s="233" t="s">
        <v>118</v>
      </c>
    </row>
    <row r="112" s="14" customFormat="1">
      <c r="A112" s="14"/>
      <c r="B112" s="234"/>
      <c r="C112" s="235"/>
      <c r="D112" s="225" t="s">
        <v>129</v>
      </c>
      <c r="E112" s="236" t="s">
        <v>18</v>
      </c>
      <c r="F112" s="237" t="s">
        <v>337</v>
      </c>
      <c r="G112" s="235"/>
      <c r="H112" s="238">
        <v>63.375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129</v>
      </c>
      <c r="AU112" s="244" t="s">
        <v>78</v>
      </c>
      <c r="AV112" s="14" t="s">
        <v>78</v>
      </c>
      <c r="AW112" s="14" t="s">
        <v>30</v>
      </c>
      <c r="AX112" s="14" t="s">
        <v>76</v>
      </c>
      <c r="AY112" s="244" t="s">
        <v>118</v>
      </c>
    </row>
    <row r="113" s="2" customFormat="1" ht="21.75" customHeight="1">
      <c r="A113" s="39"/>
      <c r="B113" s="40"/>
      <c r="C113" s="205" t="s">
        <v>212</v>
      </c>
      <c r="D113" s="205" t="s">
        <v>120</v>
      </c>
      <c r="E113" s="206" t="s">
        <v>339</v>
      </c>
      <c r="F113" s="207" t="s">
        <v>340</v>
      </c>
      <c r="G113" s="208" t="s">
        <v>123</v>
      </c>
      <c r="H113" s="209">
        <v>64.379999999999995</v>
      </c>
      <c r="I113" s="210"/>
      <c r="J113" s="211">
        <f>ROUND(I113*H113,2)</f>
        <v>0</v>
      </c>
      <c r="K113" s="207" t="s">
        <v>124</v>
      </c>
      <c r="L113" s="45"/>
      <c r="M113" s="212" t="s">
        <v>18</v>
      </c>
      <c r="N113" s="213" t="s">
        <v>39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125</v>
      </c>
      <c r="AT113" s="216" t="s">
        <v>120</v>
      </c>
      <c r="AU113" s="216" t="s">
        <v>78</v>
      </c>
      <c r="AY113" s="18" t="s">
        <v>118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76</v>
      </c>
      <c r="BK113" s="217">
        <f>ROUND(I113*H113,2)</f>
        <v>0</v>
      </c>
      <c r="BL113" s="18" t="s">
        <v>125</v>
      </c>
      <c r="BM113" s="216" t="s">
        <v>421</v>
      </c>
    </row>
    <row r="114" s="2" customFormat="1">
      <c r="A114" s="39"/>
      <c r="B114" s="40"/>
      <c r="C114" s="41"/>
      <c r="D114" s="218" t="s">
        <v>127</v>
      </c>
      <c r="E114" s="41"/>
      <c r="F114" s="219" t="s">
        <v>342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127</v>
      </c>
      <c r="AU114" s="18" t="s">
        <v>78</v>
      </c>
    </row>
    <row r="115" s="13" customFormat="1">
      <c r="A115" s="13"/>
      <c r="B115" s="223"/>
      <c r="C115" s="224"/>
      <c r="D115" s="225" t="s">
        <v>129</v>
      </c>
      <c r="E115" s="226" t="s">
        <v>18</v>
      </c>
      <c r="F115" s="227" t="s">
        <v>422</v>
      </c>
      <c r="G115" s="224"/>
      <c r="H115" s="226" t="s">
        <v>18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129</v>
      </c>
      <c r="AU115" s="233" t="s">
        <v>78</v>
      </c>
      <c r="AV115" s="13" t="s">
        <v>76</v>
      </c>
      <c r="AW115" s="13" t="s">
        <v>30</v>
      </c>
      <c r="AX115" s="13" t="s">
        <v>68</v>
      </c>
      <c r="AY115" s="233" t="s">
        <v>118</v>
      </c>
    </row>
    <row r="116" s="13" customFormat="1">
      <c r="A116" s="13"/>
      <c r="B116" s="223"/>
      <c r="C116" s="224"/>
      <c r="D116" s="225" t="s">
        <v>129</v>
      </c>
      <c r="E116" s="226" t="s">
        <v>18</v>
      </c>
      <c r="F116" s="227" t="s">
        <v>423</v>
      </c>
      <c r="G116" s="224"/>
      <c r="H116" s="226" t="s">
        <v>18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129</v>
      </c>
      <c r="AU116" s="233" t="s">
        <v>78</v>
      </c>
      <c r="AV116" s="13" t="s">
        <v>76</v>
      </c>
      <c r="AW116" s="13" t="s">
        <v>30</v>
      </c>
      <c r="AX116" s="13" t="s">
        <v>68</v>
      </c>
      <c r="AY116" s="233" t="s">
        <v>118</v>
      </c>
    </row>
    <row r="117" s="14" customFormat="1">
      <c r="A117" s="14"/>
      <c r="B117" s="234"/>
      <c r="C117" s="235"/>
      <c r="D117" s="225" t="s">
        <v>129</v>
      </c>
      <c r="E117" s="236" t="s">
        <v>18</v>
      </c>
      <c r="F117" s="237" t="s">
        <v>424</v>
      </c>
      <c r="G117" s="235"/>
      <c r="H117" s="238">
        <v>17.100000000000001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129</v>
      </c>
      <c r="AU117" s="244" t="s">
        <v>78</v>
      </c>
      <c r="AV117" s="14" t="s">
        <v>78</v>
      </c>
      <c r="AW117" s="14" t="s">
        <v>30</v>
      </c>
      <c r="AX117" s="14" t="s">
        <v>68</v>
      </c>
      <c r="AY117" s="244" t="s">
        <v>118</v>
      </c>
    </row>
    <row r="118" s="13" customFormat="1">
      <c r="A118" s="13"/>
      <c r="B118" s="223"/>
      <c r="C118" s="224"/>
      <c r="D118" s="225" t="s">
        <v>129</v>
      </c>
      <c r="E118" s="226" t="s">
        <v>18</v>
      </c>
      <c r="F118" s="227" t="s">
        <v>425</v>
      </c>
      <c r="G118" s="224"/>
      <c r="H118" s="226" t="s">
        <v>18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129</v>
      </c>
      <c r="AU118" s="233" t="s">
        <v>78</v>
      </c>
      <c r="AV118" s="13" t="s">
        <v>76</v>
      </c>
      <c r="AW118" s="13" t="s">
        <v>30</v>
      </c>
      <c r="AX118" s="13" t="s">
        <v>68</v>
      </c>
      <c r="AY118" s="233" t="s">
        <v>118</v>
      </c>
    </row>
    <row r="119" s="14" customFormat="1">
      <c r="A119" s="14"/>
      <c r="B119" s="234"/>
      <c r="C119" s="235"/>
      <c r="D119" s="225" t="s">
        <v>129</v>
      </c>
      <c r="E119" s="236" t="s">
        <v>18</v>
      </c>
      <c r="F119" s="237" t="s">
        <v>426</v>
      </c>
      <c r="G119" s="235"/>
      <c r="H119" s="238">
        <v>47.280000000000001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129</v>
      </c>
      <c r="AU119" s="244" t="s">
        <v>78</v>
      </c>
      <c r="AV119" s="14" t="s">
        <v>78</v>
      </c>
      <c r="AW119" s="14" t="s">
        <v>30</v>
      </c>
      <c r="AX119" s="14" t="s">
        <v>68</v>
      </c>
      <c r="AY119" s="244" t="s">
        <v>118</v>
      </c>
    </row>
    <row r="120" s="15" customFormat="1">
      <c r="A120" s="15"/>
      <c r="B120" s="245"/>
      <c r="C120" s="246"/>
      <c r="D120" s="225" t="s">
        <v>129</v>
      </c>
      <c r="E120" s="247" t="s">
        <v>18</v>
      </c>
      <c r="F120" s="248" t="s">
        <v>135</v>
      </c>
      <c r="G120" s="246"/>
      <c r="H120" s="249">
        <v>64.379999999999995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129</v>
      </c>
      <c r="AU120" s="255" t="s">
        <v>78</v>
      </c>
      <c r="AV120" s="15" t="s">
        <v>125</v>
      </c>
      <c r="AW120" s="15" t="s">
        <v>30</v>
      </c>
      <c r="AX120" s="15" t="s">
        <v>76</v>
      </c>
      <c r="AY120" s="255" t="s">
        <v>118</v>
      </c>
    </row>
    <row r="121" s="2" customFormat="1" ht="21.75" customHeight="1">
      <c r="A121" s="39"/>
      <c r="B121" s="40"/>
      <c r="C121" s="205" t="s">
        <v>218</v>
      </c>
      <c r="D121" s="205" t="s">
        <v>120</v>
      </c>
      <c r="E121" s="206" t="s">
        <v>348</v>
      </c>
      <c r="F121" s="207" t="s">
        <v>349</v>
      </c>
      <c r="G121" s="208" t="s">
        <v>123</v>
      </c>
      <c r="H121" s="209">
        <v>64.379999999999995</v>
      </c>
      <c r="I121" s="210"/>
      <c r="J121" s="211">
        <f>ROUND(I121*H121,2)</f>
        <v>0</v>
      </c>
      <c r="K121" s="207" t="s">
        <v>124</v>
      </c>
      <c r="L121" s="45"/>
      <c r="M121" s="212" t="s">
        <v>18</v>
      </c>
      <c r="N121" s="213" t="s">
        <v>39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125</v>
      </c>
      <c r="AT121" s="216" t="s">
        <v>120</v>
      </c>
      <c r="AU121" s="216" t="s">
        <v>78</v>
      </c>
      <c r="AY121" s="18" t="s">
        <v>118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76</v>
      </c>
      <c r="BK121" s="217">
        <f>ROUND(I121*H121,2)</f>
        <v>0</v>
      </c>
      <c r="BL121" s="18" t="s">
        <v>125</v>
      </c>
      <c r="BM121" s="216" t="s">
        <v>427</v>
      </c>
    </row>
    <row r="122" s="2" customFormat="1">
      <c r="A122" s="39"/>
      <c r="B122" s="40"/>
      <c r="C122" s="41"/>
      <c r="D122" s="218" t="s">
        <v>127</v>
      </c>
      <c r="E122" s="41"/>
      <c r="F122" s="219" t="s">
        <v>351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127</v>
      </c>
      <c r="AU122" s="18" t="s">
        <v>78</v>
      </c>
    </row>
    <row r="123" s="14" customFormat="1">
      <c r="A123" s="14"/>
      <c r="B123" s="234"/>
      <c r="C123" s="235"/>
      <c r="D123" s="225" t="s">
        <v>129</v>
      </c>
      <c r="E123" s="236" t="s">
        <v>18</v>
      </c>
      <c r="F123" s="237" t="s">
        <v>428</v>
      </c>
      <c r="G123" s="235"/>
      <c r="H123" s="238">
        <v>64.379999999999995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129</v>
      </c>
      <c r="AU123" s="244" t="s">
        <v>78</v>
      </c>
      <c r="AV123" s="14" t="s">
        <v>78</v>
      </c>
      <c r="AW123" s="14" t="s">
        <v>30</v>
      </c>
      <c r="AX123" s="14" t="s">
        <v>76</v>
      </c>
      <c r="AY123" s="244" t="s">
        <v>118</v>
      </c>
    </row>
    <row r="124" s="2" customFormat="1" ht="24.15" customHeight="1">
      <c r="A124" s="39"/>
      <c r="B124" s="40"/>
      <c r="C124" s="205" t="s">
        <v>224</v>
      </c>
      <c r="D124" s="205" t="s">
        <v>120</v>
      </c>
      <c r="E124" s="206" t="s">
        <v>354</v>
      </c>
      <c r="F124" s="207" t="s">
        <v>355</v>
      </c>
      <c r="G124" s="208" t="s">
        <v>123</v>
      </c>
      <c r="H124" s="209">
        <v>64.379999999999995</v>
      </c>
      <c r="I124" s="210"/>
      <c r="J124" s="211">
        <f>ROUND(I124*H124,2)</f>
        <v>0</v>
      </c>
      <c r="K124" s="207" t="s">
        <v>124</v>
      </c>
      <c r="L124" s="45"/>
      <c r="M124" s="212" t="s">
        <v>18</v>
      </c>
      <c r="N124" s="213" t="s">
        <v>39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125</v>
      </c>
      <c r="AT124" s="216" t="s">
        <v>120</v>
      </c>
      <c r="AU124" s="216" t="s">
        <v>78</v>
      </c>
      <c r="AY124" s="18" t="s">
        <v>118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76</v>
      </c>
      <c r="BK124" s="217">
        <f>ROUND(I124*H124,2)</f>
        <v>0</v>
      </c>
      <c r="BL124" s="18" t="s">
        <v>125</v>
      </c>
      <c r="BM124" s="216" t="s">
        <v>429</v>
      </c>
    </row>
    <row r="125" s="2" customFormat="1">
      <c r="A125" s="39"/>
      <c r="B125" s="40"/>
      <c r="C125" s="41"/>
      <c r="D125" s="218" t="s">
        <v>127</v>
      </c>
      <c r="E125" s="41"/>
      <c r="F125" s="219" t="s">
        <v>357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127</v>
      </c>
      <c r="AU125" s="18" t="s">
        <v>78</v>
      </c>
    </row>
    <row r="126" s="14" customFormat="1">
      <c r="A126" s="14"/>
      <c r="B126" s="234"/>
      <c r="C126" s="235"/>
      <c r="D126" s="225" t="s">
        <v>129</v>
      </c>
      <c r="E126" s="236" t="s">
        <v>18</v>
      </c>
      <c r="F126" s="237" t="s">
        <v>428</v>
      </c>
      <c r="G126" s="235"/>
      <c r="H126" s="238">
        <v>64.379999999999995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129</v>
      </c>
      <c r="AU126" s="244" t="s">
        <v>78</v>
      </c>
      <c r="AV126" s="14" t="s">
        <v>78</v>
      </c>
      <c r="AW126" s="14" t="s">
        <v>30</v>
      </c>
      <c r="AX126" s="14" t="s">
        <v>76</v>
      </c>
      <c r="AY126" s="244" t="s">
        <v>118</v>
      </c>
    </row>
    <row r="127" s="2" customFormat="1" ht="24.15" customHeight="1">
      <c r="A127" s="39"/>
      <c r="B127" s="40"/>
      <c r="C127" s="205" t="s">
        <v>229</v>
      </c>
      <c r="D127" s="205" t="s">
        <v>120</v>
      </c>
      <c r="E127" s="206" t="s">
        <v>430</v>
      </c>
      <c r="F127" s="207" t="s">
        <v>431</v>
      </c>
      <c r="G127" s="208" t="s">
        <v>432</v>
      </c>
      <c r="H127" s="209">
        <v>2</v>
      </c>
      <c r="I127" s="210"/>
      <c r="J127" s="211">
        <f>ROUND(I127*H127,2)</f>
        <v>0</v>
      </c>
      <c r="K127" s="207" t="s">
        <v>18</v>
      </c>
      <c r="L127" s="45"/>
      <c r="M127" s="212" t="s">
        <v>18</v>
      </c>
      <c r="N127" s="213" t="s">
        <v>39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125</v>
      </c>
      <c r="AT127" s="216" t="s">
        <v>120</v>
      </c>
      <c r="AU127" s="216" t="s">
        <v>78</v>
      </c>
      <c r="AY127" s="18" t="s">
        <v>118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76</v>
      </c>
      <c r="BK127" s="217">
        <f>ROUND(I127*H127,2)</f>
        <v>0</v>
      </c>
      <c r="BL127" s="18" t="s">
        <v>125</v>
      </c>
      <c r="BM127" s="216" t="s">
        <v>433</v>
      </c>
    </row>
    <row r="128" s="13" customFormat="1">
      <c r="A128" s="13"/>
      <c r="B128" s="223"/>
      <c r="C128" s="224"/>
      <c r="D128" s="225" t="s">
        <v>129</v>
      </c>
      <c r="E128" s="226" t="s">
        <v>18</v>
      </c>
      <c r="F128" s="227" t="s">
        <v>434</v>
      </c>
      <c r="G128" s="224"/>
      <c r="H128" s="226" t="s">
        <v>18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129</v>
      </c>
      <c r="AU128" s="233" t="s">
        <v>78</v>
      </c>
      <c r="AV128" s="13" t="s">
        <v>76</v>
      </c>
      <c r="AW128" s="13" t="s">
        <v>30</v>
      </c>
      <c r="AX128" s="13" t="s">
        <v>68</v>
      </c>
      <c r="AY128" s="233" t="s">
        <v>118</v>
      </c>
    </row>
    <row r="129" s="14" customFormat="1">
      <c r="A129" s="14"/>
      <c r="B129" s="234"/>
      <c r="C129" s="235"/>
      <c r="D129" s="225" t="s">
        <v>129</v>
      </c>
      <c r="E129" s="236" t="s">
        <v>18</v>
      </c>
      <c r="F129" s="237" t="s">
        <v>78</v>
      </c>
      <c r="G129" s="235"/>
      <c r="H129" s="238">
        <v>2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129</v>
      </c>
      <c r="AU129" s="244" t="s">
        <v>78</v>
      </c>
      <c r="AV129" s="14" t="s">
        <v>78</v>
      </c>
      <c r="AW129" s="14" t="s">
        <v>30</v>
      </c>
      <c r="AX129" s="14" t="s">
        <v>68</v>
      </c>
      <c r="AY129" s="244" t="s">
        <v>118</v>
      </c>
    </row>
    <row r="130" s="15" customFormat="1">
      <c r="A130" s="15"/>
      <c r="B130" s="245"/>
      <c r="C130" s="246"/>
      <c r="D130" s="225" t="s">
        <v>129</v>
      </c>
      <c r="E130" s="247" t="s">
        <v>18</v>
      </c>
      <c r="F130" s="248" t="s">
        <v>135</v>
      </c>
      <c r="G130" s="246"/>
      <c r="H130" s="249">
        <v>2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5" t="s">
        <v>129</v>
      </c>
      <c r="AU130" s="255" t="s">
        <v>78</v>
      </c>
      <c r="AV130" s="15" t="s">
        <v>125</v>
      </c>
      <c r="AW130" s="15" t="s">
        <v>30</v>
      </c>
      <c r="AX130" s="15" t="s">
        <v>76</v>
      </c>
      <c r="AY130" s="255" t="s">
        <v>118</v>
      </c>
    </row>
    <row r="131" s="2" customFormat="1" ht="24.15" customHeight="1">
      <c r="A131" s="39"/>
      <c r="B131" s="40"/>
      <c r="C131" s="205" t="s">
        <v>235</v>
      </c>
      <c r="D131" s="205" t="s">
        <v>120</v>
      </c>
      <c r="E131" s="206" t="s">
        <v>396</v>
      </c>
      <c r="F131" s="207" t="s">
        <v>397</v>
      </c>
      <c r="G131" s="208" t="s">
        <v>398</v>
      </c>
      <c r="H131" s="209">
        <v>12.689</v>
      </c>
      <c r="I131" s="210"/>
      <c r="J131" s="211">
        <f>ROUND(I131*H131,2)</f>
        <v>0</v>
      </c>
      <c r="K131" s="207" t="s">
        <v>124</v>
      </c>
      <c r="L131" s="45"/>
      <c r="M131" s="212" t="s">
        <v>18</v>
      </c>
      <c r="N131" s="213" t="s">
        <v>39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125</v>
      </c>
      <c r="AT131" s="216" t="s">
        <v>120</v>
      </c>
      <c r="AU131" s="216" t="s">
        <v>78</v>
      </c>
      <c r="AY131" s="18" t="s">
        <v>118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76</v>
      </c>
      <c r="BK131" s="217">
        <f>ROUND(I131*H131,2)</f>
        <v>0</v>
      </c>
      <c r="BL131" s="18" t="s">
        <v>125</v>
      </c>
      <c r="BM131" s="216" t="s">
        <v>445</v>
      </c>
    </row>
    <row r="132" s="2" customFormat="1">
      <c r="A132" s="39"/>
      <c r="B132" s="40"/>
      <c r="C132" s="41"/>
      <c r="D132" s="218" t="s">
        <v>127</v>
      </c>
      <c r="E132" s="41"/>
      <c r="F132" s="219" t="s">
        <v>400</v>
      </c>
      <c r="G132" s="41"/>
      <c r="H132" s="41"/>
      <c r="I132" s="220"/>
      <c r="J132" s="41"/>
      <c r="K132" s="41"/>
      <c r="L132" s="45"/>
      <c r="M132" s="269"/>
      <c r="N132" s="270"/>
      <c r="O132" s="271"/>
      <c r="P132" s="271"/>
      <c r="Q132" s="271"/>
      <c r="R132" s="271"/>
      <c r="S132" s="271"/>
      <c r="T132" s="272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127</v>
      </c>
      <c r="AU132" s="18" t="s">
        <v>78</v>
      </c>
    </row>
    <row r="133" s="2" customFormat="1" ht="6.96" customHeight="1">
      <c r="A133" s="39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OCzlDfohGZ0O8bIVk7lyEHhezk2hKBMU4XtFcpwQ2NKUQGj3L+mMXHRisceiJ1XV5kBW7KHOXI56JTe4JighQg==" hashValue="mPlgabTFjIhcVLD2Jzt5n4hs9Wk1ftiOm92lRfvF8E5VlV++/TSc/UTMjsObZxRic3ExBJCCJ6kkNEtOnOFf8Q==" algorithmName="SHA-512" password="CC35"/>
  <autoFilter ref="C80:K13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3" r:id="rId2" display="https://podminky.urs.cz/item/CS_URS_2022_02/184808121"/>
    <hyperlink ref="F97" r:id="rId3" display="https://podminky.urs.cz/item/CS_URS_2022_02/184813134"/>
    <hyperlink ref="F114" r:id="rId4" display="https://podminky.urs.cz/item/CS_URS_2022_02/185804311"/>
    <hyperlink ref="F122" r:id="rId5" display="https://podminky.urs.cz/item/CS_URS_2022_02/185851121"/>
    <hyperlink ref="F125" r:id="rId6" display="https://podminky.urs.cz/item/CS_URS_2022_02/185851129"/>
    <hyperlink ref="F132" r:id="rId7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RK1271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446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13.9.2022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ROUND((SUM(BE81:BE101)),  2)</f>
        <v>0</v>
      </c>
      <c r="G33" s="39"/>
      <c r="H33" s="39"/>
      <c r="I33" s="149">
        <v>0.20999999999999999</v>
      </c>
      <c r="J33" s="148">
        <f>ROUND(((SUM(BE81:BE101))*I33),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ROUND((SUM(BF81:BF101)),  2)</f>
        <v>0</v>
      </c>
      <c r="G34" s="39"/>
      <c r="H34" s="39"/>
      <c r="I34" s="149">
        <v>0.14999999999999999</v>
      </c>
      <c r="J34" s="148">
        <f>ROUND(((SUM(BF81:BF101))*I34),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ROUND((SUM(BG81:BG101)),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ROUND((SUM(BH81:BH101)),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ROUND((SUM(BI81:BI101)),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RK1271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13.9.2022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447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RK1271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VON - VON - Vedlejší a ostatní náklady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13.9.2022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104</v>
      </c>
      <c r="D80" s="181" t="s">
        <v>53</v>
      </c>
      <c r="E80" s="181" t="s">
        <v>49</v>
      </c>
      <c r="F80" s="181" t="s">
        <v>50</v>
      </c>
      <c r="G80" s="181" t="s">
        <v>105</v>
      </c>
      <c r="H80" s="181" t="s">
        <v>106</v>
      </c>
      <c r="I80" s="181" t="s">
        <v>107</v>
      </c>
      <c r="J80" s="181" t="s">
        <v>99</v>
      </c>
      <c r="K80" s="182" t="s">
        <v>108</v>
      </c>
      <c r="L80" s="183"/>
      <c r="M80" s="93" t="s">
        <v>18</v>
      </c>
      <c r="N80" s="94" t="s">
        <v>38</v>
      </c>
      <c r="O80" s="94" t="s">
        <v>109</v>
      </c>
      <c r="P80" s="94" t="s">
        <v>110</v>
      </c>
      <c r="Q80" s="94" t="s">
        <v>111</v>
      </c>
      <c r="R80" s="94" t="s">
        <v>112</v>
      </c>
      <c r="S80" s="94" t="s">
        <v>113</v>
      </c>
      <c r="T80" s="95" t="s">
        <v>114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115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0.41380000000000006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100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116</v>
      </c>
      <c r="F82" s="192" t="s">
        <v>117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0.41380000000000006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118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143</v>
      </c>
      <c r="F83" s="203" t="s">
        <v>448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SUM(P84:P101)</f>
        <v>0</v>
      </c>
      <c r="Q83" s="197"/>
      <c r="R83" s="198">
        <f>SUM(R84:R101)</f>
        <v>0.41380000000000006</v>
      </c>
      <c r="S83" s="197"/>
      <c r="T83" s="199">
        <f>SUM(T84:T101)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118</v>
      </c>
      <c r="BK83" s="202">
        <f>SUM(BK84:BK101)</f>
        <v>0</v>
      </c>
    </row>
    <row r="84" s="2" customFormat="1" ht="49.05" customHeight="1">
      <c r="A84" s="39"/>
      <c r="B84" s="40"/>
      <c r="C84" s="205" t="s">
        <v>76</v>
      </c>
      <c r="D84" s="205" t="s">
        <v>120</v>
      </c>
      <c r="E84" s="206" t="s">
        <v>449</v>
      </c>
      <c r="F84" s="207" t="s">
        <v>450</v>
      </c>
      <c r="G84" s="208" t="s">
        <v>201</v>
      </c>
      <c r="H84" s="209">
        <v>20</v>
      </c>
      <c r="I84" s="210"/>
      <c r="J84" s="211">
        <f>ROUND(I84*H84,2)</f>
        <v>0</v>
      </c>
      <c r="K84" s="207" t="s">
        <v>124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2.0000000000000002E-05</v>
      </c>
      <c r="R84" s="214">
        <f>Q84*H84</f>
        <v>0.00040000000000000002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125</v>
      </c>
      <c r="AT84" s="216" t="s">
        <v>120</v>
      </c>
      <c r="AU84" s="216" t="s">
        <v>78</v>
      </c>
      <c r="AY84" s="18" t="s">
        <v>118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125</v>
      </c>
      <c r="BM84" s="216" t="s">
        <v>451</v>
      </c>
    </row>
    <row r="85" s="2" customFormat="1">
      <c r="A85" s="39"/>
      <c r="B85" s="40"/>
      <c r="C85" s="41"/>
      <c r="D85" s="218" t="s">
        <v>127</v>
      </c>
      <c r="E85" s="41"/>
      <c r="F85" s="219" t="s">
        <v>452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127</v>
      </c>
      <c r="AU85" s="18" t="s">
        <v>78</v>
      </c>
    </row>
    <row r="86" s="13" customFormat="1">
      <c r="A86" s="13"/>
      <c r="B86" s="223"/>
      <c r="C86" s="224"/>
      <c r="D86" s="225" t="s">
        <v>129</v>
      </c>
      <c r="E86" s="226" t="s">
        <v>18</v>
      </c>
      <c r="F86" s="227" t="s">
        <v>453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129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118</v>
      </c>
    </row>
    <row r="87" s="14" customFormat="1">
      <c r="A87" s="14"/>
      <c r="B87" s="234"/>
      <c r="C87" s="235"/>
      <c r="D87" s="225" t="s">
        <v>129</v>
      </c>
      <c r="E87" s="236" t="s">
        <v>18</v>
      </c>
      <c r="F87" s="237" t="s">
        <v>295</v>
      </c>
      <c r="G87" s="235"/>
      <c r="H87" s="238">
        <v>20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129</v>
      </c>
      <c r="AU87" s="244" t="s">
        <v>78</v>
      </c>
      <c r="AV87" s="14" t="s">
        <v>78</v>
      </c>
      <c r="AW87" s="14" t="s">
        <v>30</v>
      </c>
      <c r="AX87" s="14" t="s">
        <v>76</v>
      </c>
      <c r="AY87" s="244" t="s">
        <v>118</v>
      </c>
    </row>
    <row r="88" s="2" customFormat="1" ht="16.5" customHeight="1">
      <c r="A88" s="39"/>
      <c r="B88" s="40"/>
      <c r="C88" s="259" t="s">
        <v>78</v>
      </c>
      <c r="D88" s="259" t="s">
        <v>213</v>
      </c>
      <c r="E88" s="260" t="s">
        <v>454</v>
      </c>
      <c r="F88" s="261" t="s">
        <v>455</v>
      </c>
      <c r="G88" s="262" t="s">
        <v>123</v>
      </c>
      <c r="H88" s="263">
        <v>0.63600000000000001</v>
      </c>
      <c r="I88" s="264"/>
      <c r="J88" s="265">
        <f>ROUND(I88*H88,2)</f>
        <v>0</v>
      </c>
      <c r="K88" s="261" t="s">
        <v>124</v>
      </c>
      <c r="L88" s="266"/>
      <c r="M88" s="267" t="s">
        <v>18</v>
      </c>
      <c r="N88" s="268" t="s">
        <v>39</v>
      </c>
      <c r="O88" s="85"/>
      <c r="P88" s="214">
        <f>O88*H88</f>
        <v>0</v>
      </c>
      <c r="Q88" s="214">
        <v>0.65000000000000002</v>
      </c>
      <c r="R88" s="214">
        <f>Q88*H88</f>
        <v>0.41340000000000005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212</v>
      </c>
      <c r="AT88" s="216" t="s">
        <v>213</v>
      </c>
      <c r="AU88" s="216" t="s">
        <v>78</v>
      </c>
      <c r="AY88" s="18" t="s">
        <v>118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76</v>
      </c>
      <c r="BK88" s="217">
        <f>ROUND(I88*H88,2)</f>
        <v>0</v>
      </c>
      <c r="BL88" s="18" t="s">
        <v>125</v>
      </c>
      <c r="BM88" s="216" t="s">
        <v>456</v>
      </c>
    </row>
    <row r="89" s="13" customFormat="1">
      <c r="A89" s="13"/>
      <c r="B89" s="223"/>
      <c r="C89" s="224"/>
      <c r="D89" s="225" t="s">
        <v>129</v>
      </c>
      <c r="E89" s="226" t="s">
        <v>18</v>
      </c>
      <c r="F89" s="227" t="s">
        <v>457</v>
      </c>
      <c r="G89" s="224"/>
      <c r="H89" s="226" t="s">
        <v>18</v>
      </c>
      <c r="I89" s="228"/>
      <c r="J89" s="224"/>
      <c r="K89" s="224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129</v>
      </c>
      <c r="AU89" s="233" t="s">
        <v>78</v>
      </c>
      <c r="AV89" s="13" t="s">
        <v>76</v>
      </c>
      <c r="AW89" s="13" t="s">
        <v>30</v>
      </c>
      <c r="AX89" s="13" t="s">
        <v>68</v>
      </c>
      <c r="AY89" s="233" t="s">
        <v>118</v>
      </c>
    </row>
    <row r="90" s="14" customFormat="1">
      <c r="A90" s="14"/>
      <c r="B90" s="234"/>
      <c r="C90" s="235"/>
      <c r="D90" s="225" t="s">
        <v>129</v>
      </c>
      <c r="E90" s="236" t="s">
        <v>18</v>
      </c>
      <c r="F90" s="237" t="s">
        <v>458</v>
      </c>
      <c r="G90" s="235"/>
      <c r="H90" s="238">
        <v>0.63600000000000001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129</v>
      </c>
      <c r="AU90" s="244" t="s">
        <v>78</v>
      </c>
      <c r="AV90" s="14" t="s">
        <v>78</v>
      </c>
      <c r="AW90" s="14" t="s">
        <v>30</v>
      </c>
      <c r="AX90" s="14" t="s">
        <v>76</v>
      </c>
      <c r="AY90" s="244" t="s">
        <v>118</v>
      </c>
    </row>
    <row r="91" s="2" customFormat="1" ht="38.55" customHeight="1">
      <c r="A91" s="39"/>
      <c r="B91" s="40"/>
      <c r="C91" s="205" t="s">
        <v>143</v>
      </c>
      <c r="D91" s="205" t="s">
        <v>120</v>
      </c>
      <c r="E91" s="206" t="s">
        <v>459</v>
      </c>
      <c r="F91" s="207" t="s">
        <v>460</v>
      </c>
      <c r="G91" s="208" t="s">
        <v>432</v>
      </c>
      <c r="H91" s="209">
        <v>1</v>
      </c>
      <c r="I91" s="210"/>
      <c r="J91" s="211">
        <f>ROUND(I91*H91,2)</f>
        <v>0</v>
      </c>
      <c r="K91" s="207" t="s">
        <v>124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125</v>
      </c>
      <c r="AT91" s="216" t="s">
        <v>120</v>
      </c>
      <c r="AU91" s="216" t="s">
        <v>78</v>
      </c>
      <c r="AY91" s="18" t="s">
        <v>118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76</v>
      </c>
      <c r="BK91" s="217">
        <f>ROUND(I91*H91,2)</f>
        <v>0</v>
      </c>
      <c r="BL91" s="18" t="s">
        <v>125</v>
      </c>
      <c r="BM91" s="216" t="s">
        <v>461</v>
      </c>
    </row>
    <row r="92" s="2" customFormat="1">
      <c r="A92" s="39"/>
      <c r="B92" s="40"/>
      <c r="C92" s="41"/>
      <c r="D92" s="218" t="s">
        <v>127</v>
      </c>
      <c r="E92" s="41"/>
      <c r="F92" s="219" t="s">
        <v>462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127</v>
      </c>
      <c r="AU92" s="18" t="s">
        <v>78</v>
      </c>
    </row>
    <row r="93" s="13" customFormat="1">
      <c r="A93" s="13"/>
      <c r="B93" s="223"/>
      <c r="C93" s="224"/>
      <c r="D93" s="225" t="s">
        <v>129</v>
      </c>
      <c r="E93" s="226" t="s">
        <v>18</v>
      </c>
      <c r="F93" s="227" t="s">
        <v>463</v>
      </c>
      <c r="G93" s="224"/>
      <c r="H93" s="226" t="s">
        <v>18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129</v>
      </c>
      <c r="AU93" s="233" t="s">
        <v>78</v>
      </c>
      <c r="AV93" s="13" t="s">
        <v>76</v>
      </c>
      <c r="AW93" s="13" t="s">
        <v>30</v>
      </c>
      <c r="AX93" s="13" t="s">
        <v>68</v>
      </c>
      <c r="AY93" s="233" t="s">
        <v>118</v>
      </c>
    </row>
    <row r="94" s="14" customFormat="1">
      <c r="A94" s="14"/>
      <c r="B94" s="234"/>
      <c r="C94" s="235"/>
      <c r="D94" s="225" t="s">
        <v>129</v>
      </c>
      <c r="E94" s="236" t="s">
        <v>18</v>
      </c>
      <c r="F94" s="237" t="s">
        <v>76</v>
      </c>
      <c r="G94" s="235"/>
      <c r="H94" s="238">
        <v>1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129</v>
      </c>
      <c r="AU94" s="244" t="s">
        <v>78</v>
      </c>
      <c r="AV94" s="14" t="s">
        <v>78</v>
      </c>
      <c r="AW94" s="14" t="s">
        <v>30</v>
      </c>
      <c r="AX94" s="14" t="s">
        <v>68</v>
      </c>
      <c r="AY94" s="244" t="s">
        <v>118</v>
      </c>
    </row>
    <row r="95" s="15" customFormat="1">
      <c r="A95" s="15"/>
      <c r="B95" s="245"/>
      <c r="C95" s="246"/>
      <c r="D95" s="225" t="s">
        <v>129</v>
      </c>
      <c r="E95" s="247" t="s">
        <v>18</v>
      </c>
      <c r="F95" s="248" t="s">
        <v>135</v>
      </c>
      <c r="G95" s="246"/>
      <c r="H95" s="249">
        <v>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5" t="s">
        <v>129</v>
      </c>
      <c r="AU95" s="255" t="s">
        <v>78</v>
      </c>
      <c r="AV95" s="15" t="s">
        <v>125</v>
      </c>
      <c r="AW95" s="15" t="s">
        <v>30</v>
      </c>
      <c r="AX95" s="15" t="s">
        <v>76</v>
      </c>
      <c r="AY95" s="255" t="s">
        <v>118</v>
      </c>
    </row>
    <row r="96" s="2" customFormat="1" ht="24.15" customHeight="1">
      <c r="A96" s="39"/>
      <c r="B96" s="40"/>
      <c r="C96" s="205" t="s">
        <v>125</v>
      </c>
      <c r="D96" s="205" t="s">
        <v>120</v>
      </c>
      <c r="E96" s="206" t="s">
        <v>464</v>
      </c>
      <c r="F96" s="207" t="s">
        <v>465</v>
      </c>
      <c r="G96" s="208" t="s">
        <v>432</v>
      </c>
      <c r="H96" s="209">
        <v>1</v>
      </c>
      <c r="I96" s="210"/>
      <c r="J96" s="211">
        <f>ROUND(I96*H96,2)</f>
        <v>0</v>
      </c>
      <c r="K96" s="207" t="s">
        <v>124</v>
      </c>
      <c r="L96" s="45"/>
      <c r="M96" s="212" t="s">
        <v>18</v>
      </c>
      <c r="N96" s="213" t="s">
        <v>39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125</v>
      </c>
      <c r="AT96" s="216" t="s">
        <v>120</v>
      </c>
      <c r="AU96" s="216" t="s">
        <v>78</v>
      </c>
      <c r="AY96" s="18" t="s">
        <v>118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76</v>
      </c>
      <c r="BK96" s="217">
        <f>ROUND(I96*H96,2)</f>
        <v>0</v>
      </c>
      <c r="BL96" s="18" t="s">
        <v>125</v>
      </c>
      <c r="BM96" s="216" t="s">
        <v>466</v>
      </c>
    </row>
    <row r="97" s="2" customFormat="1">
      <c r="A97" s="39"/>
      <c r="B97" s="40"/>
      <c r="C97" s="41"/>
      <c r="D97" s="218" t="s">
        <v>127</v>
      </c>
      <c r="E97" s="41"/>
      <c r="F97" s="219" t="s">
        <v>467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127</v>
      </c>
      <c r="AU97" s="18" t="s">
        <v>78</v>
      </c>
    </row>
    <row r="98" s="13" customFormat="1">
      <c r="A98" s="13"/>
      <c r="B98" s="223"/>
      <c r="C98" s="224"/>
      <c r="D98" s="225" t="s">
        <v>129</v>
      </c>
      <c r="E98" s="226" t="s">
        <v>18</v>
      </c>
      <c r="F98" s="227" t="s">
        <v>468</v>
      </c>
      <c r="G98" s="224"/>
      <c r="H98" s="226" t="s">
        <v>18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129</v>
      </c>
      <c r="AU98" s="233" t="s">
        <v>78</v>
      </c>
      <c r="AV98" s="13" t="s">
        <v>76</v>
      </c>
      <c r="AW98" s="13" t="s">
        <v>30</v>
      </c>
      <c r="AX98" s="13" t="s">
        <v>68</v>
      </c>
      <c r="AY98" s="233" t="s">
        <v>118</v>
      </c>
    </row>
    <row r="99" s="13" customFormat="1">
      <c r="A99" s="13"/>
      <c r="B99" s="223"/>
      <c r="C99" s="224"/>
      <c r="D99" s="225" t="s">
        <v>129</v>
      </c>
      <c r="E99" s="226" t="s">
        <v>18</v>
      </c>
      <c r="F99" s="227" t="s">
        <v>469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129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118</v>
      </c>
    </row>
    <row r="100" s="13" customFormat="1">
      <c r="A100" s="13"/>
      <c r="B100" s="223"/>
      <c r="C100" s="224"/>
      <c r="D100" s="225" t="s">
        <v>129</v>
      </c>
      <c r="E100" s="226" t="s">
        <v>18</v>
      </c>
      <c r="F100" s="227" t="s">
        <v>470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129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118</v>
      </c>
    </row>
    <row r="101" s="14" customFormat="1">
      <c r="A101" s="14"/>
      <c r="B101" s="234"/>
      <c r="C101" s="235"/>
      <c r="D101" s="225" t="s">
        <v>129</v>
      </c>
      <c r="E101" s="236" t="s">
        <v>18</v>
      </c>
      <c r="F101" s="237" t="s">
        <v>76</v>
      </c>
      <c r="G101" s="235"/>
      <c r="H101" s="238">
        <v>1</v>
      </c>
      <c r="I101" s="239"/>
      <c r="J101" s="235"/>
      <c r="K101" s="235"/>
      <c r="L101" s="240"/>
      <c r="M101" s="273"/>
      <c r="N101" s="274"/>
      <c r="O101" s="274"/>
      <c r="P101" s="274"/>
      <c r="Q101" s="274"/>
      <c r="R101" s="274"/>
      <c r="S101" s="274"/>
      <c r="T101" s="27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129</v>
      </c>
      <c r="AU101" s="244" t="s">
        <v>78</v>
      </c>
      <c r="AV101" s="14" t="s">
        <v>78</v>
      </c>
      <c r="AW101" s="14" t="s">
        <v>30</v>
      </c>
      <c r="AX101" s="14" t="s">
        <v>76</v>
      </c>
      <c r="AY101" s="244" t="s">
        <v>118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MWJjIQGd3eVllKnDhFv/O5cNo8Vg687pZcOVoaOPuSt6f6F1tR7oUBlCC7dkxp2gQzmJMGI2nAxjJCJDBAxDfw==" hashValue="iLwjx0/eQWryYaal/AC3zH1+Px4KyhZC/icrCL0wtzjIML3vNQYQ+dm9QmKisxE0C0prUOcgAUMahskKdzMjqw==" algorithmName="SHA-512" password="CC35"/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338950143"/>
    <hyperlink ref="F92" r:id="rId2" display="https://podminky.urs.cz/item/CS_URS_2022_02/R01"/>
    <hyperlink ref="F97" r:id="rId3" display="https://podminky.urs.cz/item/CS_URS_2022_02/R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471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472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473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474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475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476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477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478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479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480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481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75</v>
      </c>
      <c r="F18" s="287" t="s">
        <v>482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483</v>
      </c>
      <c r="F19" s="287" t="s">
        <v>484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485</v>
      </c>
      <c r="F20" s="287" t="s">
        <v>486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91</v>
      </c>
      <c r="F21" s="287" t="s">
        <v>487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488</v>
      </c>
      <c r="F22" s="287" t="s">
        <v>489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490</v>
      </c>
      <c r="F23" s="287" t="s">
        <v>491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492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493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494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495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496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497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498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499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500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104</v>
      </c>
      <c r="F36" s="287"/>
      <c r="G36" s="287" t="s">
        <v>501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502</v>
      </c>
      <c r="F37" s="287"/>
      <c r="G37" s="287" t="s">
        <v>503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49</v>
      </c>
      <c r="F38" s="287"/>
      <c r="G38" s="287" t="s">
        <v>504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50</v>
      </c>
      <c r="F39" s="287"/>
      <c r="G39" s="287" t="s">
        <v>505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105</v>
      </c>
      <c r="F40" s="287"/>
      <c r="G40" s="287" t="s">
        <v>506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106</v>
      </c>
      <c r="F41" s="287"/>
      <c r="G41" s="287" t="s">
        <v>507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508</v>
      </c>
      <c r="F42" s="287"/>
      <c r="G42" s="287" t="s">
        <v>509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510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511</v>
      </c>
      <c r="F44" s="287"/>
      <c r="G44" s="287" t="s">
        <v>512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108</v>
      </c>
      <c r="F45" s="287"/>
      <c r="G45" s="287" t="s">
        <v>513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514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515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516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517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518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519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520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521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522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523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524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525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526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527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528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529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530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531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532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533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534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535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536</v>
      </c>
      <c r="D76" s="305"/>
      <c r="E76" s="305"/>
      <c r="F76" s="305" t="s">
        <v>537</v>
      </c>
      <c r="G76" s="306"/>
      <c r="H76" s="305" t="s">
        <v>50</v>
      </c>
      <c r="I76" s="305" t="s">
        <v>53</v>
      </c>
      <c r="J76" s="305" t="s">
        <v>538</v>
      </c>
      <c r="K76" s="304"/>
    </row>
    <row r="77" s="1" customFormat="1" ht="17.25" customHeight="1">
      <c r="B77" s="302"/>
      <c r="C77" s="307" t="s">
        <v>539</v>
      </c>
      <c r="D77" s="307"/>
      <c r="E77" s="307"/>
      <c r="F77" s="308" t="s">
        <v>540</v>
      </c>
      <c r="G77" s="309"/>
      <c r="H77" s="307"/>
      <c r="I77" s="307"/>
      <c r="J77" s="307" t="s">
        <v>541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49</v>
      </c>
      <c r="D79" s="312"/>
      <c r="E79" s="312"/>
      <c r="F79" s="313" t="s">
        <v>542</v>
      </c>
      <c r="G79" s="314"/>
      <c r="H79" s="290" t="s">
        <v>543</v>
      </c>
      <c r="I79" s="290" t="s">
        <v>544</v>
      </c>
      <c r="J79" s="290">
        <v>20</v>
      </c>
      <c r="K79" s="304"/>
    </row>
    <row r="80" s="1" customFormat="1" ht="15" customHeight="1">
      <c r="B80" s="302"/>
      <c r="C80" s="290" t="s">
        <v>545</v>
      </c>
      <c r="D80" s="290"/>
      <c r="E80" s="290"/>
      <c r="F80" s="313" t="s">
        <v>542</v>
      </c>
      <c r="G80" s="314"/>
      <c r="H80" s="290" t="s">
        <v>546</v>
      </c>
      <c r="I80" s="290" t="s">
        <v>544</v>
      </c>
      <c r="J80" s="290">
        <v>120</v>
      </c>
      <c r="K80" s="304"/>
    </row>
    <row r="81" s="1" customFormat="1" ht="15" customHeight="1">
      <c r="B81" s="315"/>
      <c r="C81" s="290" t="s">
        <v>547</v>
      </c>
      <c r="D81" s="290"/>
      <c r="E81" s="290"/>
      <c r="F81" s="313" t="s">
        <v>548</v>
      </c>
      <c r="G81" s="314"/>
      <c r="H81" s="290" t="s">
        <v>549</v>
      </c>
      <c r="I81" s="290" t="s">
        <v>544</v>
      </c>
      <c r="J81" s="290">
        <v>50</v>
      </c>
      <c r="K81" s="304"/>
    </row>
    <row r="82" s="1" customFormat="1" ht="15" customHeight="1">
      <c r="B82" s="315"/>
      <c r="C82" s="290" t="s">
        <v>550</v>
      </c>
      <c r="D82" s="290"/>
      <c r="E82" s="290"/>
      <c r="F82" s="313" t="s">
        <v>542</v>
      </c>
      <c r="G82" s="314"/>
      <c r="H82" s="290" t="s">
        <v>551</v>
      </c>
      <c r="I82" s="290" t="s">
        <v>552</v>
      </c>
      <c r="J82" s="290"/>
      <c r="K82" s="304"/>
    </row>
    <row r="83" s="1" customFormat="1" ht="15" customHeight="1">
      <c r="B83" s="315"/>
      <c r="C83" s="316" t="s">
        <v>553</v>
      </c>
      <c r="D83" s="316"/>
      <c r="E83" s="316"/>
      <c r="F83" s="317" t="s">
        <v>548</v>
      </c>
      <c r="G83" s="316"/>
      <c r="H83" s="316" t="s">
        <v>554</v>
      </c>
      <c r="I83" s="316" t="s">
        <v>544</v>
      </c>
      <c r="J83" s="316">
        <v>15</v>
      </c>
      <c r="K83" s="304"/>
    </row>
    <row r="84" s="1" customFormat="1" ht="15" customHeight="1">
      <c r="B84" s="315"/>
      <c r="C84" s="316" t="s">
        <v>555</v>
      </c>
      <c r="D84" s="316"/>
      <c r="E84" s="316"/>
      <c r="F84" s="317" t="s">
        <v>548</v>
      </c>
      <c r="G84" s="316"/>
      <c r="H84" s="316" t="s">
        <v>556</v>
      </c>
      <c r="I84" s="316" t="s">
        <v>544</v>
      </c>
      <c r="J84" s="316">
        <v>15</v>
      </c>
      <c r="K84" s="304"/>
    </row>
    <row r="85" s="1" customFormat="1" ht="15" customHeight="1">
      <c r="B85" s="315"/>
      <c r="C85" s="316" t="s">
        <v>557</v>
      </c>
      <c r="D85" s="316"/>
      <c r="E85" s="316"/>
      <c r="F85" s="317" t="s">
        <v>548</v>
      </c>
      <c r="G85" s="316"/>
      <c r="H85" s="316" t="s">
        <v>558</v>
      </c>
      <c r="I85" s="316" t="s">
        <v>544</v>
      </c>
      <c r="J85" s="316">
        <v>20</v>
      </c>
      <c r="K85" s="304"/>
    </row>
    <row r="86" s="1" customFormat="1" ht="15" customHeight="1">
      <c r="B86" s="315"/>
      <c r="C86" s="316" t="s">
        <v>559</v>
      </c>
      <c r="D86" s="316"/>
      <c r="E86" s="316"/>
      <c r="F86" s="317" t="s">
        <v>548</v>
      </c>
      <c r="G86" s="316"/>
      <c r="H86" s="316" t="s">
        <v>560</v>
      </c>
      <c r="I86" s="316" t="s">
        <v>544</v>
      </c>
      <c r="J86" s="316">
        <v>20</v>
      </c>
      <c r="K86" s="304"/>
    </row>
    <row r="87" s="1" customFormat="1" ht="15" customHeight="1">
      <c r="B87" s="315"/>
      <c r="C87" s="290" t="s">
        <v>561</v>
      </c>
      <c r="D87" s="290"/>
      <c r="E87" s="290"/>
      <c r="F87" s="313" t="s">
        <v>548</v>
      </c>
      <c r="G87" s="314"/>
      <c r="H87" s="290" t="s">
        <v>562</v>
      </c>
      <c r="I87" s="290" t="s">
        <v>544</v>
      </c>
      <c r="J87" s="290">
        <v>50</v>
      </c>
      <c r="K87" s="304"/>
    </row>
    <row r="88" s="1" customFormat="1" ht="15" customHeight="1">
      <c r="B88" s="315"/>
      <c r="C88" s="290" t="s">
        <v>563</v>
      </c>
      <c r="D88" s="290"/>
      <c r="E88" s="290"/>
      <c r="F88" s="313" t="s">
        <v>548</v>
      </c>
      <c r="G88" s="314"/>
      <c r="H88" s="290" t="s">
        <v>564</v>
      </c>
      <c r="I88" s="290" t="s">
        <v>544</v>
      </c>
      <c r="J88" s="290">
        <v>20</v>
      </c>
      <c r="K88" s="304"/>
    </row>
    <row r="89" s="1" customFormat="1" ht="15" customHeight="1">
      <c r="B89" s="315"/>
      <c r="C89" s="290" t="s">
        <v>565</v>
      </c>
      <c r="D89" s="290"/>
      <c r="E89" s="290"/>
      <c r="F89" s="313" t="s">
        <v>548</v>
      </c>
      <c r="G89" s="314"/>
      <c r="H89" s="290" t="s">
        <v>566</v>
      </c>
      <c r="I89" s="290" t="s">
        <v>544</v>
      </c>
      <c r="J89" s="290">
        <v>20</v>
      </c>
      <c r="K89" s="304"/>
    </row>
    <row r="90" s="1" customFormat="1" ht="15" customHeight="1">
      <c r="B90" s="315"/>
      <c r="C90" s="290" t="s">
        <v>567</v>
      </c>
      <c r="D90" s="290"/>
      <c r="E90" s="290"/>
      <c r="F90" s="313" t="s">
        <v>548</v>
      </c>
      <c r="G90" s="314"/>
      <c r="H90" s="290" t="s">
        <v>568</v>
      </c>
      <c r="I90" s="290" t="s">
        <v>544</v>
      </c>
      <c r="J90" s="290">
        <v>50</v>
      </c>
      <c r="K90" s="304"/>
    </row>
    <row r="91" s="1" customFormat="1" ht="15" customHeight="1">
      <c r="B91" s="315"/>
      <c r="C91" s="290" t="s">
        <v>569</v>
      </c>
      <c r="D91" s="290"/>
      <c r="E91" s="290"/>
      <c r="F91" s="313" t="s">
        <v>548</v>
      </c>
      <c r="G91" s="314"/>
      <c r="H91" s="290" t="s">
        <v>569</v>
      </c>
      <c r="I91" s="290" t="s">
        <v>544</v>
      </c>
      <c r="J91" s="290">
        <v>50</v>
      </c>
      <c r="K91" s="304"/>
    </row>
    <row r="92" s="1" customFormat="1" ht="15" customHeight="1">
      <c r="B92" s="315"/>
      <c r="C92" s="290" t="s">
        <v>570</v>
      </c>
      <c r="D92" s="290"/>
      <c r="E92" s="290"/>
      <c r="F92" s="313" t="s">
        <v>548</v>
      </c>
      <c r="G92" s="314"/>
      <c r="H92" s="290" t="s">
        <v>571</v>
      </c>
      <c r="I92" s="290" t="s">
        <v>544</v>
      </c>
      <c r="J92" s="290">
        <v>255</v>
      </c>
      <c r="K92" s="304"/>
    </row>
    <row r="93" s="1" customFormat="1" ht="15" customHeight="1">
      <c r="B93" s="315"/>
      <c r="C93" s="290" t="s">
        <v>572</v>
      </c>
      <c r="D93" s="290"/>
      <c r="E93" s="290"/>
      <c r="F93" s="313" t="s">
        <v>542</v>
      </c>
      <c r="G93" s="314"/>
      <c r="H93" s="290" t="s">
        <v>573</v>
      </c>
      <c r="I93" s="290" t="s">
        <v>574</v>
      </c>
      <c r="J93" s="290"/>
      <c r="K93" s="304"/>
    </row>
    <row r="94" s="1" customFormat="1" ht="15" customHeight="1">
      <c r="B94" s="315"/>
      <c r="C94" s="290" t="s">
        <v>575</v>
      </c>
      <c r="D94" s="290"/>
      <c r="E94" s="290"/>
      <c r="F94" s="313" t="s">
        <v>542</v>
      </c>
      <c r="G94" s="314"/>
      <c r="H94" s="290" t="s">
        <v>576</v>
      </c>
      <c r="I94" s="290" t="s">
        <v>577</v>
      </c>
      <c r="J94" s="290"/>
      <c r="K94" s="304"/>
    </row>
    <row r="95" s="1" customFormat="1" ht="15" customHeight="1">
      <c r="B95" s="315"/>
      <c r="C95" s="290" t="s">
        <v>578</v>
      </c>
      <c r="D95" s="290"/>
      <c r="E95" s="290"/>
      <c r="F95" s="313" t="s">
        <v>542</v>
      </c>
      <c r="G95" s="314"/>
      <c r="H95" s="290" t="s">
        <v>578</v>
      </c>
      <c r="I95" s="290" t="s">
        <v>577</v>
      </c>
      <c r="J95" s="290"/>
      <c r="K95" s="304"/>
    </row>
    <row r="96" s="1" customFormat="1" ht="15" customHeight="1">
      <c r="B96" s="315"/>
      <c r="C96" s="290" t="s">
        <v>34</v>
      </c>
      <c r="D96" s="290"/>
      <c r="E96" s="290"/>
      <c r="F96" s="313" t="s">
        <v>542</v>
      </c>
      <c r="G96" s="314"/>
      <c r="H96" s="290" t="s">
        <v>579</v>
      </c>
      <c r="I96" s="290" t="s">
        <v>577</v>
      </c>
      <c r="J96" s="290"/>
      <c r="K96" s="304"/>
    </row>
    <row r="97" s="1" customFormat="1" ht="15" customHeight="1">
      <c r="B97" s="315"/>
      <c r="C97" s="290" t="s">
        <v>44</v>
      </c>
      <c r="D97" s="290"/>
      <c r="E97" s="290"/>
      <c r="F97" s="313" t="s">
        <v>542</v>
      </c>
      <c r="G97" s="314"/>
      <c r="H97" s="290" t="s">
        <v>580</v>
      </c>
      <c r="I97" s="290" t="s">
        <v>577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581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536</v>
      </c>
      <c r="D103" s="305"/>
      <c r="E103" s="305"/>
      <c r="F103" s="305" t="s">
        <v>537</v>
      </c>
      <c r="G103" s="306"/>
      <c r="H103" s="305" t="s">
        <v>50</v>
      </c>
      <c r="I103" s="305" t="s">
        <v>53</v>
      </c>
      <c r="J103" s="305" t="s">
        <v>538</v>
      </c>
      <c r="K103" s="304"/>
    </row>
    <row r="104" s="1" customFormat="1" ht="17.25" customHeight="1">
      <c r="B104" s="302"/>
      <c r="C104" s="307" t="s">
        <v>539</v>
      </c>
      <c r="D104" s="307"/>
      <c r="E104" s="307"/>
      <c r="F104" s="308" t="s">
        <v>540</v>
      </c>
      <c r="G104" s="309"/>
      <c r="H104" s="307"/>
      <c r="I104" s="307"/>
      <c r="J104" s="307" t="s">
        <v>541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49</v>
      </c>
      <c r="D106" s="312"/>
      <c r="E106" s="312"/>
      <c r="F106" s="313" t="s">
        <v>542</v>
      </c>
      <c r="G106" s="290"/>
      <c r="H106" s="290" t="s">
        <v>582</v>
      </c>
      <c r="I106" s="290" t="s">
        <v>544</v>
      </c>
      <c r="J106" s="290">
        <v>20</v>
      </c>
      <c r="K106" s="304"/>
    </row>
    <row r="107" s="1" customFormat="1" ht="15" customHeight="1">
      <c r="B107" s="302"/>
      <c r="C107" s="290" t="s">
        <v>545</v>
      </c>
      <c r="D107" s="290"/>
      <c r="E107" s="290"/>
      <c r="F107" s="313" t="s">
        <v>542</v>
      </c>
      <c r="G107" s="290"/>
      <c r="H107" s="290" t="s">
        <v>582</v>
      </c>
      <c r="I107" s="290" t="s">
        <v>544</v>
      </c>
      <c r="J107" s="290">
        <v>120</v>
      </c>
      <c r="K107" s="304"/>
    </row>
    <row r="108" s="1" customFormat="1" ht="15" customHeight="1">
      <c r="B108" s="315"/>
      <c r="C108" s="290" t="s">
        <v>547</v>
      </c>
      <c r="D108" s="290"/>
      <c r="E108" s="290"/>
      <c r="F108" s="313" t="s">
        <v>548</v>
      </c>
      <c r="G108" s="290"/>
      <c r="H108" s="290" t="s">
        <v>582</v>
      </c>
      <c r="I108" s="290" t="s">
        <v>544</v>
      </c>
      <c r="J108" s="290">
        <v>50</v>
      </c>
      <c r="K108" s="304"/>
    </row>
    <row r="109" s="1" customFormat="1" ht="15" customHeight="1">
      <c r="B109" s="315"/>
      <c r="C109" s="290" t="s">
        <v>550</v>
      </c>
      <c r="D109" s="290"/>
      <c r="E109" s="290"/>
      <c r="F109" s="313" t="s">
        <v>542</v>
      </c>
      <c r="G109" s="290"/>
      <c r="H109" s="290" t="s">
        <v>582</v>
      </c>
      <c r="I109" s="290" t="s">
        <v>552</v>
      </c>
      <c r="J109" s="290"/>
      <c r="K109" s="304"/>
    </row>
    <row r="110" s="1" customFormat="1" ht="15" customHeight="1">
      <c r="B110" s="315"/>
      <c r="C110" s="290" t="s">
        <v>561</v>
      </c>
      <c r="D110" s="290"/>
      <c r="E110" s="290"/>
      <c r="F110" s="313" t="s">
        <v>548</v>
      </c>
      <c r="G110" s="290"/>
      <c r="H110" s="290" t="s">
        <v>582</v>
      </c>
      <c r="I110" s="290" t="s">
        <v>544</v>
      </c>
      <c r="J110" s="290">
        <v>50</v>
      </c>
      <c r="K110" s="304"/>
    </row>
    <row r="111" s="1" customFormat="1" ht="15" customHeight="1">
      <c r="B111" s="315"/>
      <c r="C111" s="290" t="s">
        <v>569</v>
      </c>
      <c r="D111" s="290"/>
      <c r="E111" s="290"/>
      <c r="F111" s="313" t="s">
        <v>548</v>
      </c>
      <c r="G111" s="290"/>
      <c r="H111" s="290" t="s">
        <v>582</v>
      </c>
      <c r="I111" s="290" t="s">
        <v>544</v>
      </c>
      <c r="J111" s="290">
        <v>50</v>
      </c>
      <c r="K111" s="304"/>
    </row>
    <row r="112" s="1" customFormat="1" ht="15" customHeight="1">
      <c r="B112" s="315"/>
      <c r="C112" s="290" t="s">
        <v>567</v>
      </c>
      <c r="D112" s="290"/>
      <c r="E112" s="290"/>
      <c r="F112" s="313" t="s">
        <v>548</v>
      </c>
      <c r="G112" s="290"/>
      <c r="H112" s="290" t="s">
        <v>582</v>
      </c>
      <c r="I112" s="290" t="s">
        <v>544</v>
      </c>
      <c r="J112" s="290">
        <v>50</v>
      </c>
      <c r="K112" s="304"/>
    </row>
    <row r="113" s="1" customFormat="1" ht="15" customHeight="1">
      <c r="B113" s="315"/>
      <c r="C113" s="290" t="s">
        <v>49</v>
      </c>
      <c r="D113" s="290"/>
      <c r="E113" s="290"/>
      <c r="F113" s="313" t="s">
        <v>542</v>
      </c>
      <c r="G113" s="290"/>
      <c r="H113" s="290" t="s">
        <v>583</v>
      </c>
      <c r="I113" s="290" t="s">
        <v>544</v>
      </c>
      <c r="J113" s="290">
        <v>20</v>
      </c>
      <c r="K113" s="304"/>
    </row>
    <row r="114" s="1" customFormat="1" ht="15" customHeight="1">
      <c r="B114" s="315"/>
      <c r="C114" s="290" t="s">
        <v>584</v>
      </c>
      <c r="D114" s="290"/>
      <c r="E114" s="290"/>
      <c r="F114" s="313" t="s">
        <v>542</v>
      </c>
      <c r="G114" s="290"/>
      <c r="H114" s="290" t="s">
        <v>585</v>
      </c>
      <c r="I114" s="290" t="s">
        <v>544</v>
      </c>
      <c r="J114" s="290">
        <v>120</v>
      </c>
      <c r="K114" s="304"/>
    </row>
    <row r="115" s="1" customFormat="1" ht="15" customHeight="1">
      <c r="B115" s="315"/>
      <c r="C115" s="290" t="s">
        <v>34</v>
      </c>
      <c r="D115" s="290"/>
      <c r="E115" s="290"/>
      <c r="F115" s="313" t="s">
        <v>542</v>
      </c>
      <c r="G115" s="290"/>
      <c r="H115" s="290" t="s">
        <v>586</v>
      </c>
      <c r="I115" s="290" t="s">
        <v>577</v>
      </c>
      <c r="J115" s="290"/>
      <c r="K115" s="304"/>
    </row>
    <row r="116" s="1" customFormat="1" ht="15" customHeight="1">
      <c r="B116" s="315"/>
      <c r="C116" s="290" t="s">
        <v>44</v>
      </c>
      <c r="D116" s="290"/>
      <c r="E116" s="290"/>
      <c r="F116" s="313" t="s">
        <v>542</v>
      </c>
      <c r="G116" s="290"/>
      <c r="H116" s="290" t="s">
        <v>587</v>
      </c>
      <c r="I116" s="290" t="s">
        <v>577</v>
      </c>
      <c r="J116" s="290"/>
      <c r="K116" s="304"/>
    </row>
    <row r="117" s="1" customFormat="1" ht="15" customHeight="1">
      <c r="B117" s="315"/>
      <c r="C117" s="290" t="s">
        <v>53</v>
      </c>
      <c r="D117" s="290"/>
      <c r="E117" s="290"/>
      <c r="F117" s="313" t="s">
        <v>542</v>
      </c>
      <c r="G117" s="290"/>
      <c r="H117" s="290" t="s">
        <v>588</v>
      </c>
      <c r="I117" s="290" t="s">
        <v>589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590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536</v>
      </c>
      <c r="D123" s="305"/>
      <c r="E123" s="305"/>
      <c r="F123" s="305" t="s">
        <v>537</v>
      </c>
      <c r="G123" s="306"/>
      <c r="H123" s="305" t="s">
        <v>50</v>
      </c>
      <c r="I123" s="305" t="s">
        <v>53</v>
      </c>
      <c r="J123" s="305" t="s">
        <v>538</v>
      </c>
      <c r="K123" s="334"/>
    </row>
    <row r="124" s="1" customFormat="1" ht="17.25" customHeight="1">
      <c r="B124" s="333"/>
      <c r="C124" s="307" t="s">
        <v>539</v>
      </c>
      <c r="D124" s="307"/>
      <c r="E124" s="307"/>
      <c r="F124" s="308" t="s">
        <v>540</v>
      </c>
      <c r="G124" s="309"/>
      <c r="H124" s="307"/>
      <c r="I124" s="307"/>
      <c r="J124" s="307" t="s">
        <v>541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545</v>
      </c>
      <c r="D126" s="312"/>
      <c r="E126" s="312"/>
      <c r="F126" s="313" t="s">
        <v>542</v>
      </c>
      <c r="G126" s="290"/>
      <c r="H126" s="290" t="s">
        <v>582</v>
      </c>
      <c r="I126" s="290" t="s">
        <v>544</v>
      </c>
      <c r="J126" s="290">
        <v>120</v>
      </c>
      <c r="K126" s="338"/>
    </row>
    <row r="127" s="1" customFormat="1" ht="15" customHeight="1">
      <c r="B127" s="335"/>
      <c r="C127" s="290" t="s">
        <v>591</v>
      </c>
      <c r="D127" s="290"/>
      <c r="E127" s="290"/>
      <c r="F127" s="313" t="s">
        <v>542</v>
      </c>
      <c r="G127" s="290"/>
      <c r="H127" s="290" t="s">
        <v>592</v>
      </c>
      <c r="I127" s="290" t="s">
        <v>544</v>
      </c>
      <c r="J127" s="290" t="s">
        <v>593</v>
      </c>
      <c r="K127" s="338"/>
    </row>
    <row r="128" s="1" customFormat="1" ht="15" customHeight="1">
      <c r="B128" s="335"/>
      <c r="C128" s="290" t="s">
        <v>490</v>
      </c>
      <c r="D128" s="290"/>
      <c r="E128" s="290"/>
      <c r="F128" s="313" t="s">
        <v>542</v>
      </c>
      <c r="G128" s="290"/>
      <c r="H128" s="290" t="s">
        <v>594</v>
      </c>
      <c r="I128" s="290" t="s">
        <v>544</v>
      </c>
      <c r="J128" s="290" t="s">
        <v>593</v>
      </c>
      <c r="K128" s="338"/>
    </row>
    <row r="129" s="1" customFormat="1" ht="15" customHeight="1">
      <c r="B129" s="335"/>
      <c r="C129" s="290" t="s">
        <v>553</v>
      </c>
      <c r="D129" s="290"/>
      <c r="E129" s="290"/>
      <c r="F129" s="313" t="s">
        <v>548</v>
      </c>
      <c r="G129" s="290"/>
      <c r="H129" s="290" t="s">
        <v>554</v>
      </c>
      <c r="I129" s="290" t="s">
        <v>544</v>
      </c>
      <c r="J129" s="290">
        <v>15</v>
      </c>
      <c r="K129" s="338"/>
    </row>
    <row r="130" s="1" customFormat="1" ht="15" customHeight="1">
      <c r="B130" s="335"/>
      <c r="C130" s="316" t="s">
        <v>555</v>
      </c>
      <c r="D130" s="316"/>
      <c r="E130" s="316"/>
      <c r="F130" s="317" t="s">
        <v>548</v>
      </c>
      <c r="G130" s="316"/>
      <c r="H130" s="316" t="s">
        <v>556</v>
      </c>
      <c r="I130" s="316" t="s">
        <v>544</v>
      </c>
      <c r="J130" s="316">
        <v>15</v>
      </c>
      <c r="K130" s="338"/>
    </row>
    <row r="131" s="1" customFormat="1" ht="15" customHeight="1">
      <c r="B131" s="335"/>
      <c r="C131" s="316" t="s">
        <v>557</v>
      </c>
      <c r="D131" s="316"/>
      <c r="E131" s="316"/>
      <c r="F131" s="317" t="s">
        <v>548</v>
      </c>
      <c r="G131" s="316"/>
      <c r="H131" s="316" t="s">
        <v>558</v>
      </c>
      <c r="I131" s="316" t="s">
        <v>544</v>
      </c>
      <c r="J131" s="316">
        <v>20</v>
      </c>
      <c r="K131" s="338"/>
    </row>
    <row r="132" s="1" customFormat="1" ht="15" customHeight="1">
      <c r="B132" s="335"/>
      <c r="C132" s="316" t="s">
        <v>559</v>
      </c>
      <c r="D132" s="316"/>
      <c r="E132" s="316"/>
      <c r="F132" s="317" t="s">
        <v>548</v>
      </c>
      <c r="G132" s="316"/>
      <c r="H132" s="316" t="s">
        <v>560</v>
      </c>
      <c r="I132" s="316" t="s">
        <v>544</v>
      </c>
      <c r="J132" s="316">
        <v>20</v>
      </c>
      <c r="K132" s="338"/>
    </row>
    <row r="133" s="1" customFormat="1" ht="15" customHeight="1">
      <c r="B133" s="335"/>
      <c r="C133" s="290" t="s">
        <v>547</v>
      </c>
      <c r="D133" s="290"/>
      <c r="E133" s="290"/>
      <c r="F133" s="313" t="s">
        <v>548</v>
      </c>
      <c r="G133" s="290"/>
      <c r="H133" s="290" t="s">
        <v>582</v>
      </c>
      <c r="I133" s="290" t="s">
        <v>544</v>
      </c>
      <c r="J133" s="290">
        <v>50</v>
      </c>
      <c r="K133" s="338"/>
    </row>
    <row r="134" s="1" customFormat="1" ht="15" customHeight="1">
      <c r="B134" s="335"/>
      <c r="C134" s="290" t="s">
        <v>561</v>
      </c>
      <c r="D134" s="290"/>
      <c r="E134" s="290"/>
      <c r="F134" s="313" t="s">
        <v>548</v>
      </c>
      <c r="G134" s="290"/>
      <c r="H134" s="290" t="s">
        <v>582</v>
      </c>
      <c r="I134" s="290" t="s">
        <v>544</v>
      </c>
      <c r="J134" s="290">
        <v>50</v>
      </c>
      <c r="K134" s="338"/>
    </row>
    <row r="135" s="1" customFormat="1" ht="15" customHeight="1">
      <c r="B135" s="335"/>
      <c r="C135" s="290" t="s">
        <v>567</v>
      </c>
      <c r="D135" s="290"/>
      <c r="E135" s="290"/>
      <c r="F135" s="313" t="s">
        <v>548</v>
      </c>
      <c r="G135" s="290"/>
      <c r="H135" s="290" t="s">
        <v>582</v>
      </c>
      <c r="I135" s="290" t="s">
        <v>544</v>
      </c>
      <c r="J135" s="290">
        <v>50</v>
      </c>
      <c r="K135" s="338"/>
    </row>
    <row r="136" s="1" customFormat="1" ht="15" customHeight="1">
      <c r="B136" s="335"/>
      <c r="C136" s="290" t="s">
        <v>569</v>
      </c>
      <c r="D136" s="290"/>
      <c r="E136" s="290"/>
      <c r="F136" s="313" t="s">
        <v>548</v>
      </c>
      <c r="G136" s="290"/>
      <c r="H136" s="290" t="s">
        <v>582</v>
      </c>
      <c r="I136" s="290" t="s">
        <v>544</v>
      </c>
      <c r="J136" s="290">
        <v>50</v>
      </c>
      <c r="K136" s="338"/>
    </row>
    <row r="137" s="1" customFormat="1" ht="15" customHeight="1">
      <c r="B137" s="335"/>
      <c r="C137" s="290" t="s">
        <v>570</v>
      </c>
      <c r="D137" s="290"/>
      <c r="E137" s="290"/>
      <c r="F137" s="313" t="s">
        <v>548</v>
      </c>
      <c r="G137" s="290"/>
      <c r="H137" s="290" t="s">
        <v>595</v>
      </c>
      <c r="I137" s="290" t="s">
        <v>544</v>
      </c>
      <c r="J137" s="290">
        <v>255</v>
      </c>
      <c r="K137" s="338"/>
    </row>
    <row r="138" s="1" customFormat="1" ht="15" customHeight="1">
      <c r="B138" s="335"/>
      <c r="C138" s="290" t="s">
        <v>572</v>
      </c>
      <c r="D138" s="290"/>
      <c r="E138" s="290"/>
      <c r="F138" s="313" t="s">
        <v>542</v>
      </c>
      <c r="G138" s="290"/>
      <c r="H138" s="290" t="s">
        <v>596</v>
      </c>
      <c r="I138" s="290" t="s">
        <v>574</v>
      </c>
      <c r="J138" s="290"/>
      <c r="K138" s="338"/>
    </row>
    <row r="139" s="1" customFormat="1" ht="15" customHeight="1">
      <c r="B139" s="335"/>
      <c r="C139" s="290" t="s">
        <v>575</v>
      </c>
      <c r="D139" s="290"/>
      <c r="E139" s="290"/>
      <c r="F139" s="313" t="s">
        <v>542</v>
      </c>
      <c r="G139" s="290"/>
      <c r="H139" s="290" t="s">
        <v>597</v>
      </c>
      <c r="I139" s="290" t="s">
        <v>577</v>
      </c>
      <c r="J139" s="290"/>
      <c r="K139" s="338"/>
    </row>
    <row r="140" s="1" customFormat="1" ht="15" customHeight="1">
      <c r="B140" s="335"/>
      <c r="C140" s="290" t="s">
        <v>578</v>
      </c>
      <c r="D140" s="290"/>
      <c r="E140" s="290"/>
      <c r="F140" s="313" t="s">
        <v>542</v>
      </c>
      <c r="G140" s="290"/>
      <c r="H140" s="290" t="s">
        <v>578</v>
      </c>
      <c r="I140" s="290" t="s">
        <v>577</v>
      </c>
      <c r="J140" s="290"/>
      <c r="K140" s="338"/>
    </row>
    <row r="141" s="1" customFormat="1" ht="15" customHeight="1">
      <c r="B141" s="335"/>
      <c r="C141" s="290" t="s">
        <v>34</v>
      </c>
      <c r="D141" s="290"/>
      <c r="E141" s="290"/>
      <c r="F141" s="313" t="s">
        <v>542</v>
      </c>
      <c r="G141" s="290"/>
      <c r="H141" s="290" t="s">
        <v>598</v>
      </c>
      <c r="I141" s="290" t="s">
        <v>577</v>
      </c>
      <c r="J141" s="290"/>
      <c r="K141" s="338"/>
    </row>
    <row r="142" s="1" customFormat="1" ht="15" customHeight="1">
      <c r="B142" s="335"/>
      <c r="C142" s="290" t="s">
        <v>599</v>
      </c>
      <c r="D142" s="290"/>
      <c r="E142" s="290"/>
      <c r="F142" s="313" t="s">
        <v>542</v>
      </c>
      <c r="G142" s="290"/>
      <c r="H142" s="290" t="s">
        <v>600</v>
      </c>
      <c r="I142" s="290" t="s">
        <v>577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601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536</v>
      </c>
      <c r="D148" s="305"/>
      <c r="E148" s="305"/>
      <c r="F148" s="305" t="s">
        <v>537</v>
      </c>
      <c r="G148" s="306"/>
      <c r="H148" s="305" t="s">
        <v>50</v>
      </c>
      <c r="I148" s="305" t="s">
        <v>53</v>
      </c>
      <c r="J148" s="305" t="s">
        <v>538</v>
      </c>
      <c r="K148" s="304"/>
    </row>
    <row r="149" s="1" customFormat="1" ht="17.25" customHeight="1">
      <c r="B149" s="302"/>
      <c r="C149" s="307" t="s">
        <v>539</v>
      </c>
      <c r="D149" s="307"/>
      <c r="E149" s="307"/>
      <c r="F149" s="308" t="s">
        <v>540</v>
      </c>
      <c r="G149" s="309"/>
      <c r="H149" s="307"/>
      <c r="I149" s="307"/>
      <c r="J149" s="307" t="s">
        <v>541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545</v>
      </c>
      <c r="D151" s="290"/>
      <c r="E151" s="290"/>
      <c r="F151" s="343" t="s">
        <v>542</v>
      </c>
      <c r="G151" s="290"/>
      <c r="H151" s="342" t="s">
        <v>582</v>
      </c>
      <c r="I151" s="342" t="s">
        <v>544</v>
      </c>
      <c r="J151" s="342">
        <v>120</v>
      </c>
      <c r="K151" s="338"/>
    </row>
    <row r="152" s="1" customFormat="1" ht="15" customHeight="1">
      <c r="B152" s="315"/>
      <c r="C152" s="342" t="s">
        <v>591</v>
      </c>
      <c r="D152" s="290"/>
      <c r="E152" s="290"/>
      <c r="F152" s="343" t="s">
        <v>542</v>
      </c>
      <c r="G152" s="290"/>
      <c r="H152" s="342" t="s">
        <v>602</v>
      </c>
      <c r="I152" s="342" t="s">
        <v>544</v>
      </c>
      <c r="J152" s="342" t="s">
        <v>593</v>
      </c>
      <c r="K152" s="338"/>
    </row>
    <row r="153" s="1" customFormat="1" ht="15" customHeight="1">
      <c r="B153" s="315"/>
      <c r="C153" s="342" t="s">
        <v>490</v>
      </c>
      <c r="D153" s="290"/>
      <c r="E153" s="290"/>
      <c r="F153" s="343" t="s">
        <v>542</v>
      </c>
      <c r="G153" s="290"/>
      <c r="H153" s="342" t="s">
        <v>603</v>
      </c>
      <c r="I153" s="342" t="s">
        <v>544</v>
      </c>
      <c r="J153" s="342" t="s">
        <v>593</v>
      </c>
      <c r="K153" s="338"/>
    </row>
    <row r="154" s="1" customFormat="1" ht="15" customHeight="1">
      <c r="B154" s="315"/>
      <c r="C154" s="342" t="s">
        <v>547</v>
      </c>
      <c r="D154" s="290"/>
      <c r="E154" s="290"/>
      <c r="F154" s="343" t="s">
        <v>548</v>
      </c>
      <c r="G154" s="290"/>
      <c r="H154" s="342" t="s">
        <v>582</v>
      </c>
      <c r="I154" s="342" t="s">
        <v>544</v>
      </c>
      <c r="J154" s="342">
        <v>50</v>
      </c>
      <c r="K154" s="338"/>
    </row>
    <row r="155" s="1" customFormat="1" ht="15" customHeight="1">
      <c r="B155" s="315"/>
      <c r="C155" s="342" t="s">
        <v>550</v>
      </c>
      <c r="D155" s="290"/>
      <c r="E155" s="290"/>
      <c r="F155" s="343" t="s">
        <v>542</v>
      </c>
      <c r="G155" s="290"/>
      <c r="H155" s="342" t="s">
        <v>582</v>
      </c>
      <c r="I155" s="342" t="s">
        <v>552</v>
      </c>
      <c r="J155" s="342"/>
      <c r="K155" s="338"/>
    </row>
    <row r="156" s="1" customFormat="1" ht="15" customHeight="1">
      <c r="B156" s="315"/>
      <c r="C156" s="342" t="s">
        <v>561</v>
      </c>
      <c r="D156" s="290"/>
      <c r="E156" s="290"/>
      <c r="F156" s="343" t="s">
        <v>548</v>
      </c>
      <c r="G156" s="290"/>
      <c r="H156" s="342" t="s">
        <v>582</v>
      </c>
      <c r="I156" s="342" t="s">
        <v>544</v>
      </c>
      <c r="J156" s="342">
        <v>50</v>
      </c>
      <c r="K156" s="338"/>
    </row>
    <row r="157" s="1" customFormat="1" ht="15" customHeight="1">
      <c r="B157" s="315"/>
      <c r="C157" s="342" t="s">
        <v>569</v>
      </c>
      <c r="D157" s="290"/>
      <c r="E157" s="290"/>
      <c r="F157" s="343" t="s">
        <v>548</v>
      </c>
      <c r="G157" s="290"/>
      <c r="H157" s="342" t="s">
        <v>582</v>
      </c>
      <c r="I157" s="342" t="s">
        <v>544</v>
      </c>
      <c r="J157" s="342">
        <v>50</v>
      </c>
      <c r="K157" s="338"/>
    </row>
    <row r="158" s="1" customFormat="1" ht="15" customHeight="1">
      <c r="B158" s="315"/>
      <c r="C158" s="342" t="s">
        <v>567</v>
      </c>
      <c r="D158" s="290"/>
      <c r="E158" s="290"/>
      <c r="F158" s="343" t="s">
        <v>548</v>
      </c>
      <c r="G158" s="290"/>
      <c r="H158" s="342" t="s">
        <v>582</v>
      </c>
      <c r="I158" s="342" t="s">
        <v>544</v>
      </c>
      <c r="J158" s="342">
        <v>50</v>
      </c>
      <c r="K158" s="338"/>
    </row>
    <row r="159" s="1" customFormat="1" ht="15" customHeight="1">
      <c r="B159" s="315"/>
      <c r="C159" s="342" t="s">
        <v>98</v>
      </c>
      <c r="D159" s="290"/>
      <c r="E159" s="290"/>
      <c r="F159" s="343" t="s">
        <v>542</v>
      </c>
      <c r="G159" s="290"/>
      <c r="H159" s="342" t="s">
        <v>604</v>
      </c>
      <c r="I159" s="342" t="s">
        <v>544</v>
      </c>
      <c r="J159" s="342" t="s">
        <v>605</v>
      </c>
      <c r="K159" s="338"/>
    </row>
    <row r="160" s="1" customFormat="1" ht="15" customHeight="1">
      <c r="B160" s="315"/>
      <c r="C160" s="342" t="s">
        <v>606</v>
      </c>
      <c r="D160" s="290"/>
      <c r="E160" s="290"/>
      <c r="F160" s="343" t="s">
        <v>542</v>
      </c>
      <c r="G160" s="290"/>
      <c r="H160" s="342" t="s">
        <v>607</v>
      </c>
      <c r="I160" s="342" t="s">
        <v>577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608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536</v>
      </c>
      <c r="D166" s="305"/>
      <c r="E166" s="305"/>
      <c r="F166" s="305" t="s">
        <v>537</v>
      </c>
      <c r="G166" s="347"/>
      <c r="H166" s="348" t="s">
        <v>50</v>
      </c>
      <c r="I166" s="348" t="s">
        <v>53</v>
      </c>
      <c r="J166" s="305" t="s">
        <v>538</v>
      </c>
      <c r="K166" s="282"/>
    </row>
    <row r="167" s="1" customFormat="1" ht="17.25" customHeight="1">
      <c r="B167" s="283"/>
      <c r="C167" s="307" t="s">
        <v>539</v>
      </c>
      <c r="D167" s="307"/>
      <c r="E167" s="307"/>
      <c r="F167" s="308" t="s">
        <v>540</v>
      </c>
      <c r="G167" s="349"/>
      <c r="H167" s="350"/>
      <c r="I167" s="350"/>
      <c r="J167" s="307" t="s">
        <v>541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545</v>
      </c>
      <c r="D169" s="290"/>
      <c r="E169" s="290"/>
      <c r="F169" s="313" t="s">
        <v>542</v>
      </c>
      <c r="G169" s="290"/>
      <c r="H169" s="290" t="s">
        <v>582</v>
      </c>
      <c r="I169" s="290" t="s">
        <v>544</v>
      </c>
      <c r="J169" s="290">
        <v>120</v>
      </c>
      <c r="K169" s="338"/>
    </row>
    <row r="170" s="1" customFormat="1" ht="15" customHeight="1">
      <c r="B170" s="315"/>
      <c r="C170" s="290" t="s">
        <v>591</v>
      </c>
      <c r="D170" s="290"/>
      <c r="E170" s="290"/>
      <c r="F170" s="313" t="s">
        <v>542</v>
      </c>
      <c r="G170" s="290"/>
      <c r="H170" s="290" t="s">
        <v>592</v>
      </c>
      <c r="I170" s="290" t="s">
        <v>544</v>
      </c>
      <c r="J170" s="290" t="s">
        <v>593</v>
      </c>
      <c r="K170" s="338"/>
    </row>
    <row r="171" s="1" customFormat="1" ht="15" customHeight="1">
      <c r="B171" s="315"/>
      <c r="C171" s="290" t="s">
        <v>490</v>
      </c>
      <c r="D171" s="290"/>
      <c r="E171" s="290"/>
      <c r="F171" s="313" t="s">
        <v>542</v>
      </c>
      <c r="G171" s="290"/>
      <c r="H171" s="290" t="s">
        <v>609</v>
      </c>
      <c r="I171" s="290" t="s">
        <v>544</v>
      </c>
      <c r="J171" s="290" t="s">
        <v>593</v>
      </c>
      <c r="K171" s="338"/>
    </row>
    <row r="172" s="1" customFormat="1" ht="15" customHeight="1">
      <c r="B172" s="315"/>
      <c r="C172" s="290" t="s">
        <v>547</v>
      </c>
      <c r="D172" s="290"/>
      <c r="E172" s="290"/>
      <c r="F172" s="313" t="s">
        <v>548</v>
      </c>
      <c r="G172" s="290"/>
      <c r="H172" s="290" t="s">
        <v>609</v>
      </c>
      <c r="I172" s="290" t="s">
        <v>544</v>
      </c>
      <c r="J172" s="290">
        <v>50</v>
      </c>
      <c r="K172" s="338"/>
    </row>
    <row r="173" s="1" customFormat="1" ht="15" customHeight="1">
      <c r="B173" s="315"/>
      <c r="C173" s="290" t="s">
        <v>550</v>
      </c>
      <c r="D173" s="290"/>
      <c r="E173" s="290"/>
      <c r="F173" s="313" t="s">
        <v>542</v>
      </c>
      <c r="G173" s="290"/>
      <c r="H173" s="290" t="s">
        <v>609</v>
      </c>
      <c r="I173" s="290" t="s">
        <v>552</v>
      </c>
      <c r="J173" s="290"/>
      <c r="K173" s="338"/>
    </row>
    <row r="174" s="1" customFormat="1" ht="15" customHeight="1">
      <c r="B174" s="315"/>
      <c r="C174" s="290" t="s">
        <v>561</v>
      </c>
      <c r="D174" s="290"/>
      <c r="E174" s="290"/>
      <c r="F174" s="313" t="s">
        <v>548</v>
      </c>
      <c r="G174" s="290"/>
      <c r="H174" s="290" t="s">
        <v>609</v>
      </c>
      <c r="I174" s="290" t="s">
        <v>544</v>
      </c>
      <c r="J174" s="290">
        <v>50</v>
      </c>
      <c r="K174" s="338"/>
    </row>
    <row r="175" s="1" customFormat="1" ht="15" customHeight="1">
      <c r="B175" s="315"/>
      <c r="C175" s="290" t="s">
        <v>569</v>
      </c>
      <c r="D175" s="290"/>
      <c r="E175" s="290"/>
      <c r="F175" s="313" t="s">
        <v>548</v>
      </c>
      <c r="G175" s="290"/>
      <c r="H175" s="290" t="s">
        <v>609</v>
      </c>
      <c r="I175" s="290" t="s">
        <v>544</v>
      </c>
      <c r="J175" s="290">
        <v>50</v>
      </c>
      <c r="K175" s="338"/>
    </row>
    <row r="176" s="1" customFormat="1" ht="15" customHeight="1">
      <c r="B176" s="315"/>
      <c r="C176" s="290" t="s">
        <v>567</v>
      </c>
      <c r="D176" s="290"/>
      <c r="E176" s="290"/>
      <c r="F176" s="313" t="s">
        <v>548</v>
      </c>
      <c r="G176" s="290"/>
      <c r="H176" s="290" t="s">
        <v>609</v>
      </c>
      <c r="I176" s="290" t="s">
        <v>544</v>
      </c>
      <c r="J176" s="290">
        <v>50</v>
      </c>
      <c r="K176" s="338"/>
    </row>
    <row r="177" s="1" customFormat="1" ht="15" customHeight="1">
      <c r="B177" s="315"/>
      <c r="C177" s="290" t="s">
        <v>104</v>
      </c>
      <c r="D177" s="290"/>
      <c r="E177" s="290"/>
      <c r="F177" s="313" t="s">
        <v>542</v>
      </c>
      <c r="G177" s="290"/>
      <c r="H177" s="290" t="s">
        <v>610</v>
      </c>
      <c r="I177" s="290" t="s">
        <v>611</v>
      </c>
      <c r="J177" s="290"/>
      <c r="K177" s="338"/>
    </row>
    <row r="178" s="1" customFormat="1" ht="15" customHeight="1">
      <c r="B178" s="315"/>
      <c r="C178" s="290" t="s">
        <v>53</v>
      </c>
      <c r="D178" s="290"/>
      <c r="E178" s="290"/>
      <c r="F178" s="313" t="s">
        <v>542</v>
      </c>
      <c r="G178" s="290"/>
      <c r="H178" s="290" t="s">
        <v>612</v>
      </c>
      <c r="I178" s="290" t="s">
        <v>613</v>
      </c>
      <c r="J178" s="290">
        <v>1</v>
      </c>
      <c r="K178" s="338"/>
    </row>
    <row r="179" s="1" customFormat="1" ht="15" customHeight="1">
      <c r="B179" s="315"/>
      <c r="C179" s="290" t="s">
        <v>49</v>
      </c>
      <c r="D179" s="290"/>
      <c r="E179" s="290"/>
      <c r="F179" s="313" t="s">
        <v>542</v>
      </c>
      <c r="G179" s="290"/>
      <c r="H179" s="290" t="s">
        <v>614</v>
      </c>
      <c r="I179" s="290" t="s">
        <v>544</v>
      </c>
      <c r="J179" s="290">
        <v>20</v>
      </c>
      <c r="K179" s="338"/>
    </row>
    <row r="180" s="1" customFormat="1" ht="15" customHeight="1">
      <c r="B180" s="315"/>
      <c r="C180" s="290" t="s">
        <v>50</v>
      </c>
      <c r="D180" s="290"/>
      <c r="E180" s="290"/>
      <c r="F180" s="313" t="s">
        <v>542</v>
      </c>
      <c r="G180" s="290"/>
      <c r="H180" s="290" t="s">
        <v>615</v>
      </c>
      <c r="I180" s="290" t="s">
        <v>544</v>
      </c>
      <c r="J180" s="290">
        <v>255</v>
      </c>
      <c r="K180" s="338"/>
    </row>
    <row r="181" s="1" customFormat="1" ht="15" customHeight="1">
      <c r="B181" s="315"/>
      <c r="C181" s="290" t="s">
        <v>105</v>
      </c>
      <c r="D181" s="290"/>
      <c r="E181" s="290"/>
      <c r="F181" s="313" t="s">
        <v>542</v>
      </c>
      <c r="G181" s="290"/>
      <c r="H181" s="290" t="s">
        <v>506</v>
      </c>
      <c r="I181" s="290" t="s">
        <v>544</v>
      </c>
      <c r="J181" s="290">
        <v>10</v>
      </c>
      <c r="K181" s="338"/>
    </row>
    <row r="182" s="1" customFormat="1" ht="15" customHeight="1">
      <c r="B182" s="315"/>
      <c r="C182" s="290" t="s">
        <v>106</v>
      </c>
      <c r="D182" s="290"/>
      <c r="E182" s="290"/>
      <c r="F182" s="313" t="s">
        <v>542</v>
      </c>
      <c r="G182" s="290"/>
      <c r="H182" s="290" t="s">
        <v>616</v>
      </c>
      <c r="I182" s="290" t="s">
        <v>577</v>
      </c>
      <c r="J182" s="290"/>
      <c r="K182" s="338"/>
    </row>
    <row r="183" s="1" customFormat="1" ht="15" customHeight="1">
      <c r="B183" s="315"/>
      <c r="C183" s="290" t="s">
        <v>617</v>
      </c>
      <c r="D183" s="290"/>
      <c r="E183" s="290"/>
      <c r="F183" s="313" t="s">
        <v>542</v>
      </c>
      <c r="G183" s="290"/>
      <c r="H183" s="290" t="s">
        <v>618</v>
      </c>
      <c r="I183" s="290" t="s">
        <v>577</v>
      </c>
      <c r="J183" s="290"/>
      <c r="K183" s="338"/>
    </row>
    <row r="184" s="1" customFormat="1" ht="15" customHeight="1">
      <c r="B184" s="315"/>
      <c r="C184" s="290" t="s">
        <v>606</v>
      </c>
      <c r="D184" s="290"/>
      <c r="E184" s="290"/>
      <c r="F184" s="313" t="s">
        <v>542</v>
      </c>
      <c r="G184" s="290"/>
      <c r="H184" s="290" t="s">
        <v>619</v>
      </c>
      <c r="I184" s="290" t="s">
        <v>577</v>
      </c>
      <c r="J184" s="290"/>
      <c r="K184" s="338"/>
    </row>
    <row r="185" s="1" customFormat="1" ht="15" customHeight="1">
      <c r="B185" s="315"/>
      <c r="C185" s="290" t="s">
        <v>108</v>
      </c>
      <c r="D185" s="290"/>
      <c r="E185" s="290"/>
      <c r="F185" s="313" t="s">
        <v>548</v>
      </c>
      <c r="G185" s="290"/>
      <c r="H185" s="290" t="s">
        <v>620</v>
      </c>
      <c r="I185" s="290" t="s">
        <v>544</v>
      </c>
      <c r="J185" s="290">
        <v>50</v>
      </c>
      <c r="K185" s="338"/>
    </row>
    <row r="186" s="1" customFormat="1" ht="15" customHeight="1">
      <c r="B186" s="315"/>
      <c r="C186" s="290" t="s">
        <v>621</v>
      </c>
      <c r="D186" s="290"/>
      <c r="E186" s="290"/>
      <c r="F186" s="313" t="s">
        <v>548</v>
      </c>
      <c r="G186" s="290"/>
      <c r="H186" s="290" t="s">
        <v>622</v>
      </c>
      <c r="I186" s="290" t="s">
        <v>623</v>
      </c>
      <c r="J186" s="290"/>
      <c r="K186" s="338"/>
    </row>
    <row r="187" s="1" customFormat="1" ht="15" customHeight="1">
      <c r="B187" s="315"/>
      <c r="C187" s="290" t="s">
        <v>624</v>
      </c>
      <c r="D187" s="290"/>
      <c r="E187" s="290"/>
      <c r="F187" s="313" t="s">
        <v>548</v>
      </c>
      <c r="G187" s="290"/>
      <c r="H187" s="290" t="s">
        <v>625</v>
      </c>
      <c r="I187" s="290" t="s">
        <v>623</v>
      </c>
      <c r="J187" s="290"/>
      <c r="K187" s="338"/>
    </row>
    <row r="188" s="1" customFormat="1" ht="15" customHeight="1">
      <c r="B188" s="315"/>
      <c r="C188" s="290" t="s">
        <v>626</v>
      </c>
      <c r="D188" s="290"/>
      <c r="E188" s="290"/>
      <c r="F188" s="313" t="s">
        <v>548</v>
      </c>
      <c r="G188" s="290"/>
      <c r="H188" s="290" t="s">
        <v>627</v>
      </c>
      <c r="I188" s="290" t="s">
        <v>623</v>
      </c>
      <c r="J188" s="290"/>
      <c r="K188" s="338"/>
    </row>
    <row r="189" s="1" customFormat="1" ht="15" customHeight="1">
      <c r="B189" s="315"/>
      <c r="C189" s="351" t="s">
        <v>628</v>
      </c>
      <c r="D189" s="290"/>
      <c r="E189" s="290"/>
      <c r="F189" s="313" t="s">
        <v>548</v>
      </c>
      <c r="G189" s="290"/>
      <c r="H189" s="290" t="s">
        <v>629</v>
      </c>
      <c r="I189" s="290" t="s">
        <v>630</v>
      </c>
      <c r="J189" s="352" t="s">
        <v>631</v>
      </c>
      <c r="K189" s="338"/>
    </row>
    <row r="190" s="1" customFormat="1" ht="15" customHeight="1">
      <c r="B190" s="315"/>
      <c r="C190" s="351" t="s">
        <v>38</v>
      </c>
      <c r="D190" s="290"/>
      <c r="E190" s="290"/>
      <c r="F190" s="313" t="s">
        <v>542</v>
      </c>
      <c r="G190" s="290"/>
      <c r="H190" s="287" t="s">
        <v>632</v>
      </c>
      <c r="I190" s="290" t="s">
        <v>633</v>
      </c>
      <c r="J190" s="290"/>
      <c r="K190" s="338"/>
    </row>
    <row r="191" s="1" customFormat="1" ht="15" customHeight="1">
      <c r="B191" s="315"/>
      <c r="C191" s="351" t="s">
        <v>634</v>
      </c>
      <c r="D191" s="290"/>
      <c r="E191" s="290"/>
      <c r="F191" s="313" t="s">
        <v>542</v>
      </c>
      <c r="G191" s="290"/>
      <c r="H191" s="290" t="s">
        <v>635</v>
      </c>
      <c r="I191" s="290" t="s">
        <v>577</v>
      </c>
      <c r="J191" s="290"/>
      <c r="K191" s="338"/>
    </row>
    <row r="192" s="1" customFormat="1" ht="15" customHeight="1">
      <c r="B192" s="315"/>
      <c r="C192" s="351" t="s">
        <v>636</v>
      </c>
      <c r="D192" s="290"/>
      <c r="E192" s="290"/>
      <c r="F192" s="313" t="s">
        <v>542</v>
      </c>
      <c r="G192" s="290"/>
      <c r="H192" s="290" t="s">
        <v>637</v>
      </c>
      <c r="I192" s="290" t="s">
        <v>577</v>
      </c>
      <c r="J192" s="290"/>
      <c r="K192" s="338"/>
    </row>
    <row r="193" s="1" customFormat="1" ht="15" customHeight="1">
      <c r="B193" s="315"/>
      <c r="C193" s="351" t="s">
        <v>638</v>
      </c>
      <c r="D193" s="290"/>
      <c r="E193" s="290"/>
      <c r="F193" s="313" t="s">
        <v>548</v>
      </c>
      <c r="G193" s="290"/>
      <c r="H193" s="290" t="s">
        <v>639</v>
      </c>
      <c r="I193" s="290" t="s">
        <v>577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640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641</v>
      </c>
      <c r="D200" s="354"/>
      <c r="E200" s="354"/>
      <c r="F200" s="354" t="s">
        <v>642</v>
      </c>
      <c r="G200" s="355"/>
      <c r="H200" s="354" t="s">
        <v>643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633</v>
      </c>
      <c r="D202" s="290"/>
      <c r="E202" s="290"/>
      <c r="F202" s="313" t="s">
        <v>39</v>
      </c>
      <c r="G202" s="290"/>
      <c r="H202" s="290" t="s">
        <v>644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40</v>
      </c>
      <c r="G203" s="290"/>
      <c r="H203" s="290" t="s">
        <v>645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43</v>
      </c>
      <c r="G204" s="290"/>
      <c r="H204" s="290" t="s">
        <v>646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41</v>
      </c>
      <c r="G205" s="290"/>
      <c r="H205" s="290" t="s">
        <v>647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42</v>
      </c>
      <c r="G206" s="290"/>
      <c r="H206" s="290" t="s">
        <v>648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589</v>
      </c>
      <c r="D208" s="290"/>
      <c r="E208" s="290"/>
      <c r="F208" s="313" t="s">
        <v>75</v>
      </c>
      <c r="G208" s="290"/>
      <c r="H208" s="290" t="s">
        <v>649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485</v>
      </c>
      <c r="G209" s="290"/>
      <c r="H209" s="290" t="s">
        <v>486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483</v>
      </c>
      <c r="G210" s="290"/>
      <c r="H210" s="290" t="s">
        <v>650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91</v>
      </c>
      <c r="G211" s="351"/>
      <c r="H211" s="342" t="s">
        <v>487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488</v>
      </c>
      <c r="G212" s="351"/>
      <c r="H212" s="342" t="s">
        <v>651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613</v>
      </c>
      <c r="D214" s="290"/>
      <c r="E214" s="290"/>
      <c r="F214" s="313">
        <v>1</v>
      </c>
      <c r="G214" s="351"/>
      <c r="H214" s="342" t="s">
        <v>652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653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654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655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2022-09-13T14:07:53Z</dcterms:created>
  <dcterms:modified xsi:type="dcterms:W3CDTF">2022-09-13T14:08:03Z</dcterms:modified>
</cp:coreProperties>
</file>