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512_069 - Sady" sheetId="2" r:id="rId2"/>
    <sheet name="512_070 - Sady" sheetId="3" r:id="rId3"/>
    <sheet name="Pokyny pro vyplnění" sheetId="4" r:id="rId4"/>
  </sheets>
  <definedNames>
    <definedName name="_xlnm._FilterDatabase" localSheetId="1" hidden="1">'512_069 - Sady'!$C$80:$K$92</definedName>
    <definedName name="_xlnm._FilterDatabase" localSheetId="2" hidden="1">'512_070 - Sady'!$C$80:$K$92</definedName>
    <definedName name="_xlnm.Print_Area" localSheetId="1">'512_069 - Sady'!$C$4:$J$39,'512_069 - Sady'!$C$45:$J$62,'512_069 - Sady'!$C$68:$K$92</definedName>
    <definedName name="_xlnm.Print_Area" localSheetId="2">'512_070 - Sady'!$C$4:$J$39,'512_070 - Sady'!$C$45:$J$62,'512_070 - Sady'!$C$68:$K$92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'512_069 - Sady'!$80:$80</definedName>
    <definedName name="_xlnm.Print_Titles" localSheetId="2">'512_070 - Sady'!$80:$80</definedName>
  </definedNames>
  <calcPr calcId="191029"/>
  <extLst/>
</workbook>
</file>

<file path=xl/sharedStrings.xml><?xml version="1.0" encoding="utf-8"?>
<sst xmlns="http://schemas.openxmlformats.org/spreadsheetml/2006/main" count="975" uniqueCount="325">
  <si>
    <t>Export Komplet</t>
  </si>
  <si>
    <t>VZ</t>
  </si>
  <si>
    <t>2.0</t>
  </si>
  <si>
    <t>ZAMOK</t>
  </si>
  <si>
    <t>False</t>
  </si>
  <si>
    <t>{da338400-072c-44a1-aba9-4f348ff9059e}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</si>
  <si>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</si>
  <si>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</si>
  <si>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</si>
  <si>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</si>
  <si>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</si>
  <si>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</si>
  <si>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</si>
  <si>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</si>
  <si>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512_069/070_2022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</si>
  <si>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</si>
  <si>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</si>
  <si>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Sady</t>
  </si>
  <si>
    <t>KSO:</t>
  </si>
  <si>
    <t/>
  </si>
  <si>
    <t>CC-CZ:</t>
  </si>
  <si>
    <t>Místo:</t>
  </si>
  <si>
    <t>Sady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</si>
  <si>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</si>
  <si>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</si>
  <si>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</si>
  <si>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</si>
  <si>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</si>
  <si>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</si>
  <si>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</si>
  <si>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</si>
  <si>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</si>
  <si>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</si>
  <si>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úřad, Husinecká 1024/11a, Praha 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</si>
  <si>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</si>
  <si>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</si>
  <si>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</si>
  <si>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</si>
  <si>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</si>
  <si>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</si>
  <si>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</si>
  <si>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</si>
  <si>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</si>
  <si>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</si>
  <si>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</si>
  <si>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</si>
  <si>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</si>
  <si>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</si>
  <si>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</si>
  <si>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</si>
  <si>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</si>
  <si>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</si>
  <si>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</si>
  <si>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</si>
  <si>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</si>
  <si>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</si>
  <si>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</si>
  <si>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</si>
  <si>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</si>
  <si>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</si>
  <si>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</si>
  <si>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</si>
  <si>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</si>
  <si>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</si>
  <si>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</si>
  <si>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</si>
  <si>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</si>
  <si>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</si>
  <si>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</si>
  <si>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</si>
  <si>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</si>
  <si>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</si>
  <si>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</si>
  <si>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</si>
  <si>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</si>
  <si>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512_069</t>
  </si>
  <si>
    <t>STA</t>
  </si>
  <si>
    <t>1</t>
  </si>
  <si>
    <t>{03da3d96-a4e4-4617-96db-2cefc14e2e8d}</t>
  </si>
  <si>
    <t>2</t>
  </si>
  <si>
    <t>512_070</t>
  </si>
  <si>
    <t>{156ae362-7ad8-481e-acd8-a13c259e6063}</t>
  </si>
  <si>
    <t>KRYCÍ LIST SOUPISU PRACÍ</t>
  </si>
  <si>
    <t>Objekt:</t>
  </si>
  <si>
    <t>512_069 - Sady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</si>
  <si>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                             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</si>
  <si>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</si>
  <si>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</si>
  <si>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</si>
  <si>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</si>
  <si>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</si>
  <si>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</si>
  <si>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</si>
  <si>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</si>
  <si>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</si>
  <si>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</si>
  <si>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</si>
  <si>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</si>
  <si>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</si>
  <si>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</si>
  <si>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</si>
  <si>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</si>
  <si>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</si>
  <si>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</si>
  <si>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</si>
  <si>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</si>
  <si>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</si>
  <si>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</si>
  <si>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</si>
  <si>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</si>
  <si>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</si>
  <si>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</si>
  <si>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</si>
  <si>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</si>
  <si>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</si>
  <si>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-2026607832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</si>
  <si>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</si>
  <si>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</si>
  <si>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</si>
  <si>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</si>
  <si>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</si>
  <si>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(560+3910+1350)/10000</t>
  </si>
  <si>
    <t>185803106</t>
  </si>
  <si>
    <t>Shrabání pokoseného divokého porostu s odvozem do 20 km</t>
  </si>
  <si>
    <t>150107702</t>
  </si>
  <si>
    <t>Shrabání pokoseného porostu a organických naplavenin s odvozem do 20 km divokého porostu</t>
  </si>
  <si>
    <t>https://podminky.urs.cz/item/CS_URS_2022_02/185803106</t>
  </si>
  <si>
    <t>3</t>
  </si>
  <si>
    <t>R-032</t>
  </si>
  <si>
    <t xml:space="preserve">Ekologická likvidace divokého porostu - v souladu se zákonem o odpadech č. 541/2020 Sb.v platném znění     </t>
  </si>
  <si>
    <t>1369378676</t>
  </si>
  <si>
    <t xml:space="preserve">Sady, 5120000069-11201000: Ekologická likvidace divokého porostu - v souladu se zákonem o odpadech č. 541/2020 Sb.v platném znění </t>
  </si>
  <si>
    <t>512_070 - Sady</t>
  </si>
  <si>
    <t>527594146</t>
  </si>
  <si>
    <t>2400/10000</t>
  </si>
  <si>
    <t>235658194</t>
  </si>
  <si>
    <t xml:space="preserve">Ekologická likvidace divokého porostu - v souladu se zákonem  o odpadech č. 541/2020 Sb.v platném znění     </t>
  </si>
  <si>
    <t>-249846150</t>
  </si>
  <si>
    <t xml:space="preserve">Sady, 5120000070-11201000: Ekologická likvidace divokého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</si>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</sst>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I41" sqref="AI41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1"/>
      <c r="AQ5" s="21"/>
      <c r="AR5" s="19"/>
      <c r="BE5" s="28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1"/>
      <c r="AQ6" s="21"/>
      <c r="AR6" s="19"/>
      <c r="BE6" s="28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9"/>
      <c r="BS13" s="16" t="s">
        <v>6</v>
      </c>
    </row>
    <row r="14" spans="2:71" ht="12.75">
      <c r="B14" s="20"/>
      <c r="C14" s="21"/>
      <c r="D14" s="21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9"/>
    </row>
    <row r="23" spans="2:57" s="1" customFormat="1" ht="48" customHeight="1">
      <c r="B23" s="20"/>
      <c r="C23" s="21"/>
      <c r="D23" s="21"/>
      <c r="E23" s="296" t="s">
        <v>35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1"/>
      <c r="AP23" s="21"/>
      <c r="AQ23" s="21"/>
      <c r="AR23" s="19"/>
      <c r="BE23" s="28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7">
        <f>ROUND(AG54,2)</f>
        <v>0</v>
      </c>
      <c r="AL26" s="298"/>
      <c r="AM26" s="298"/>
      <c r="AN26" s="298"/>
      <c r="AO26" s="298"/>
      <c r="AP26" s="35"/>
      <c r="AQ26" s="35"/>
      <c r="AR26" s="38"/>
      <c r="BE26" s="28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37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39</v>
      </c>
      <c r="AL28" s="299"/>
      <c r="AM28" s="299"/>
      <c r="AN28" s="299"/>
      <c r="AO28" s="299"/>
      <c r="AP28" s="35"/>
      <c r="AQ28" s="35"/>
      <c r="AR28" s="38"/>
      <c r="BE28" s="28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02">
        <v>0.21</v>
      </c>
      <c r="M29" s="301"/>
      <c r="N29" s="301"/>
      <c r="O29" s="301"/>
      <c r="P29" s="301"/>
      <c r="Q29" s="40"/>
      <c r="R29" s="40"/>
      <c r="S29" s="40"/>
      <c r="T29" s="40"/>
      <c r="U29" s="40"/>
      <c r="V29" s="40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0"/>
      <c r="AG29" s="40"/>
      <c r="AH29" s="40"/>
      <c r="AI29" s="40"/>
      <c r="AJ29" s="40"/>
      <c r="AK29" s="300">
        <f>ROUND(AV54,2)</f>
        <v>0</v>
      </c>
      <c r="AL29" s="301"/>
      <c r="AM29" s="301"/>
      <c r="AN29" s="301"/>
      <c r="AO29" s="301"/>
      <c r="AP29" s="40"/>
      <c r="AQ29" s="40"/>
      <c r="AR29" s="41"/>
      <c r="BE29" s="29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02">
        <v>0.15</v>
      </c>
      <c r="M30" s="301"/>
      <c r="N30" s="301"/>
      <c r="O30" s="301"/>
      <c r="P30" s="301"/>
      <c r="Q30" s="40"/>
      <c r="R30" s="40"/>
      <c r="S30" s="40"/>
      <c r="T30" s="40"/>
      <c r="U30" s="40"/>
      <c r="V30" s="40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0"/>
      <c r="AG30" s="40"/>
      <c r="AH30" s="40"/>
      <c r="AI30" s="40"/>
      <c r="AJ30" s="40"/>
      <c r="AK30" s="300">
        <f>ROUND(AW54,2)</f>
        <v>0</v>
      </c>
      <c r="AL30" s="301"/>
      <c r="AM30" s="301"/>
      <c r="AN30" s="301"/>
      <c r="AO30" s="301"/>
      <c r="AP30" s="40"/>
      <c r="AQ30" s="40"/>
      <c r="AR30" s="41"/>
      <c r="BE30" s="29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02">
        <v>0.21</v>
      </c>
      <c r="M31" s="301"/>
      <c r="N31" s="301"/>
      <c r="O31" s="301"/>
      <c r="P31" s="301"/>
      <c r="Q31" s="40"/>
      <c r="R31" s="40"/>
      <c r="S31" s="40"/>
      <c r="T31" s="40"/>
      <c r="U31" s="40"/>
      <c r="V31" s="40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0"/>
      <c r="AG31" s="40"/>
      <c r="AH31" s="40"/>
      <c r="AI31" s="40"/>
      <c r="AJ31" s="40"/>
      <c r="AK31" s="300">
        <v>0</v>
      </c>
      <c r="AL31" s="301"/>
      <c r="AM31" s="301"/>
      <c r="AN31" s="301"/>
      <c r="AO31" s="301"/>
      <c r="AP31" s="40"/>
      <c r="AQ31" s="40"/>
      <c r="AR31" s="41"/>
      <c r="BE31" s="29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02">
        <v>0.15</v>
      </c>
      <c r="M32" s="301"/>
      <c r="N32" s="301"/>
      <c r="O32" s="301"/>
      <c r="P32" s="301"/>
      <c r="Q32" s="40"/>
      <c r="R32" s="40"/>
      <c r="S32" s="40"/>
      <c r="T32" s="40"/>
      <c r="U32" s="40"/>
      <c r="V32" s="40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0"/>
      <c r="AG32" s="40"/>
      <c r="AH32" s="40"/>
      <c r="AI32" s="40"/>
      <c r="AJ32" s="40"/>
      <c r="AK32" s="300">
        <v>0</v>
      </c>
      <c r="AL32" s="301"/>
      <c r="AM32" s="301"/>
      <c r="AN32" s="301"/>
      <c r="AO32" s="301"/>
      <c r="AP32" s="40"/>
      <c r="AQ32" s="40"/>
      <c r="AR32" s="41"/>
      <c r="BE32" s="29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02">
        <v>0</v>
      </c>
      <c r="M33" s="301"/>
      <c r="N33" s="301"/>
      <c r="O33" s="301"/>
      <c r="P33" s="301"/>
      <c r="Q33" s="40"/>
      <c r="R33" s="40"/>
      <c r="S33" s="40"/>
      <c r="T33" s="40"/>
      <c r="U33" s="40"/>
      <c r="V33" s="40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0"/>
      <c r="AG33" s="40"/>
      <c r="AH33" s="40"/>
      <c r="AI33" s="40"/>
      <c r="AJ33" s="40"/>
      <c r="AK33" s="300">
        <v>0</v>
      </c>
      <c r="AL33" s="301"/>
      <c r="AM33" s="301"/>
      <c r="AN33" s="301"/>
      <c r="AO33" s="30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03" t="s">
        <v>48</v>
      </c>
      <c r="Y35" s="304"/>
      <c r="Z35" s="304"/>
      <c r="AA35" s="304"/>
      <c r="AB35" s="304"/>
      <c r="AC35" s="44"/>
      <c r="AD35" s="44"/>
      <c r="AE35" s="44"/>
      <c r="AF35" s="44"/>
      <c r="AG35" s="44"/>
      <c r="AH35" s="44"/>
      <c r="AI35" s="44"/>
      <c r="AJ35" s="44"/>
      <c r="AK35" s="305">
        <f>SUM(AK26:AK33)</f>
        <v>0</v>
      </c>
      <c r="AL35" s="304"/>
      <c r="AM35" s="304"/>
      <c r="AN35" s="304"/>
      <c r="AO35" s="30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512_069/070_2022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7" t="str">
        <f>K6</f>
        <v>Údržba HOZ Sady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Sady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9" t="str">
        <f>IF(AN8="","",AN8)</f>
        <v>Vyplň údaj</v>
      </c>
      <c r="AN47" s="30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0" t="str">
        <f>IF(E17="","",E17)</f>
        <v xml:space="preserve"> </v>
      </c>
      <c r="AN49" s="311"/>
      <c r="AO49" s="311"/>
      <c r="AP49" s="311"/>
      <c r="AQ49" s="35"/>
      <c r="AR49" s="38"/>
      <c r="AS49" s="312" t="s">
        <v>50</v>
      </c>
      <c r="AT49" s="31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26.45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10" t="str">
        <f>IF(E20="","",E20)</f>
        <v>Státní pozemkový úřad, Husinecká 1024/11a, Praha 3</v>
      </c>
      <c r="AN50" s="311"/>
      <c r="AO50" s="311"/>
      <c r="AP50" s="311"/>
      <c r="AQ50" s="35"/>
      <c r="AR50" s="38"/>
      <c r="AS50" s="314"/>
      <c r="AT50" s="31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6"/>
      <c r="AT51" s="31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8" t="s">
        <v>51</v>
      </c>
      <c r="D52" s="319"/>
      <c r="E52" s="319"/>
      <c r="F52" s="319"/>
      <c r="G52" s="319"/>
      <c r="H52" s="65"/>
      <c r="I52" s="320" t="s">
        <v>52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53</v>
      </c>
      <c r="AH52" s="319"/>
      <c r="AI52" s="319"/>
      <c r="AJ52" s="319"/>
      <c r="AK52" s="319"/>
      <c r="AL52" s="319"/>
      <c r="AM52" s="319"/>
      <c r="AN52" s="320" t="s">
        <v>54</v>
      </c>
      <c r="AO52" s="319"/>
      <c r="AP52" s="31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5">
        <f>ROUND(SUM(AG55:AG56),2)</f>
        <v>0</v>
      </c>
      <c r="AH54" s="325"/>
      <c r="AI54" s="325"/>
      <c r="AJ54" s="325"/>
      <c r="AK54" s="325"/>
      <c r="AL54" s="325"/>
      <c r="AM54" s="325"/>
      <c r="AN54" s="326">
        <f>SUM(AG54,AT54)</f>
        <v>0</v>
      </c>
      <c r="AO54" s="326"/>
      <c r="AP54" s="326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24" t="s">
        <v>75</v>
      </c>
      <c r="E55" s="324"/>
      <c r="F55" s="324"/>
      <c r="G55" s="324"/>
      <c r="H55" s="324"/>
      <c r="I55" s="88"/>
      <c r="J55" s="324" t="s">
        <v>22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'512_069 - Sady'!J30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89" t="s">
        <v>76</v>
      </c>
      <c r="AR55" s="90"/>
      <c r="AS55" s="91">
        <v>0</v>
      </c>
      <c r="AT55" s="92">
        <f>ROUND(SUM(AV55:AW55),2)</f>
        <v>0</v>
      </c>
      <c r="AU55" s="93">
        <f>'512_069 - Sady'!P81</f>
        <v>0</v>
      </c>
      <c r="AV55" s="92">
        <f>'512_069 - Sady'!J33</f>
        <v>0</v>
      </c>
      <c r="AW55" s="92">
        <f>'512_069 - Sady'!J34</f>
        <v>0</v>
      </c>
      <c r="AX55" s="92">
        <f>'512_069 - Sady'!J35</f>
        <v>0</v>
      </c>
      <c r="AY55" s="92">
        <f>'512_069 - Sady'!J36</f>
        <v>0</v>
      </c>
      <c r="AZ55" s="92">
        <f>'512_069 - Sady'!F33</f>
        <v>0</v>
      </c>
      <c r="BA55" s="92">
        <f>'512_069 - Sady'!F34</f>
        <v>0</v>
      </c>
      <c r="BB55" s="92">
        <f>'512_069 - Sady'!F35</f>
        <v>0</v>
      </c>
      <c r="BC55" s="92">
        <f>'512_069 - Sady'!F36</f>
        <v>0</v>
      </c>
      <c r="BD55" s="94">
        <f>'512_069 - Sady'!F37</f>
        <v>0</v>
      </c>
      <c r="BT55" s="95" t="s">
        <v>77</v>
      </c>
      <c r="BV55" s="95" t="s">
        <v>72</v>
      </c>
      <c r="BW55" s="95" t="s">
        <v>78</v>
      </c>
      <c r="BX55" s="95" t="s">
        <v>5</v>
      </c>
      <c r="CL55" s="95" t="s">
        <v>19</v>
      </c>
      <c r="CM55" s="95" t="s">
        <v>79</v>
      </c>
    </row>
    <row r="56" spans="1:91" s="7" customFormat="1" ht="14.45" customHeight="1">
      <c r="A56" s="85" t="s">
        <v>74</v>
      </c>
      <c r="B56" s="86"/>
      <c r="C56" s="87"/>
      <c r="D56" s="324" t="s">
        <v>80</v>
      </c>
      <c r="E56" s="324"/>
      <c r="F56" s="324"/>
      <c r="G56" s="324"/>
      <c r="H56" s="324"/>
      <c r="I56" s="88"/>
      <c r="J56" s="324" t="s">
        <v>22</v>
      </c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2">
        <f>'512_070 - Sady'!J30</f>
        <v>0</v>
      </c>
      <c r="AH56" s="323"/>
      <c r="AI56" s="323"/>
      <c r="AJ56" s="323"/>
      <c r="AK56" s="323"/>
      <c r="AL56" s="323"/>
      <c r="AM56" s="323"/>
      <c r="AN56" s="322">
        <f>SUM(AG56,AT56)</f>
        <v>0</v>
      </c>
      <c r="AO56" s="323"/>
      <c r="AP56" s="323"/>
      <c r="AQ56" s="89" t="s">
        <v>76</v>
      </c>
      <c r="AR56" s="90"/>
      <c r="AS56" s="96">
        <v>0</v>
      </c>
      <c r="AT56" s="97">
        <f>ROUND(SUM(AV56:AW56),2)</f>
        <v>0</v>
      </c>
      <c r="AU56" s="98">
        <f>'512_070 - Sady'!P81</f>
        <v>0</v>
      </c>
      <c r="AV56" s="97">
        <f>'512_070 - Sady'!J33</f>
        <v>0</v>
      </c>
      <c r="AW56" s="97">
        <f>'512_070 - Sady'!J34</f>
        <v>0</v>
      </c>
      <c r="AX56" s="97">
        <f>'512_070 - Sady'!J35</f>
        <v>0</v>
      </c>
      <c r="AY56" s="97">
        <f>'512_070 - Sady'!J36</f>
        <v>0</v>
      </c>
      <c r="AZ56" s="97">
        <f>'512_070 - Sady'!F33</f>
        <v>0</v>
      </c>
      <c r="BA56" s="97">
        <f>'512_070 - Sady'!F34</f>
        <v>0</v>
      </c>
      <c r="BB56" s="97">
        <f>'512_070 - Sady'!F35</f>
        <v>0</v>
      </c>
      <c r="BC56" s="97">
        <f>'512_070 - Sady'!F36</f>
        <v>0</v>
      </c>
      <c r="BD56" s="99">
        <f>'512_070 - Sady'!F37</f>
        <v>0</v>
      </c>
      <c r="BT56" s="95" t="s">
        <v>77</v>
      </c>
      <c r="BV56" s="95" t="s">
        <v>72</v>
      </c>
      <c r="BW56" s="95" t="s">
        <v>81</v>
      </c>
      <c r="BX56" s="95" t="s">
        <v>5</v>
      </c>
      <c r="CL56" s="95" t="s">
        <v>19</v>
      </c>
      <c r="CM56" s="95" t="s">
        <v>79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cvgOAjlaGwRcnWfmzZlDHOtwNwV+RDl7fBMDLfPGV2sybiKaaCZWZ8nVpfO/jgGjxGTK6FsFqs64pXommQu7hg==" saltValue="MkAYKXA+BLit/tx4Pb0pRU3iTO65Fe5xlCTg+iJf7l3EI1r33tRh0xjt/N6YEl8LheZIh2rz3H375EKnmpoDY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2_069 - Sady'!C2" display="/"/>
    <hyperlink ref="A56" location="'512_070 - S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78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82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Sady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84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Státní pozemkový úřad, Husinecká 1024/11a, Praha 3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85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ROUND((SUM(BE81:BE92)),2)</f>
        <v>0</v>
      </c>
      <c r="G33" s="33"/>
      <c r="H33" s="33"/>
      <c r="I33" s="117">
        <v>0.21</v>
      </c>
      <c r="J33" s="116">
        <f>ROUND(((SUM(BE81:BE92))*I33),2)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ROUND((SUM(BF81:BF92)),2)</f>
        <v>0</v>
      </c>
      <c r="G34" s="33"/>
      <c r="H34" s="33"/>
      <c r="I34" s="117">
        <v>0.15</v>
      </c>
      <c r="J34" s="116">
        <f>ROUND(((SUM(BF81:BF92))*I34),2)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Sady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512_069 - Sady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Sady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Sady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512_069 - Sady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Sady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93</v>
      </c>
      <c r="D80" s="148" t="s">
        <v>55</v>
      </c>
      <c r="E80" s="148" t="s">
        <v>51</v>
      </c>
      <c r="F80" s="148" t="s">
        <v>52</v>
      </c>
      <c r="G80" s="148" t="s">
        <v>94</v>
      </c>
      <c r="H80" s="148" t="s">
        <v>95</v>
      </c>
      <c r="I80" s="148" t="s">
        <v>96</v>
      </c>
      <c r="J80" s="148" t="s">
        <v>88</v>
      </c>
      <c r="K80" s="149" t="s">
        <v>97</v>
      </c>
      <c r="L80" s="150"/>
      <c r="M80" s="67" t="s">
        <v>19</v>
      </c>
      <c r="N80" s="68" t="s">
        <v>40</v>
      </c>
      <c r="O80" s="68" t="s">
        <v>98</v>
      </c>
      <c r="P80" s="68" t="s">
        <v>99</v>
      </c>
      <c r="Q80" s="68" t="s">
        <v>100</v>
      </c>
      <c r="R80" s="68" t="s">
        <v>101</v>
      </c>
      <c r="S80" s="68" t="s">
        <v>102</v>
      </c>
      <c r="T80" s="69" t="s">
        <v>103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89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105</v>
      </c>
      <c r="F82" s="159" t="s">
        <v>106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69</v>
      </c>
      <c r="AU82" s="168" t="s">
        <v>70</v>
      </c>
      <c r="AY82" s="167" t="s">
        <v>107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77</v>
      </c>
      <c r="F83" s="170" t="s">
        <v>108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SUM(P84:P92)</f>
        <v>0</v>
      </c>
      <c r="Q83" s="164"/>
      <c r="R83" s="165">
        <f>SUM(R84:R92)</f>
        <v>0</v>
      </c>
      <c r="S83" s="164"/>
      <c r="T83" s="166">
        <f>SUM(T84:T92)</f>
        <v>0</v>
      </c>
      <c r="AR83" s="167" t="s">
        <v>77</v>
      </c>
      <c r="AT83" s="168" t="s">
        <v>69</v>
      </c>
      <c r="AU83" s="168" t="s">
        <v>77</v>
      </c>
      <c r="AY83" s="167" t="s">
        <v>107</v>
      </c>
      <c r="BK83" s="169">
        <f>SUM(BK84:BK92)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109</v>
      </c>
      <c r="E84" s="173" t="s">
        <v>110</v>
      </c>
      <c r="F84" s="174" t="s">
        <v>111</v>
      </c>
      <c r="G84" s="175" t="s">
        <v>112</v>
      </c>
      <c r="H84" s="176">
        <v>0.582</v>
      </c>
      <c r="I84" s="177"/>
      <c r="J84" s="178">
        <f>ROUND(I84*H84,2)</f>
        <v>0</v>
      </c>
      <c r="K84" s="174" t="s">
        <v>113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114</v>
      </c>
      <c r="AT84" s="183" t="s">
        <v>109</v>
      </c>
      <c r="AU84" s="183" t="s">
        <v>79</v>
      </c>
      <c r="AY84" s="16" t="s">
        <v>107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114</v>
      </c>
      <c r="BM84" s="183" t="s">
        <v>115</v>
      </c>
    </row>
    <row r="85" spans="1:47" s="2" customFormat="1" ht="11.25">
      <c r="A85" s="33"/>
      <c r="B85" s="34"/>
      <c r="C85" s="35"/>
      <c r="D85" s="185" t="s">
        <v>116</v>
      </c>
      <c r="E85" s="35"/>
      <c r="F85" s="186" t="s">
        <v>117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116</v>
      </c>
      <c r="AU85" s="16" t="s">
        <v>79</v>
      </c>
    </row>
    <row r="86" spans="1:47" s="2" customFormat="1" ht="11.25">
      <c r="A86" s="33"/>
      <c r="B86" s="34"/>
      <c r="C86" s="35"/>
      <c r="D86" s="190" t="s">
        <v>118</v>
      </c>
      <c r="E86" s="35"/>
      <c r="F86" s="191" t="s">
        <v>119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118</v>
      </c>
      <c r="AU86" s="16" t="s">
        <v>79</v>
      </c>
    </row>
    <row r="87" spans="2:51" s="13" customFormat="1" ht="11.25">
      <c r="B87" s="192"/>
      <c r="C87" s="193"/>
      <c r="D87" s="185" t="s">
        <v>120</v>
      </c>
      <c r="E87" s="194" t="s">
        <v>19</v>
      </c>
      <c r="F87" s="195" t="s">
        <v>121</v>
      </c>
      <c r="G87" s="193"/>
      <c r="H87" s="196">
        <v>0.582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120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107</v>
      </c>
    </row>
    <row r="88" spans="1:65" s="2" customFormat="1" ht="14.45" customHeight="1">
      <c r="A88" s="33"/>
      <c r="B88" s="34"/>
      <c r="C88" s="172" t="s">
        <v>79</v>
      </c>
      <c r="D88" s="172" t="s">
        <v>109</v>
      </c>
      <c r="E88" s="173" t="s">
        <v>122</v>
      </c>
      <c r="F88" s="174" t="s">
        <v>123</v>
      </c>
      <c r="G88" s="175" t="s">
        <v>112</v>
      </c>
      <c r="H88" s="176">
        <v>0.582</v>
      </c>
      <c r="I88" s="177"/>
      <c r="J88" s="178">
        <f>ROUND(I88*H88,2)</f>
        <v>0</v>
      </c>
      <c r="K88" s="174" t="s">
        <v>113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114</v>
      </c>
      <c r="AT88" s="183" t="s">
        <v>109</v>
      </c>
      <c r="AU88" s="183" t="s">
        <v>79</v>
      </c>
      <c r="AY88" s="16" t="s">
        <v>107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114</v>
      </c>
      <c r="BM88" s="183" t="s">
        <v>124</v>
      </c>
    </row>
    <row r="89" spans="1:47" s="2" customFormat="1" ht="11.25">
      <c r="A89" s="33"/>
      <c r="B89" s="34"/>
      <c r="C89" s="35"/>
      <c r="D89" s="185" t="s">
        <v>116</v>
      </c>
      <c r="E89" s="35"/>
      <c r="F89" s="186" t="s">
        <v>125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116</v>
      </c>
      <c r="AU89" s="16" t="s">
        <v>79</v>
      </c>
    </row>
    <row r="90" spans="1:47" s="2" customFormat="1" ht="11.25">
      <c r="A90" s="33"/>
      <c r="B90" s="34"/>
      <c r="C90" s="35"/>
      <c r="D90" s="190" t="s">
        <v>118</v>
      </c>
      <c r="E90" s="35"/>
      <c r="F90" s="191" t="s">
        <v>126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118</v>
      </c>
      <c r="AU90" s="16" t="s">
        <v>79</v>
      </c>
    </row>
    <row r="91" spans="1:65" s="2" customFormat="1" ht="19.9" customHeight="1">
      <c r="A91" s="33"/>
      <c r="B91" s="34"/>
      <c r="C91" s="172" t="s">
        <v>127</v>
      </c>
      <c r="D91" s="172" t="s">
        <v>109</v>
      </c>
      <c r="E91" s="173" t="s">
        <v>128</v>
      </c>
      <c r="F91" s="174" t="s">
        <v>129</v>
      </c>
      <c r="G91" s="175" t="s">
        <v>112</v>
      </c>
      <c r="H91" s="176">
        <v>0.582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41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114</v>
      </c>
      <c r="AT91" s="183" t="s">
        <v>109</v>
      </c>
      <c r="AU91" s="183" t="s">
        <v>79</v>
      </c>
      <c r="AY91" s="16" t="s">
        <v>107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77</v>
      </c>
      <c r="BK91" s="184">
        <f>ROUND(I91*H91,2)</f>
        <v>0</v>
      </c>
      <c r="BL91" s="16" t="s">
        <v>114</v>
      </c>
      <c r="BM91" s="183" t="s">
        <v>130</v>
      </c>
    </row>
    <row r="92" spans="1:47" s="2" customFormat="1" ht="11.25">
      <c r="A92" s="33"/>
      <c r="B92" s="34"/>
      <c r="C92" s="35"/>
      <c r="D92" s="185" t="s">
        <v>116</v>
      </c>
      <c r="E92" s="35"/>
      <c r="F92" s="186" t="s">
        <v>131</v>
      </c>
      <c r="G92" s="35"/>
      <c r="H92" s="35"/>
      <c r="I92" s="187"/>
      <c r="J92" s="35"/>
      <c r="K92" s="35"/>
      <c r="L92" s="38"/>
      <c r="M92" s="203"/>
      <c r="N92" s="204"/>
      <c r="O92" s="205"/>
      <c r="P92" s="205"/>
      <c r="Q92" s="205"/>
      <c r="R92" s="205"/>
      <c r="S92" s="205"/>
      <c r="T92" s="206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116</v>
      </c>
      <c r="AU92" s="16" t="s">
        <v>79</v>
      </c>
    </row>
    <row r="93" spans="1:31" s="2" customFormat="1" ht="6.95" customHeight="1">
      <c r="A93" s="33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38"/>
      <c r="M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</sheetData>
  <sheetProtection algorithmName="SHA-512" hashValue="6oEP8oXusn2iLTeqB0rUbHFW0BgWbFndp2KQ3T3yFBUH3eaOKzkxskRCY6aWStD9YVrczko6V4eKEA+n5GqQwA==" saltValue="UiYR7H/dpQ4DuJo2Xia80x0/vXGMkAdzB+aLXMvLkMi4mDq+gbsi9TZG9Mf98kaK9MiLNATLbUgyJOF303mSzQ==" spinCount="100000" sheet="1" objects="1" scenarios="1" formatColumns="0" formatRows="0" autoFilter="0"/>
  <autoFilter ref="C80:K9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79</v>
      </c>
    </row>
    <row r="4" spans="2:46" s="1" customFormat="1" ht="24.95" customHeight="1">
      <c r="B4" s="19"/>
      <c r="D4" s="102" t="s">
        <v>82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Sady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132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Státní pozemkový úřad, Husinecká 1024/11a, Praha 3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ROUND((SUM(BE81:BE92)),2)</f>
        <v>0</v>
      </c>
      <c r="G33" s="33"/>
      <c r="H33" s="33"/>
      <c r="I33" s="117">
        <v>0.21</v>
      </c>
      <c r="J33" s="116">
        <f>ROUND(((SUM(BE81:BE92))*I33),2)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ROUND((SUM(BF81:BF92)),2)</f>
        <v>0</v>
      </c>
      <c r="G34" s="33"/>
      <c r="H34" s="33"/>
      <c r="I34" s="117">
        <v>0.15</v>
      </c>
      <c r="J34" s="116">
        <f>ROUND(((SUM(BF81:BF92))*I34),2)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Sady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512_070 - Sady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Sady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Sady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512_070 - Sady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Sady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93</v>
      </c>
      <c r="D80" s="148" t="s">
        <v>55</v>
      </c>
      <c r="E80" s="148" t="s">
        <v>51</v>
      </c>
      <c r="F80" s="148" t="s">
        <v>52</v>
      </c>
      <c r="G80" s="148" t="s">
        <v>94</v>
      </c>
      <c r="H80" s="148" t="s">
        <v>95</v>
      </c>
      <c r="I80" s="148" t="s">
        <v>96</v>
      </c>
      <c r="J80" s="148" t="s">
        <v>88</v>
      </c>
      <c r="K80" s="149" t="s">
        <v>97</v>
      </c>
      <c r="L80" s="150"/>
      <c r="M80" s="67" t="s">
        <v>19</v>
      </c>
      <c r="N80" s="68" t="s">
        <v>40</v>
      </c>
      <c r="O80" s="68" t="s">
        <v>98</v>
      </c>
      <c r="P80" s="68" t="s">
        <v>99</v>
      </c>
      <c r="Q80" s="68" t="s">
        <v>100</v>
      </c>
      <c r="R80" s="68" t="s">
        <v>101</v>
      </c>
      <c r="S80" s="68" t="s">
        <v>102</v>
      </c>
      <c r="T80" s="69" t="s">
        <v>103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89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105</v>
      </c>
      <c r="F82" s="159" t="s">
        <v>106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77</v>
      </c>
      <c r="AT82" s="168" t="s">
        <v>69</v>
      </c>
      <c r="AU82" s="168" t="s">
        <v>70</v>
      </c>
      <c r="AY82" s="167" t="s">
        <v>107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77</v>
      </c>
      <c r="F83" s="170" t="s">
        <v>108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SUM(P84:P92)</f>
        <v>0</v>
      </c>
      <c r="Q83" s="164"/>
      <c r="R83" s="165">
        <f>SUM(R84:R92)</f>
        <v>0</v>
      </c>
      <c r="S83" s="164"/>
      <c r="T83" s="166">
        <f>SUM(T84:T92)</f>
        <v>0</v>
      </c>
      <c r="AR83" s="167" t="s">
        <v>77</v>
      </c>
      <c r="AT83" s="168" t="s">
        <v>69</v>
      </c>
      <c r="AU83" s="168" t="s">
        <v>77</v>
      </c>
      <c r="AY83" s="167" t="s">
        <v>107</v>
      </c>
      <c r="BK83" s="169">
        <f>SUM(BK84:BK92)</f>
        <v>0</v>
      </c>
    </row>
    <row r="84" spans="1:65" s="2" customFormat="1" ht="14.45" customHeight="1">
      <c r="A84" s="33"/>
      <c r="B84" s="34"/>
      <c r="C84" s="172" t="s">
        <v>77</v>
      </c>
      <c r="D84" s="172" t="s">
        <v>109</v>
      </c>
      <c r="E84" s="173" t="s">
        <v>110</v>
      </c>
      <c r="F84" s="174" t="s">
        <v>111</v>
      </c>
      <c r="G84" s="175" t="s">
        <v>112</v>
      </c>
      <c r="H84" s="176">
        <v>0.24</v>
      </c>
      <c r="I84" s="177"/>
      <c r="J84" s="178">
        <f>ROUND(I84*H84,2)</f>
        <v>0</v>
      </c>
      <c r="K84" s="174" t="s">
        <v>113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114</v>
      </c>
      <c r="AT84" s="183" t="s">
        <v>109</v>
      </c>
      <c r="AU84" s="183" t="s">
        <v>79</v>
      </c>
      <c r="AY84" s="16" t="s">
        <v>107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77</v>
      </c>
      <c r="BK84" s="184">
        <f>ROUND(I84*H84,2)</f>
        <v>0</v>
      </c>
      <c r="BL84" s="16" t="s">
        <v>114</v>
      </c>
      <c r="BM84" s="183" t="s">
        <v>133</v>
      </c>
    </row>
    <row r="85" spans="1:47" s="2" customFormat="1" ht="11.25">
      <c r="A85" s="33"/>
      <c r="B85" s="34"/>
      <c r="C85" s="35"/>
      <c r="D85" s="185" t="s">
        <v>116</v>
      </c>
      <c r="E85" s="35"/>
      <c r="F85" s="186" t="s">
        <v>117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116</v>
      </c>
      <c r="AU85" s="16" t="s">
        <v>79</v>
      </c>
    </row>
    <row r="86" spans="1:47" s="2" customFormat="1" ht="11.25">
      <c r="A86" s="33"/>
      <c r="B86" s="34"/>
      <c r="C86" s="35"/>
      <c r="D86" s="190" t="s">
        <v>118</v>
      </c>
      <c r="E86" s="35"/>
      <c r="F86" s="191" t="s">
        <v>119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118</v>
      </c>
      <c r="AU86" s="16" t="s">
        <v>79</v>
      </c>
    </row>
    <row r="87" spans="2:51" s="13" customFormat="1" ht="11.25">
      <c r="B87" s="192"/>
      <c r="C87" s="193"/>
      <c r="D87" s="185" t="s">
        <v>120</v>
      </c>
      <c r="E87" s="194" t="s">
        <v>19</v>
      </c>
      <c r="F87" s="195" t="s">
        <v>134</v>
      </c>
      <c r="G87" s="193"/>
      <c r="H87" s="196">
        <v>0.24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120</v>
      </c>
      <c r="AU87" s="202" t="s">
        <v>79</v>
      </c>
      <c r="AV87" s="13" t="s">
        <v>79</v>
      </c>
      <c r="AW87" s="13" t="s">
        <v>31</v>
      </c>
      <c r="AX87" s="13" t="s">
        <v>77</v>
      </c>
      <c r="AY87" s="202" t="s">
        <v>107</v>
      </c>
    </row>
    <row r="88" spans="1:65" s="2" customFormat="1" ht="14.45" customHeight="1">
      <c r="A88" s="33"/>
      <c r="B88" s="34"/>
      <c r="C88" s="172" t="s">
        <v>79</v>
      </c>
      <c r="D88" s="172" t="s">
        <v>109</v>
      </c>
      <c r="E88" s="173" t="s">
        <v>122</v>
      </c>
      <c r="F88" s="174" t="s">
        <v>123</v>
      </c>
      <c r="G88" s="175" t="s">
        <v>112</v>
      </c>
      <c r="H88" s="176">
        <v>0.24</v>
      </c>
      <c r="I88" s="177"/>
      <c r="J88" s="178">
        <f>ROUND(I88*H88,2)</f>
        <v>0</v>
      </c>
      <c r="K88" s="174" t="s">
        <v>113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114</v>
      </c>
      <c r="AT88" s="183" t="s">
        <v>109</v>
      </c>
      <c r="AU88" s="183" t="s">
        <v>79</v>
      </c>
      <c r="AY88" s="16" t="s">
        <v>107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77</v>
      </c>
      <c r="BK88" s="184">
        <f>ROUND(I88*H88,2)</f>
        <v>0</v>
      </c>
      <c r="BL88" s="16" t="s">
        <v>114</v>
      </c>
      <c r="BM88" s="183" t="s">
        <v>135</v>
      </c>
    </row>
    <row r="89" spans="1:47" s="2" customFormat="1" ht="11.25">
      <c r="A89" s="33"/>
      <c r="B89" s="34"/>
      <c r="C89" s="35"/>
      <c r="D89" s="185" t="s">
        <v>116</v>
      </c>
      <c r="E89" s="35"/>
      <c r="F89" s="186" t="s">
        <v>125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116</v>
      </c>
      <c r="AU89" s="16" t="s">
        <v>79</v>
      </c>
    </row>
    <row r="90" spans="1:47" s="2" customFormat="1" ht="11.25">
      <c r="A90" s="33"/>
      <c r="B90" s="34"/>
      <c r="C90" s="35"/>
      <c r="D90" s="190" t="s">
        <v>118</v>
      </c>
      <c r="E90" s="35"/>
      <c r="F90" s="191" t="s">
        <v>126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118</v>
      </c>
      <c r="AU90" s="16" t="s">
        <v>79</v>
      </c>
    </row>
    <row r="91" spans="1:65" s="2" customFormat="1" ht="19.9" customHeight="1">
      <c r="A91" s="33"/>
      <c r="B91" s="34"/>
      <c r="C91" s="172" t="s">
        <v>127</v>
      </c>
      <c r="D91" s="172" t="s">
        <v>109</v>
      </c>
      <c r="E91" s="173" t="s">
        <v>128</v>
      </c>
      <c r="F91" s="174" t="s">
        <v>136</v>
      </c>
      <c r="G91" s="175" t="s">
        <v>112</v>
      </c>
      <c r="H91" s="176">
        <v>0.24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41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114</v>
      </c>
      <c r="AT91" s="183" t="s">
        <v>109</v>
      </c>
      <c r="AU91" s="183" t="s">
        <v>79</v>
      </c>
      <c r="AY91" s="16" t="s">
        <v>107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77</v>
      </c>
      <c r="BK91" s="184">
        <f>ROUND(I91*H91,2)</f>
        <v>0</v>
      </c>
      <c r="BL91" s="16" t="s">
        <v>114</v>
      </c>
      <c r="BM91" s="183" t="s">
        <v>137</v>
      </c>
    </row>
    <row r="92" spans="1:47" s="2" customFormat="1" ht="11.25">
      <c r="A92" s="33"/>
      <c r="B92" s="34"/>
      <c r="C92" s="35"/>
      <c r="D92" s="185" t="s">
        <v>116</v>
      </c>
      <c r="E92" s="35"/>
      <c r="F92" s="186" t="s">
        <v>138</v>
      </c>
      <c r="G92" s="35"/>
      <c r="H92" s="35"/>
      <c r="I92" s="187"/>
      <c r="J92" s="35"/>
      <c r="K92" s="35"/>
      <c r="L92" s="38"/>
      <c r="M92" s="203"/>
      <c r="N92" s="204"/>
      <c r="O92" s="205"/>
      <c r="P92" s="205"/>
      <c r="Q92" s="205"/>
      <c r="R92" s="205"/>
      <c r="S92" s="205"/>
      <c r="T92" s="206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116</v>
      </c>
      <c r="AU92" s="16" t="s">
        <v>79</v>
      </c>
    </row>
    <row r="93" spans="1:31" s="2" customFormat="1" ht="6.95" customHeight="1">
      <c r="A93" s="33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38"/>
      <c r="M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</sheetData>
  <sheetProtection algorithmName="SHA-512" hashValue="R6XinI9J8jH/Wxu0kstv4fAhCtWcpy/HSv/jJKSJiw6YKPRseMjEd/5KjQ7HGiue0FDR76ZZn+ZqRDgsJumrPw==" saltValue="VyWgtof5Pesb8iW8fN89xWkHtWBZPLUxiUSNOTP0E2/aW+w9cA/CR5/8bB3y6sy0gYXNR7S+nYfL29ATphOpWw==" spinCount="100000" sheet="1" objects="1" scenarios="1" formatColumns="0" formatRows="0" autoFilter="0"/>
  <autoFilter ref="C80:K9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139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140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141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142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143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144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145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146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147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148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149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76</v>
      </c>
      <c r="F18" s="343" t="s">
        <v>150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151</v>
      </c>
      <c r="F19" s="343" t="s">
        <v>152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153</v>
      </c>
      <c r="F20" s="343" t="s">
        <v>154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155</v>
      </c>
      <c r="F21" s="343" t="s">
        <v>156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157</v>
      </c>
      <c r="F22" s="343" t="s">
        <v>158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159</v>
      </c>
      <c r="F23" s="343" t="s">
        <v>160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161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162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163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164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165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166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167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168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169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93</v>
      </c>
      <c r="F36" s="216"/>
      <c r="G36" s="343" t="s">
        <v>170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171</v>
      </c>
      <c r="F37" s="216"/>
      <c r="G37" s="343" t="s">
        <v>172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51</v>
      </c>
      <c r="F38" s="216"/>
      <c r="G38" s="343" t="s">
        <v>173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52</v>
      </c>
      <c r="F39" s="216"/>
      <c r="G39" s="343" t="s">
        <v>174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94</v>
      </c>
      <c r="F40" s="216"/>
      <c r="G40" s="343" t="s">
        <v>175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95</v>
      </c>
      <c r="F41" s="216"/>
      <c r="G41" s="343" t="s">
        <v>176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177</v>
      </c>
      <c r="F42" s="216"/>
      <c r="G42" s="343" t="s">
        <v>178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179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180</v>
      </c>
      <c r="F44" s="216"/>
      <c r="G44" s="343" t="s">
        <v>181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97</v>
      </c>
      <c r="F45" s="216"/>
      <c r="G45" s="343" t="s">
        <v>182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183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184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185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186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187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188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189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190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191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192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193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194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195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196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197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198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199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200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201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202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203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204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205</v>
      </c>
      <c r="D76" s="232"/>
      <c r="E76" s="232"/>
      <c r="F76" s="232" t="s">
        <v>206</v>
      </c>
      <c r="G76" s="233"/>
      <c r="H76" s="232" t="s">
        <v>52</v>
      </c>
      <c r="I76" s="232" t="s">
        <v>55</v>
      </c>
      <c r="J76" s="232" t="s">
        <v>207</v>
      </c>
      <c r="K76" s="231"/>
    </row>
    <row r="77" spans="2:11" s="1" customFormat="1" ht="17.25" customHeight="1">
      <c r="B77" s="230"/>
      <c r="C77" s="234" t="s">
        <v>208</v>
      </c>
      <c r="D77" s="234"/>
      <c r="E77" s="234"/>
      <c r="F77" s="235" t="s">
        <v>209</v>
      </c>
      <c r="G77" s="236"/>
      <c r="H77" s="234"/>
      <c r="I77" s="234"/>
      <c r="J77" s="234" t="s">
        <v>210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51</v>
      </c>
      <c r="D79" s="239"/>
      <c r="E79" s="239"/>
      <c r="F79" s="240" t="s">
        <v>211</v>
      </c>
      <c r="G79" s="241"/>
      <c r="H79" s="219" t="s">
        <v>212</v>
      </c>
      <c r="I79" s="219" t="s">
        <v>213</v>
      </c>
      <c r="J79" s="219">
        <v>20</v>
      </c>
      <c r="K79" s="231"/>
    </row>
    <row r="80" spans="2:11" s="1" customFormat="1" ht="15" customHeight="1">
      <c r="B80" s="230"/>
      <c r="C80" s="219" t="s">
        <v>214</v>
      </c>
      <c r="D80" s="219"/>
      <c r="E80" s="219"/>
      <c r="F80" s="240" t="s">
        <v>211</v>
      </c>
      <c r="G80" s="241"/>
      <c r="H80" s="219" t="s">
        <v>215</v>
      </c>
      <c r="I80" s="219" t="s">
        <v>213</v>
      </c>
      <c r="J80" s="219">
        <v>120</v>
      </c>
      <c r="K80" s="231"/>
    </row>
    <row r="81" spans="2:11" s="1" customFormat="1" ht="15" customHeight="1">
      <c r="B81" s="242"/>
      <c r="C81" s="219" t="s">
        <v>216</v>
      </c>
      <c r="D81" s="219"/>
      <c r="E81" s="219"/>
      <c r="F81" s="240" t="s">
        <v>217</v>
      </c>
      <c r="G81" s="241"/>
      <c r="H81" s="219" t="s">
        <v>218</v>
      </c>
      <c r="I81" s="219" t="s">
        <v>213</v>
      </c>
      <c r="J81" s="219">
        <v>50</v>
      </c>
      <c r="K81" s="231"/>
    </row>
    <row r="82" spans="2:11" s="1" customFormat="1" ht="15" customHeight="1">
      <c r="B82" s="242"/>
      <c r="C82" s="219" t="s">
        <v>219</v>
      </c>
      <c r="D82" s="219"/>
      <c r="E82" s="219"/>
      <c r="F82" s="240" t="s">
        <v>211</v>
      </c>
      <c r="G82" s="241"/>
      <c r="H82" s="219" t="s">
        <v>220</v>
      </c>
      <c r="I82" s="219" t="s">
        <v>221</v>
      </c>
      <c r="J82" s="219"/>
      <c r="K82" s="231"/>
    </row>
    <row r="83" spans="2:11" s="1" customFormat="1" ht="15" customHeight="1">
      <c r="B83" s="242"/>
      <c r="C83" s="243" t="s">
        <v>222</v>
      </c>
      <c r="D83" s="243"/>
      <c r="E83" s="243"/>
      <c r="F83" s="244" t="s">
        <v>217</v>
      </c>
      <c r="G83" s="243"/>
      <c r="H83" s="243" t="s">
        <v>223</v>
      </c>
      <c r="I83" s="243" t="s">
        <v>213</v>
      </c>
      <c r="J83" s="243">
        <v>15</v>
      </c>
      <c r="K83" s="231"/>
    </row>
    <row r="84" spans="2:11" s="1" customFormat="1" ht="15" customHeight="1">
      <c r="B84" s="242"/>
      <c r="C84" s="243" t="s">
        <v>224</v>
      </c>
      <c r="D84" s="243"/>
      <c r="E84" s="243"/>
      <c r="F84" s="244" t="s">
        <v>217</v>
      </c>
      <c r="G84" s="243"/>
      <c r="H84" s="243" t="s">
        <v>225</v>
      </c>
      <c r="I84" s="243" t="s">
        <v>213</v>
      </c>
      <c r="J84" s="243">
        <v>15</v>
      </c>
      <c r="K84" s="231"/>
    </row>
    <row r="85" spans="2:11" s="1" customFormat="1" ht="15" customHeight="1">
      <c r="B85" s="242"/>
      <c r="C85" s="243" t="s">
        <v>226</v>
      </c>
      <c r="D85" s="243"/>
      <c r="E85" s="243"/>
      <c r="F85" s="244" t="s">
        <v>217</v>
      </c>
      <c r="G85" s="243"/>
      <c r="H85" s="243" t="s">
        <v>227</v>
      </c>
      <c r="I85" s="243" t="s">
        <v>213</v>
      </c>
      <c r="J85" s="243">
        <v>20</v>
      </c>
      <c r="K85" s="231"/>
    </row>
    <row r="86" spans="2:11" s="1" customFormat="1" ht="15" customHeight="1">
      <c r="B86" s="242"/>
      <c r="C86" s="243" t="s">
        <v>228</v>
      </c>
      <c r="D86" s="243"/>
      <c r="E86" s="243"/>
      <c r="F86" s="244" t="s">
        <v>217</v>
      </c>
      <c r="G86" s="243"/>
      <c r="H86" s="243" t="s">
        <v>229</v>
      </c>
      <c r="I86" s="243" t="s">
        <v>213</v>
      </c>
      <c r="J86" s="243">
        <v>20</v>
      </c>
      <c r="K86" s="231"/>
    </row>
    <row r="87" spans="2:11" s="1" customFormat="1" ht="15" customHeight="1">
      <c r="B87" s="242"/>
      <c r="C87" s="219" t="s">
        <v>230</v>
      </c>
      <c r="D87" s="219"/>
      <c r="E87" s="219"/>
      <c r="F87" s="240" t="s">
        <v>217</v>
      </c>
      <c r="G87" s="241"/>
      <c r="H87" s="219" t="s">
        <v>231</v>
      </c>
      <c r="I87" s="219" t="s">
        <v>213</v>
      </c>
      <c r="J87" s="219">
        <v>50</v>
      </c>
      <c r="K87" s="231"/>
    </row>
    <row r="88" spans="2:11" s="1" customFormat="1" ht="15" customHeight="1">
      <c r="B88" s="242"/>
      <c r="C88" s="219" t="s">
        <v>232</v>
      </c>
      <c r="D88" s="219"/>
      <c r="E88" s="219"/>
      <c r="F88" s="240" t="s">
        <v>217</v>
      </c>
      <c r="G88" s="241"/>
      <c r="H88" s="219" t="s">
        <v>233</v>
      </c>
      <c r="I88" s="219" t="s">
        <v>213</v>
      </c>
      <c r="J88" s="219">
        <v>20</v>
      </c>
      <c r="K88" s="231"/>
    </row>
    <row r="89" spans="2:11" s="1" customFormat="1" ht="15" customHeight="1">
      <c r="B89" s="242"/>
      <c r="C89" s="219" t="s">
        <v>234</v>
      </c>
      <c r="D89" s="219"/>
      <c r="E89" s="219"/>
      <c r="F89" s="240" t="s">
        <v>217</v>
      </c>
      <c r="G89" s="241"/>
      <c r="H89" s="219" t="s">
        <v>235</v>
      </c>
      <c r="I89" s="219" t="s">
        <v>213</v>
      </c>
      <c r="J89" s="219">
        <v>20</v>
      </c>
      <c r="K89" s="231"/>
    </row>
    <row r="90" spans="2:11" s="1" customFormat="1" ht="15" customHeight="1">
      <c r="B90" s="242"/>
      <c r="C90" s="219" t="s">
        <v>236</v>
      </c>
      <c r="D90" s="219"/>
      <c r="E90" s="219"/>
      <c r="F90" s="240" t="s">
        <v>217</v>
      </c>
      <c r="G90" s="241"/>
      <c r="H90" s="219" t="s">
        <v>237</v>
      </c>
      <c r="I90" s="219" t="s">
        <v>213</v>
      </c>
      <c r="J90" s="219">
        <v>50</v>
      </c>
      <c r="K90" s="231"/>
    </row>
    <row r="91" spans="2:11" s="1" customFormat="1" ht="15" customHeight="1">
      <c r="B91" s="242"/>
      <c r="C91" s="219" t="s">
        <v>238</v>
      </c>
      <c r="D91" s="219"/>
      <c r="E91" s="219"/>
      <c r="F91" s="240" t="s">
        <v>217</v>
      </c>
      <c r="G91" s="241"/>
      <c r="H91" s="219" t="s">
        <v>238</v>
      </c>
      <c r="I91" s="219" t="s">
        <v>213</v>
      </c>
      <c r="J91" s="219">
        <v>50</v>
      </c>
      <c r="K91" s="231"/>
    </row>
    <row r="92" spans="2:11" s="1" customFormat="1" ht="15" customHeight="1">
      <c r="B92" s="242"/>
      <c r="C92" s="219" t="s">
        <v>239</v>
      </c>
      <c r="D92" s="219"/>
      <c r="E92" s="219"/>
      <c r="F92" s="240" t="s">
        <v>217</v>
      </c>
      <c r="G92" s="241"/>
      <c r="H92" s="219" t="s">
        <v>240</v>
      </c>
      <c r="I92" s="219" t="s">
        <v>213</v>
      </c>
      <c r="J92" s="219">
        <v>255</v>
      </c>
      <c r="K92" s="231"/>
    </row>
    <row r="93" spans="2:11" s="1" customFormat="1" ht="15" customHeight="1">
      <c r="B93" s="242"/>
      <c r="C93" s="219" t="s">
        <v>241</v>
      </c>
      <c r="D93" s="219"/>
      <c r="E93" s="219"/>
      <c r="F93" s="240" t="s">
        <v>211</v>
      </c>
      <c r="G93" s="241"/>
      <c r="H93" s="219" t="s">
        <v>242</v>
      </c>
      <c r="I93" s="219" t="s">
        <v>243</v>
      </c>
      <c r="J93" s="219"/>
      <c r="K93" s="231"/>
    </row>
    <row r="94" spans="2:11" s="1" customFormat="1" ht="15" customHeight="1">
      <c r="B94" s="242"/>
      <c r="C94" s="219" t="s">
        <v>244</v>
      </c>
      <c r="D94" s="219"/>
      <c r="E94" s="219"/>
      <c r="F94" s="240" t="s">
        <v>211</v>
      </c>
      <c r="G94" s="241"/>
      <c r="H94" s="219" t="s">
        <v>245</v>
      </c>
      <c r="I94" s="219" t="s">
        <v>246</v>
      </c>
      <c r="J94" s="219"/>
      <c r="K94" s="231"/>
    </row>
    <row r="95" spans="2:11" s="1" customFormat="1" ht="15" customHeight="1">
      <c r="B95" s="242"/>
      <c r="C95" s="219" t="s">
        <v>247</v>
      </c>
      <c r="D95" s="219"/>
      <c r="E95" s="219"/>
      <c r="F95" s="240" t="s">
        <v>211</v>
      </c>
      <c r="G95" s="241"/>
      <c r="H95" s="219" t="s">
        <v>247</v>
      </c>
      <c r="I95" s="219" t="s">
        <v>246</v>
      </c>
      <c r="J95" s="219"/>
      <c r="K95" s="231"/>
    </row>
    <row r="96" spans="2:11" s="1" customFormat="1" ht="15" customHeight="1">
      <c r="B96" s="242"/>
      <c r="C96" s="219" t="s">
        <v>36</v>
      </c>
      <c r="D96" s="219"/>
      <c r="E96" s="219"/>
      <c r="F96" s="240" t="s">
        <v>211</v>
      </c>
      <c r="G96" s="241"/>
      <c r="H96" s="219" t="s">
        <v>248</v>
      </c>
      <c r="I96" s="219" t="s">
        <v>246</v>
      </c>
      <c r="J96" s="219"/>
      <c r="K96" s="231"/>
    </row>
    <row r="97" spans="2:11" s="1" customFormat="1" ht="15" customHeight="1">
      <c r="B97" s="242"/>
      <c r="C97" s="219" t="s">
        <v>46</v>
      </c>
      <c r="D97" s="219"/>
      <c r="E97" s="219"/>
      <c r="F97" s="240" t="s">
        <v>211</v>
      </c>
      <c r="G97" s="241"/>
      <c r="H97" s="219" t="s">
        <v>249</v>
      </c>
      <c r="I97" s="219" t="s">
        <v>246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250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205</v>
      </c>
      <c r="D103" s="232"/>
      <c r="E103" s="232"/>
      <c r="F103" s="232" t="s">
        <v>206</v>
      </c>
      <c r="G103" s="233"/>
      <c r="H103" s="232" t="s">
        <v>52</v>
      </c>
      <c r="I103" s="232" t="s">
        <v>55</v>
      </c>
      <c r="J103" s="232" t="s">
        <v>207</v>
      </c>
      <c r="K103" s="231"/>
    </row>
    <row r="104" spans="2:11" s="1" customFormat="1" ht="17.25" customHeight="1">
      <c r="B104" s="230"/>
      <c r="C104" s="234" t="s">
        <v>208</v>
      </c>
      <c r="D104" s="234"/>
      <c r="E104" s="234"/>
      <c r="F104" s="235" t="s">
        <v>209</v>
      </c>
      <c r="G104" s="236"/>
      <c r="H104" s="234"/>
      <c r="I104" s="234"/>
      <c r="J104" s="234" t="s">
        <v>210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51</v>
      </c>
      <c r="D106" s="239"/>
      <c r="E106" s="239"/>
      <c r="F106" s="240" t="s">
        <v>211</v>
      </c>
      <c r="G106" s="219"/>
      <c r="H106" s="219" t="s">
        <v>251</v>
      </c>
      <c r="I106" s="219" t="s">
        <v>213</v>
      </c>
      <c r="J106" s="219">
        <v>20</v>
      </c>
      <c r="K106" s="231"/>
    </row>
    <row r="107" spans="2:11" s="1" customFormat="1" ht="15" customHeight="1">
      <c r="B107" s="230"/>
      <c r="C107" s="219" t="s">
        <v>214</v>
      </c>
      <c r="D107" s="219"/>
      <c r="E107" s="219"/>
      <c r="F107" s="240" t="s">
        <v>211</v>
      </c>
      <c r="G107" s="219"/>
      <c r="H107" s="219" t="s">
        <v>251</v>
      </c>
      <c r="I107" s="219" t="s">
        <v>213</v>
      </c>
      <c r="J107" s="219">
        <v>120</v>
      </c>
      <c r="K107" s="231"/>
    </row>
    <row r="108" spans="2:11" s="1" customFormat="1" ht="15" customHeight="1">
      <c r="B108" s="242"/>
      <c r="C108" s="219" t="s">
        <v>216</v>
      </c>
      <c r="D108" s="219"/>
      <c r="E108" s="219"/>
      <c r="F108" s="240" t="s">
        <v>217</v>
      </c>
      <c r="G108" s="219"/>
      <c r="H108" s="219" t="s">
        <v>251</v>
      </c>
      <c r="I108" s="219" t="s">
        <v>213</v>
      </c>
      <c r="J108" s="219">
        <v>50</v>
      </c>
      <c r="K108" s="231"/>
    </row>
    <row r="109" spans="2:11" s="1" customFormat="1" ht="15" customHeight="1">
      <c r="B109" s="242"/>
      <c r="C109" s="219" t="s">
        <v>219</v>
      </c>
      <c r="D109" s="219"/>
      <c r="E109" s="219"/>
      <c r="F109" s="240" t="s">
        <v>211</v>
      </c>
      <c r="G109" s="219"/>
      <c r="H109" s="219" t="s">
        <v>251</v>
      </c>
      <c r="I109" s="219" t="s">
        <v>221</v>
      </c>
      <c r="J109" s="219"/>
      <c r="K109" s="231"/>
    </row>
    <row r="110" spans="2:11" s="1" customFormat="1" ht="15" customHeight="1">
      <c r="B110" s="242"/>
      <c r="C110" s="219" t="s">
        <v>230</v>
      </c>
      <c r="D110" s="219"/>
      <c r="E110" s="219"/>
      <c r="F110" s="240" t="s">
        <v>217</v>
      </c>
      <c r="G110" s="219"/>
      <c r="H110" s="219" t="s">
        <v>251</v>
      </c>
      <c r="I110" s="219" t="s">
        <v>213</v>
      </c>
      <c r="J110" s="219">
        <v>50</v>
      </c>
      <c r="K110" s="231"/>
    </row>
    <row r="111" spans="2:11" s="1" customFormat="1" ht="15" customHeight="1">
      <c r="B111" s="242"/>
      <c r="C111" s="219" t="s">
        <v>238</v>
      </c>
      <c r="D111" s="219"/>
      <c r="E111" s="219"/>
      <c r="F111" s="240" t="s">
        <v>217</v>
      </c>
      <c r="G111" s="219"/>
      <c r="H111" s="219" t="s">
        <v>251</v>
      </c>
      <c r="I111" s="219" t="s">
        <v>213</v>
      </c>
      <c r="J111" s="219">
        <v>50</v>
      </c>
      <c r="K111" s="231"/>
    </row>
    <row r="112" spans="2:11" s="1" customFormat="1" ht="15" customHeight="1">
      <c r="B112" s="242"/>
      <c r="C112" s="219" t="s">
        <v>236</v>
      </c>
      <c r="D112" s="219"/>
      <c r="E112" s="219"/>
      <c r="F112" s="240" t="s">
        <v>217</v>
      </c>
      <c r="G112" s="219"/>
      <c r="H112" s="219" t="s">
        <v>251</v>
      </c>
      <c r="I112" s="219" t="s">
        <v>213</v>
      </c>
      <c r="J112" s="219">
        <v>50</v>
      </c>
      <c r="K112" s="231"/>
    </row>
    <row r="113" spans="2:11" s="1" customFormat="1" ht="15" customHeight="1">
      <c r="B113" s="242"/>
      <c r="C113" s="219" t="s">
        <v>51</v>
      </c>
      <c r="D113" s="219"/>
      <c r="E113" s="219"/>
      <c r="F113" s="240" t="s">
        <v>211</v>
      </c>
      <c r="G113" s="219"/>
      <c r="H113" s="219" t="s">
        <v>252</v>
      </c>
      <c r="I113" s="219" t="s">
        <v>213</v>
      </c>
      <c r="J113" s="219">
        <v>20</v>
      </c>
      <c r="K113" s="231"/>
    </row>
    <row r="114" spans="2:11" s="1" customFormat="1" ht="15" customHeight="1">
      <c r="B114" s="242"/>
      <c r="C114" s="219" t="s">
        <v>253</v>
      </c>
      <c r="D114" s="219"/>
      <c r="E114" s="219"/>
      <c r="F114" s="240" t="s">
        <v>211</v>
      </c>
      <c r="G114" s="219"/>
      <c r="H114" s="219" t="s">
        <v>254</v>
      </c>
      <c r="I114" s="219" t="s">
        <v>213</v>
      </c>
      <c r="J114" s="219">
        <v>120</v>
      </c>
      <c r="K114" s="231"/>
    </row>
    <row r="115" spans="2:11" s="1" customFormat="1" ht="15" customHeight="1">
      <c r="B115" s="242"/>
      <c r="C115" s="219" t="s">
        <v>36</v>
      </c>
      <c r="D115" s="219"/>
      <c r="E115" s="219"/>
      <c r="F115" s="240" t="s">
        <v>211</v>
      </c>
      <c r="G115" s="219"/>
      <c r="H115" s="219" t="s">
        <v>255</v>
      </c>
      <c r="I115" s="219" t="s">
        <v>246</v>
      </c>
      <c r="J115" s="219"/>
      <c r="K115" s="231"/>
    </row>
    <row r="116" spans="2:11" s="1" customFormat="1" ht="15" customHeight="1">
      <c r="B116" s="242"/>
      <c r="C116" s="219" t="s">
        <v>46</v>
      </c>
      <c r="D116" s="219"/>
      <c r="E116" s="219"/>
      <c r="F116" s="240" t="s">
        <v>211</v>
      </c>
      <c r="G116" s="219"/>
      <c r="H116" s="219" t="s">
        <v>256</v>
      </c>
      <c r="I116" s="219" t="s">
        <v>246</v>
      </c>
      <c r="J116" s="219"/>
      <c r="K116" s="231"/>
    </row>
    <row r="117" spans="2:11" s="1" customFormat="1" ht="15" customHeight="1">
      <c r="B117" s="242"/>
      <c r="C117" s="219" t="s">
        <v>55</v>
      </c>
      <c r="D117" s="219"/>
      <c r="E117" s="219"/>
      <c r="F117" s="240" t="s">
        <v>211</v>
      </c>
      <c r="G117" s="219"/>
      <c r="H117" s="219" t="s">
        <v>257</v>
      </c>
      <c r="I117" s="219" t="s">
        <v>258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259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205</v>
      </c>
      <c r="D123" s="232"/>
      <c r="E123" s="232"/>
      <c r="F123" s="232" t="s">
        <v>206</v>
      </c>
      <c r="G123" s="233"/>
      <c r="H123" s="232" t="s">
        <v>52</v>
      </c>
      <c r="I123" s="232" t="s">
        <v>55</v>
      </c>
      <c r="J123" s="232" t="s">
        <v>207</v>
      </c>
      <c r="K123" s="261"/>
    </row>
    <row r="124" spans="2:11" s="1" customFormat="1" ht="17.25" customHeight="1">
      <c r="B124" s="260"/>
      <c r="C124" s="234" t="s">
        <v>208</v>
      </c>
      <c r="D124" s="234"/>
      <c r="E124" s="234"/>
      <c r="F124" s="235" t="s">
        <v>209</v>
      </c>
      <c r="G124" s="236"/>
      <c r="H124" s="234"/>
      <c r="I124" s="234"/>
      <c r="J124" s="234" t="s">
        <v>210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214</v>
      </c>
      <c r="D126" s="239"/>
      <c r="E126" s="239"/>
      <c r="F126" s="240" t="s">
        <v>211</v>
      </c>
      <c r="G126" s="219"/>
      <c r="H126" s="219" t="s">
        <v>251</v>
      </c>
      <c r="I126" s="219" t="s">
        <v>213</v>
      </c>
      <c r="J126" s="219">
        <v>120</v>
      </c>
      <c r="K126" s="265"/>
    </row>
    <row r="127" spans="2:11" s="1" customFormat="1" ht="15" customHeight="1">
      <c r="B127" s="262"/>
      <c r="C127" s="219" t="s">
        <v>260</v>
      </c>
      <c r="D127" s="219"/>
      <c r="E127" s="219"/>
      <c r="F127" s="240" t="s">
        <v>211</v>
      </c>
      <c r="G127" s="219"/>
      <c r="H127" s="219" t="s">
        <v>261</v>
      </c>
      <c r="I127" s="219" t="s">
        <v>213</v>
      </c>
      <c r="J127" s="219" t="s">
        <v>262</v>
      </c>
      <c r="K127" s="265"/>
    </row>
    <row r="128" spans="2:11" s="1" customFormat="1" ht="15" customHeight="1">
      <c r="B128" s="262"/>
      <c r="C128" s="219" t="s">
        <v>159</v>
      </c>
      <c r="D128" s="219"/>
      <c r="E128" s="219"/>
      <c r="F128" s="240" t="s">
        <v>211</v>
      </c>
      <c r="G128" s="219"/>
      <c r="H128" s="219" t="s">
        <v>263</v>
      </c>
      <c r="I128" s="219" t="s">
        <v>213</v>
      </c>
      <c r="J128" s="219" t="s">
        <v>262</v>
      </c>
      <c r="K128" s="265"/>
    </row>
    <row r="129" spans="2:11" s="1" customFormat="1" ht="15" customHeight="1">
      <c r="B129" s="262"/>
      <c r="C129" s="219" t="s">
        <v>222</v>
      </c>
      <c r="D129" s="219"/>
      <c r="E129" s="219"/>
      <c r="F129" s="240" t="s">
        <v>217</v>
      </c>
      <c r="G129" s="219"/>
      <c r="H129" s="219" t="s">
        <v>223</v>
      </c>
      <c r="I129" s="219" t="s">
        <v>213</v>
      </c>
      <c r="J129" s="219">
        <v>15</v>
      </c>
      <c r="K129" s="265"/>
    </row>
    <row r="130" spans="2:11" s="1" customFormat="1" ht="15" customHeight="1">
      <c r="B130" s="262"/>
      <c r="C130" s="243" t="s">
        <v>224</v>
      </c>
      <c r="D130" s="243"/>
      <c r="E130" s="243"/>
      <c r="F130" s="244" t="s">
        <v>217</v>
      </c>
      <c r="G130" s="243"/>
      <c r="H130" s="243" t="s">
        <v>225</v>
      </c>
      <c r="I130" s="243" t="s">
        <v>213</v>
      </c>
      <c r="J130" s="243">
        <v>15</v>
      </c>
      <c r="K130" s="265"/>
    </row>
    <row r="131" spans="2:11" s="1" customFormat="1" ht="15" customHeight="1">
      <c r="B131" s="262"/>
      <c r="C131" s="243" t="s">
        <v>226</v>
      </c>
      <c r="D131" s="243"/>
      <c r="E131" s="243"/>
      <c r="F131" s="244" t="s">
        <v>217</v>
      </c>
      <c r="G131" s="243"/>
      <c r="H131" s="243" t="s">
        <v>227</v>
      </c>
      <c r="I131" s="243" t="s">
        <v>213</v>
      </c>
      <c r="J131" s="243">
        <v>20</v>
      </c>
      <c r="K131" s="265"/>
    </row>
    <row r="132" spans="2:11" s="1" customFormat="1" ht="15" customHeight="1">
      <c r="B132" s="262"/>
      <c r="C132" s="243" t="s">
        <v>228</v>
      </c>
      <c r="D132" s="243"/>
      <c r="E132" s="243"/>
      <c r="F132" s="244" t="s">
        <v>217</v>
      </c>
      <c r="G132" s="243"/>
      <c r="H132" s="243" t="s">
        <v>229</v>
      </c>
      <c r="I132" s="243" t="s">
        <v>213</v>
      </c>
      <c r="J132" s="243">
        <v>20</v>
      </c>
      <c r="K132" s="265"/>
    </row>
    <row r="133" spans="2:11" s="1" customFormat="1" ht="15" customHeight="1">
      <c r="B133" s="262"/>
      <c r="C133" s="219" t="s">
        <v>216</v>
      </c>
      <c r="D133" s="219"/>
      <c r="E133" s="219"/>
      <c r="F133" s="240" t="s">
        <v>217</v>
      </c>
      <c r="G133" s="219"/>
      <c r="H133" s="219" t="s">
        <v>251</v>
      </c>
      <c r="I133" s="219" t="s">
        <v>213</v>
      </c>
      <c r="J133" s="219">
        <v>50</v>
      </c>
      <c r="K133" s="265"/>
    </row>
    <row r="134" spans="2:11" s="1" customFormat="1" ht="15" customHeight="1">
      <c r="B134" s="262"/>
      <c r="C134" s="219" t="s">
        <v>230</v>
      </c>
      <c r="D134" s="219"/>
      <c r="E134" s="219"/>
      <c r="F134" s="240" t="s">
        <v>217</v>
      </c>
      <c r="G134" s="219"/>
      <c r="H134" s="219" t="s">
        <v>251</v>
      </c>
      <c r="I134" s="219" t="s">
        <v>213</v>
      </c>
      <c r="J134" s="219">
        <v>50</v>
      </c>
      <c r="K134" s="265"/>
    </row>
    <row r="135" spans="2:11" s="1" customFormat="1" ht="15" customHeight="1">
      <c r="B135" s="262"/>
      <c r="C135" s="219" t="s">
        <v>236</v>
      </c>
      <c r="D135" s="219"/>
      <c r="E135" s="219"/>
      <c r="F135" s="240" t="s">
        <v>217</v>
      </c>
      <c r="G135" s="219"/>
      <c r="H135" s="219" t="s">
        <v>251</v>
      </c>
      <c r="I135" s="219" t="s">
        <v>213</v>
      </c>
      <c r="J135" s="219">
        <v>50</v>
      </c>
      <c r="K135" s="265"/>
    </row>
    <row r="136" spans="2:11" s="1" customFormat="1" ht="15" customHeight="1">
      <c r="B136" s="262"/>
      <c r="C136" s="219" t="s">
        <v>238</v>
      </c>
      <c r="D136" s="219"/>
      <c r="E136" s="219"/>
      <c r="F136" s="240" t="s">
        <v>217</v>
      </c>
      <c r="G136" s="219"/>
      <c r="H136" s="219" t="s">
        <v>251</v>
      </c>
      <c r="I136" s="219" t="s">
        <v>213</v>
      </c>
      <c r="J136" s="219">
        <v>50</v>
      </c>
      <c r="K136" s="265"/>
    </row>
    <row r="137" spans="2:11" s="1" customFormat="1" ht="15" customHeight="1">
      <c r="B137" s="262"/>
      <c r="C137" s="219" t="s">
        <v>239</v>
      </c>
      <c r="D137" s="219"/>
      <c r="E137" s="219"/>
      <c r="F137" s="240" t="s">
        <v>217</v>
      </c>
      <c r="G137" s="219"/>
      <c r="H137" s="219" t="s">
        <v>264</v>
      </c>
      <c r="I137" s="219" t="s">
        <v>213</v>
      </c>
      <c r="J137" s="219">
        <v>255</v>
      </c>
      <c r="K137" s="265"/>
    </row>
    <row r="138" spans="2:11" s="1" customFormat="1" ht="15" customHeight="1">
      <c r="B138" s="262"/>
      <c r="C138" s="219" t="s">
        <v>241</v>
      </c>
      <c r="D138" s="219"/>
      <c r="E138" s="219"/>
      <c r="F138" s="240" t="s">
        <v>211</v>
      </c>
      <c r="G138" s="219"/>
      <c r="H138" s="219" t="s">
        <v>265</v>
      </c>
      <c r="I138" s="219" t="s">
        <v>243</v>
      </c>
      <c r="J138" s="219"/>
      <c r="K138" s="265"/>
    </row>
    <row r="139" spans="2:11" s="1" customFormat="1" ht="15" customHeight="1">
      <c r="B139" s="262"/>
      <c r="C139" s="219" t="s">
        <v>244</v>
      </c>
      <c r="D139" s="219"/>
      <c r="E139" s="219"/>
      <c r="F139" s="240" t="s">
        <v>211</v>
      </c>
      <c r="G139" s="219"/>
      <c r="H139" s="219" t="s">
        <v>266</v>
      </c>
      <c r="I139" s="219" t="s">
        <v>246</v>
      </c>
      <c r="J139" s="219"/>
      <c r="K139" s="265"/>
    </row>
    <row r="140" spans="2:11" s="1" customFormat="1" ht="15" customHeight="1">
      <c r="B140" s="262"/>
      <c r="C140" s="219" t="s">
        <v>247</v>
      </c>
      <c r="D140" s="219"/>
      <c r="E140" s="219"/>
      <c r="F140" s="240" t="s">
        <v>211</v>
      </c>
      <c r="G140" s="219"/>
      <c r="H140" s="219" t="s">
        <v>247</v>
      </c>
      <c r="I140" s="219" t="s">
        <v>246</v>
      </c>
      <c r="J140" s="219"/>
      <c r="K140" s="265"/>
    </row>
    <row r="141" spans="2:11" s="1" customFormat="1" ht="15" customHeight="1">
      <c r="B141" s="262"/>
      <c r="C141" s="219" t="s">
        <v>36</v>
      </c>
      <c r="D141" s="219"/>
      <c r="E141" s="219"/>
      <c r="F141" s="240" t="s">
        <v>211</v>
      </c>
      <c r="G141" s="219"/>
      <c r="H141" s="219" t="s">
        <v>267</v>
      </c>
      <c r="I141" s="219" t="s">
        <v>246</v>
      </c>
      <c r="J141" s="219"/>
      <c r="K141" s="265"/>
    </row>
    <row r="142" spans="2:11" s="1" customFormat="1" ht="15" customHeight="1">
      <c r="B142" s="262"/>
      <c r="C142" s="219" t="s">
        <v>268</v>
      </c>
      <c r="D142" s="219"/>
      <c r="E142" s="219"/>
      <c r="F142" s="240" t="s">
        <v>211</v>
      </c>
      <c r="G142" s="219"/>
      <c r="H142" s="219" t="s">
        <v>269</v>
      </c>
      <c r="I142" s="219" t="s">
        <v>246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270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205</v>
      </c>
      <c r="D148" s="232"/>
      <c r="E148" s="232"/>
      <c r="F148" s="232" t="s">
        <v>206</v>
      </c>
      <c r="G148" s="233"/>
      <c r="H148" s="232" t="s">
        <v>52</v>
      </c>
      <c r="I148" s="232" t="s">
        <v>55</v>
      </c>
      <c r="J148" s="232" t="s">
        <v>207</v>
      </c>
      <c r="K148" s="231"/>
    </row>
    <row r="149" spans="2:11" s="1" customFormat="1" ht="17.25" customHeight="1">
      <c r="B149" s="230"/>
      <c r="C149" s="234" t="s">
        <v>208</v>
      </c>
      <c r="D149" s="234"/>
      <c r="E149" s="234"/>
      <c r="F149" s="235" t="s">
        <v>209</v>
      </c>
      <c r="G149" s="236"/>
      <c r="H149" s="234"/>
      <c r="I149" s="234"/>
      <c r="J149" s="234" t="s">
        <v>210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214</v>
      </c>
      <c r="D151" s="219"/>
      <c r="E151" s="219"/>
      <c r="F151" s="270" t="s">
        <v>211</v>
      </c>
      <c r="G151" s="219"/>
      <c r="H151" s="269" t="s">
        <v>251</v>
      </c>
      <c r="I151" s="269" t="s">
        <v>213</v>
      </c>
      <c r="J151" s="269">
        <v>120</v>
      </c>
      <c r="K151" s="265"/>
    </row>
    <row r="152" spans="2:11" s="1" customFormat="1" ht="15" customHeight="1">
      <c r="B152" s="242"/>
      <c r="C152" s="269" t="s">
        <v>260</v>
      </c>
      <c r="D152" s="219"/>
      <c r="E152" s="219"/>
      <c r="F152" s="270" t="s">
        <v>211</v>
      </c>
      <c r="G152" s="219"/>
      <c r="H152" s="269" t="s">
        <v>271</v>
      </c>
      <c r="I152" s="269" t="s">
        <v>213</v>
      </c>
      <c r="J152" s="269" t="s">
        <v>262</v>
      </c>
      <c r="K152" s="265"/>
    </row>
    <row r="153" spans="2:11" s="1" customFormat="1" ht="15" customHeight="1">
      <c r="B153" s="242"/>
      <c r="C153" s="269" t="s">
        <v>159</v>
      </c>
      <c r="D153" s="219"/>
      <c r="E153" s="219"/>
      <c r="F153" s="270" t="s">
        <v>211</v>
      </c>
      <c r="G153" s="219"/>
      <c r="H153" s="269" t="s">
        <v>272</v>
      </c>
      <c r="I153" s="269" t="s">
        <v>213</v>
      </c>
      <c r="J153" s="269" t="s">
        <v>262</v>
      </c>
      <c r="K153" s="265"/>
    </row>
    <row r="154" spans="2:11" s="1" customFormat="1" ht="15" customHeight="1">
      <c r="B154" s="242"/>
      <c r="C154" s="269" t="s">
        <v>216</v>
      </c>
      <c r="D154" s="219"/>
      <c r="E154" s="219"/>
      <c r="F154" s="270" t="s">
        <v>217</v>
      </c>
      <c r="G154" s="219"/>
      <c r="H154" s="269" t="s">
        <v>251</v>
      </c>
      <c r="I154" s="269" t="s">
        <v>213</v>
      </c>
      <c r="J154" s="269">
        <v>50</v>
      </c>
      <c r="K154" s="265"/>
    </row>
    <row r="155" spans="2:11" s="1" customFormat="1" ht="15" customHeight="1">
      <c r="B155" s="242"/>
      <c r="C155" s="269" t="s">
        <v>219</v>
      </c>
      <c r="D155" s="219"/>
      <c r="E155" s="219"/>
      <c r="F155" s="270" t="s">
        <v>211</v>
      </c>
      <c r="G155" s="219"/>
      <c r="H155" s="269" t="s">
        <v>251</v>
      </c>
      <c r="I155" s="269" t="s">
        <v>221</v>
      </c>
      <c r="J155" s="269"/>
      <c r="K155" s="265"/>
    </row>
    <row r="156" spans="2:11" s="1" customFormat="1" ht="15" customHeight="1">
      <c r="B156" s="242"/>
      <c r="C156" s="269" t="s">
        <v>230</v>
      </c>
      <c r="D156" s="219"/>
      <c r="E156" s="219"/>
      <c r="F156" s="270" t="s">
        <v>217</v>
      </c>
      <c r="G156" s="219"/>
      <c r="H156" s="269" t="s">
        <v>251</v>
      </c>
      <c r="I156" s="269" t="s">
        <v>213</v>
      </c>
      <c r="J156" s="269">
        <v>50</v>
      </c>
      <c r="K156" s="265"/>
    </row>
    <row r="157" spans="2:11" s="1" customFormat="1" ht="15" customHeight="1">
      <c r="B157" s="242"/>
      <c r="C157" s="269" t="s">
        <v>238</v>
      </c>
      <c r="D157" s="219"/>
      <c r="E157" s="219"/>
      <c r="F157" s="270" t="s">
        <v>217</v>
      </c>
      <c r="G157" s="219"/>
      <c r="H157" s="269" t="s">
        <v>251</v>
      </c>
      <c r="I157" s="269" t="s">
        <v>213</v>
      </c>
      <c r="J157" s="269">
        <v>50</v>
      </c>
      <c r="K157" s="265"/>
    </row>
    <row r="158" spans="2:11" s="1" customFormat="1" ht="15" customHeight="1">
      <c r="B158" s="242"/>
      <c r="C158" s="269" t="s">
        <v>236</v>
      </c>
      <c r="D158" s="219"/>
      <c r="E158" s="219"/>
      <c r="F158" s="270" t="s">
        <v>217</v>
      </c>
      <c r="G158" s="219"/>
      <c r="H158" s="269" t="s">
        <v>251</v>
      </c>
      <c r="I158" s="269" t="s">
        <v>213</v>
      </c>
      <c r="J158" s="269">
        <v>50</v>
      </c>
      <c r="K158" s="265"/>
    </row>
    <row r="159" spans="2:11" s="1" customFormat="1" ht="15" customHeight="1">
      <c r="B159" s="242"/>
      <c r="C159" s="269" t="s">
        <v>87</v>
      </c>
      <c r="D159" s="219"/>
      <c r="E159" s="219"/>
      <c r="F159" s="270" t="s">
        <v>211</v>
      </c>
      <c r="G159" s="219"/>
      <c r="H159" s="269" t="s">
        <v>273</v>
      </c>
      <c r="I159" s="269" t="s">
        <v>213</v>
      </c>
      <c r="J159" s="269" t="s">
        <v>274</v>
      </c>
      <c r="K159" s="265"/>
    </row>
    <row r="160" spans="2:11" s="1" customFormat="1" ht="15" customHeight="1">
      <c r="B160" s="242"/>
      <c r="C160" s="269" t="s">
        <v>275</v>
      </c>
      <c r="D160" s="219"/>
      <c r="E160" s="219"/>
      <c r="F160" s="270" t="s">
        <v>211</v>
      </c>
      <c r="G160" s="219"/>
      <c r="H160" s="269" t="s">
        <v>276</v>
      </c>
      <c r="I160" s="269" t="s">
        <v>246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277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205</v>
      </c>
      <c r="D166" s="232"/>
      <c r="E166" s="232"/>
      <c r="F166" s="232" t="s">
        <v>206</v>
      </c>
      <c r="G166" s="274"/>
      <c r="H166" s="275" t="s">
        <v>52</v>
      </c>
      <c r="I166" s="275" t="s">
        <v>55</v>
      </c>
      <c r="J166" s="232" t="s">
        <v>207</v>
      </c>
      <c r="K166" s="212"/>
    </row>
    <row r="167" spans="2:11" s="1" customFormat="1" ht="17.25" customHeight="1">
      <c r="B167" s="213"/>
      <c r="C167" s="234" t="s">
        <v>208</v>
      </c>
      <c r="D167" s="234"/>
      <c r="E167" s="234"/>
      <c r="F167" s="235" t="s">
        <v>209</v>
      </c>
      <c r="G167" s="276"/>
      <c r="H167" s="277"/>
      <c r="I167" s="277"/>
      <c r="J167" s="234" t="s">
        <v>210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214</v>
      </c>
      <c r="D169" s="219"/>
      <c r="E169" s="219"/>
      <c r="F169" s="240" t="s">
        <v>211</v>
      </c>
      <c r="G169" s="219"/>
      <c r="H169" s="219" t="s">
        <v>251</v>
      </c>
      <c r="I169" s="219" t="s">
        <v>213</v>
      </c>
      <c r="J169" s="219">
        <v>120</v>
      </c>
      <c r="K169" s="265"/>
    </row>
    <row r="170" spans="2:11" s="1" customFormat="1" ht="15" customHeight="1">
      <c r="B170" s="242"/>
      <c r="C170" s="219" t="s">
        <v>260</v>
      </c>
      <c r="D170" s="219"/>
      <c r="E170" s="219"/>
      <c r="F170" s="240" t="s">
        <v>211</v>
      </c>
      <c r="G170" s="219"/>
      <c r="H170" s="219" t="s">
        <v>261</v>
      </c>
      <c r="I170" s="219" t="s">
        <v>213</v>
      </c>
      <c r="J170" s="219" t="s">
        <v>262</v>
      </c>
      <c r="K170" s="265"/>
    </row>
    <row r="171" spans="2:11" s="1" customFormat="1" ht="15" customHeight="1">
      <c r="B171" s="242"/>
      <c r="C171" s="219" t="s">
        <v>159</v>
      </c>
      <c r="D171" s="219"/>
      <c r="E171" s="219"/>
      <c r="F171" s="240" t="s">
        <v>211</v>
      </c>
      <c r="G171" s="219"/>
      <c r="H171" s="219" t="s">
        <v>278</v>
      </c>
      <c r="I171" s="219" t="s">
        <v>213</v>
      </c>
      <c r="J171" s="219" t="s">
        <v>262</v>
      </c>
      <c r="K171" s="265"/>
    </row>
    <row r="172" spans="2:11" s="1" customFormat="1" ht="15" customHeight="1">
      <c r="B172" s="242"/>
      <c r="C172" s="219" t="s">
        <v>216</v>
      </c>
      <c r="D172" s="219"/>
      <c r="E172" s="219"/>
      <c r="F172" s="240" t="s">
        <v>217</v>
      </c>
      <c r="G172" s="219"/>
      <c r="H172" s="219" t="s">
        <v>278</v>
      </c>
      <c r="I172" s="219" t="s">
        <v>213</v>
      </c>
      <c r="J172" s="219">
        <v>50</v>
      </c>
      <c r="K172" s="265"/>
    </row>
    <row r="173" spans="2:11" s="1" customFormat="1" ht="15" customHeight="1">
      <c r="B173" s="242"/>
      <c r="C173" s="219" t="s">
        <v>219</v>
      </c>
      <c r="D173" s="219"/>
      <c r="E173" s="219"/>
      <c r="F173" s="240" t="s">
        <v>211</v>
      </c>
      <c r="G173" s="219"/>
      <c r="H173" s="219" t="s">
        <v>278</v>
      </c>
      <c r="I173" s="219" t="s">
        <v>221</v>
      </c>
      <c r="J173" s="219"/>
      <c r="K173" s="265"/>
    </row>
    <row r="174" spans="2:11" s="1" customFormat="1" ht="15" customHeight="1">
      <c r="B174" s="242"/>
      <c r="C174" s="219" t="s">
        <v>230</v>
      </c>
      <c r="D174" s="219"/>
      <c r="E174" s="219"/>
      <c r="F174" s="240" t="s">
        <v>217</v>
      </c>
      <c r="G174" s="219"/>
      <c r="H174" s="219" t="s">
        <v>278</v>
      </c>
      <c r="I174" s="219" t="s">
        <v>213</v>
      </c>
      <c r="J174" s="219">
        <v>50</v>
      </c>
      <c r="K174" s="265"/>
    </row>
    <row r="175" spans="2:11" s="1" customFormat="1" ht="15" customHeight="1">
      <c r="B175" s="242"/>
      <c r="C175" s="219" t="s">
        <v>238</v>
      </c>
      <c r="D175" s="219"/>
      <c r="E175" s="219"/>
      <c r="F175" s="240" t="s">
        <v>217</v>
      </c>
      <c r="G175" s="219"/>
      <c r="H175" s="219" t="s">
        <v>278</v>
      </c>
      <c r="I175" s="219" t="s">
        <v>213</v>
      </c>
      <c r="J175" s="219">
        <v>50</v>
      </c>
      <c r="K175" s="265"/>
    </row>
    <row r="176" spans="2:11" s="1" customFormat="1" ht="15" customHeight="1">
      <c r="B176" s="242"/>
      <c r="C176" s="219" t="s">
        <v>236</v>
      </c>
      <c r="D176" s="219"/>
      <c r="E176" s="219"/>
      <c r="F176" s="240" t="s">
        <v>217</v>
      </c>
      <c r="G176" s="219"/>
      <c r="H176" s="219" t="s">
        <v>278</v>
      </c>
      <c r="I176" s="219" t="s">
        <v>213</v>
      </c>
      <c r="J176" s="219">
        <v>50</v>
      </c>
      <c r="K176" s="265"/>
    </row>
    <row r="177" spans="2:11" s="1" customFormat="1" ht="15" customHeight="1">
      <c r="B177" s="242"/>
      <c r="C177" s="219" t="s">
        <v>93</v>
      </c>
      <c r="D177" s="219"/>
      <c r="E177" s="219"/>
      <c r="F177" s="240" t="s">
        <v>211</v>
      </c>
      <c r="G177" s="219"/>
      <c r="H177" s="219" t="s">
        <v>279</v>
      </c>
      <c r="I177" s="219" t="s">
        <v>280</v>
      </c>
      <c r="J177" s="219"/>
      <c r="K177" s="265"/>
    </row>
    <row r="178" spans="2:11" s="1" customFormat="1" ht="15" customHeight="1">
      <c r="B178" s="242"/>
      <c r="C178" s="219" t="s">
        <v>55</v>
      </c>
      <c r="D178" s="219"/>
      <c r="E178" s="219"/>
      <c r="F178" s="240" t="s">
        <v>211</v>
      </c>
      <c r="G178" s="219"/>
      <c r="H178" s="219" t="s">
        <v>281</v>
      </c>
      <c r="I178" s="219" t="s">
        <v>282</v>
      </c>
      <c r="J178" s="219">
        <v>1</v>
      </c>
      <c r="K178" s="265"/>
    </row>
    <row r="179" spans="2:11" s="1" customFormat="1" ht="15" customHeight="1">
      <c r="B179" s="242"/>
      <c r="C179" s="219" t="s">
        <v>51</v>
      </c>
      <c r="D179" s="219"/>
      <c r="E179" s="219"/>
      <c r="F179" s="240" t="s">
        <v>211</v>
      </c>
      <c r="G179" s="219"/>
      <c r="H179" s="219" t="s">
        <v>283</v>
      </c>
      <c r="I179" s="219" t="s">
        <v>213</v>
      </c>
      <c r="J179" s="219">
        <v>20</v>
      </c>
      <c r="K179" s="265"/>
    </row>
    <row r="180" spans="2:11" s="1" customFormat="1" ht="15" customHeight="1">
      <c r="B180" s="242"/>
      <c r="C180" s="219" t="s">
        <v>52</v>
      </c>
      <c r="D180" s="219"/>
      <c r="E180" s="219"/>
      <c r="F180" s="240" t="s">
        <v>211</v>
      </c>
      <c r="G180" s="219"/>
      <c r="H180" s="219" t="s">
        <v>284</v>
      </c>
      <c r="I180" s="219" t="s">
        <v>213</v>
      </c>
      <c r="J180" s="219">
        <v>255</v>
      </c>
      <c r="K180" s="265"/>
    </row>
    <row r="181" spans="2:11" s="1" customFormat="1" ht="15" customHeight="1">
      <c r="B181" s="242"/>
      <c r="C181" s="219" t="s">
        <v>94</v>
      </c>
      <c r="D181" s="219"/>
      <c r="E181" s="219"/>
      <c r="F181" s="240" t="s">
        <v>211</v>
      </c>
      <c r="G181" s="219"/>
      <c r="H181" s="219" t="s">
        <v>175</v>
      </c>
      <c r="I181" s="219" t="s">
        <v>213</v>
      </c>
      <c r="J181" s="219">
        <v>10</v>
      </c>
      <c r="K181" s="265"/>
    </row>
    <row r="182" spans="2:11" s="1" customFormat="1" ht="15" customHeight="1">
      <c r="B182" s="242"/>
      <c r="C182" s="219" t="s">
        <v>95</v>
      </c>
      <c r="D182" s="219"/>
      <c r="E182" s="219"/>
      <c r="F182" s="240" t="s">
        <v>211</v>
      </c>
      <c r="G182" s="219"/>
      <c r="H182" s="219" t="s">
        <v>285</v>
      </c>
      <c r="I182" s="219" t="s">
        <v>246</v>
      </c>
      <c r="J182" s="219"/>
      <c r="K182" s="265"/>
    </row>
    <row r="183" spans="2:11" s="1" customFormat="1" ht="15" customHeight="1">
      <c r="B183" s="242"/>
      <c r="C183" s="219" t="s">
        <v>286</v>
      </c>
      <c r="D183" s="219"/>
      <c r="E183" s="219"/>
      <c r="F183" s="240" t="s">
        <v>211</v>
      </c>
      <c r="G183" s="219"/>
      <c r="H183" s="219" t="s">
        <v>287</v>
      </c>
      <c r="I183" s="219" t="s">
        <v>246</v>
      </c>
      <c r="J183" s="219"/>
      <c r="K183" s="265"/>
    </row>
    <row r="184" spans="2:11" s="1" customFormat="1" ht="15" customHeight="1">
      <c r="B184" s="242"/>
      <c r="C184" s="219" t="s">
        <v>275</v>
      </c>
      <c r="D184" s="219"/>
      <c r="E184" s="219"/>
      <c r="F184" s="240" t="s">
        <v>211</v>
      </c>
      <c r="G184" s="219"/>
      <c r="H184" s="219" t="s">
        <v>288</v>
      </c>
      <c r="I184" s="219" t="s">
        <v>246</v>
      </c>
      <c r="J184" s="219"/>
      <c r="K184" s="265"/>
    </row>
    <row r="185" spans="2:11" s="1" customFormat="1" ht="15" customHeight="1">
      <c r="B185" s="242"/>
      <c r="C185" s="219" t="s">
        <v>97</v>
      </c>
      <c r="D185" s="219"/>
      <c r="E185" s="219"/>
      <c r="F185" s="240" t="s">
        <v>217</v>
      </c>
      <c r="G185" s="219"/>
      <c r="H185" s="219" t="s">
        <v>289</v>
      </c>
      <c r="I185" s="219" t="s">
        <v>213</v>
      </c>
      <c r="J185" s="219">
        <v>50</v>
      </c>
      <c r="K185" s="265"/>
    </row>
    <row r="186" spans="2:11" s="1" customFormat="1" ht="15" customHeight="1">
      <c r="B186" s="242"/>
      <c r="C186" s="219" t="s">
        <v>290</v>
      </c>
      <c r="D186" s="219"/>
      <c r="E186" s="219"/>
      <c r="F186" s="240" t="s">
        <v>217</v>
      </c>
      <c r="G186" s="219"/>
      <c r="H186" s="219" t="s">
        <v>291</v>
      </c>
      <c r="I186" s="219" t="s">
        <v>292</v>
      </c>
      <c r="J186" s="219"/>
      <c r="K186" s="265"/>
    </row>
    <row r="187" spans="2:11" s="1" customFormat="1" ht="15" customHeight="1">
      <c r="B187" s="242"/>
      <c r="C187" s="219" t="s">
        <v>293</v>
      </c>
      <c r="D187" s="219"/>
      <c r="E187" s="219"/>
      <c r="F187" s="240" t="s">
        <v>217</v>
      </c>
      <c r="G187" s="219"/>
      <c r="H187" s="219" t="s">
        <v>294</v>
      </c>
      <c r="I187" s="219" t="s">
        <v>292</v>
      </c>
      <c r="J187" s="219"/>
      <c r="K187" s="265"/>
    </row>
    <row r="188" spans="2:11" s="1" customFormat="1" ht="15" customHeight="1">
      <c r="B188" s="242"/>
      <c r="C188" s="219" t="s">
        <v>295</v>
      </c>
      <c r="D188" s="219"/>
      <c r="E188" s="219"/>
      <c r="F188" s="240" t="s">
        <v>217</v>
      </c>
      <c r="G188" s="219"/>
      <c r="H188" s="219" t="s">
        <v>296</v>
      </c>
      <c r="I188" s="219" t="s">
        <v>292</v>
      </c>
      <c r="J188" s="219"/>
      <c r="K188" s="265"/>
    </row>
    <row r="189" spans="2:11" s="1" customFormat="1" ht="15" customHeight="1">
      <c r="B189" s="242"/>
      <c r="C189" s="278" t="s">
        <v>297</v>
      </c>
      <c r="D189" s="219"/>
      <c r="E189" s="219"/>
      <c r="F189" s="240" t="s">
        <v>217</v>
      </c>
      <c r="G189" s="219"/>
      <c r="H189" s="219" t="s">
        <v>298</v>
      </c>
      <c r="I189" s="219" t="s">
        <v>299</v>
      </c>
      <c r="J189" s="279" t="s">
        <v>300</v>
      </c>
      <c r="K189" s="265"/>
    </row>
    <row r="190" spans="2:11" s="1" customFormat="1" ht="15" customHeight="1">
      <c r="B190" s="242"/>
      <c r="C190" s="278" t="s">
        <v>40</v>
      </c>
      <c r="D190" s="219"/>
      <c r="E190" s="219"/>
      <c r="F190" s="240" t="s">
        <v>211</v>
      </c>
      <c r="G190" s="219"/>
      <c r="H190" s="216" t="s">
        <v>301</v>
      </c>
      <c r="I190" s="219" t="s">
        <v>302</v>
      </c>
      <c r="J190" s="219"/>
      <c r="K190" s="265"/>
    </row>
    <row r="191" spans="2:11" s="1" customFormat="1" ht="15" customHeight="1">
      <c r="B191" s="242"/>
      <c r="C191" s="278" t="s">
        <v>303</v>
      </c>
      <c r="D191" s="219"/>
      <c r="E191" s="219"/>
      <c r="F191" s="240" t="s">
        <v>211</v>
      </c>
      <c r="G191" s="219"/>
      <c r="H191" s="219" t="s">
        <v>304</v>
      </c>
      <c r="I191" s="219" t="s">
        <v>246</v>
      </c>
      <c r="J191" s="219"/>
      <c r="K191" s="265"/>
    </row>
    <row r="192" spans="2:11" s="1" customFormat="1" ht="15" customHeight="1">
      <c r="B192" s="242"/>
      <c r="C192" s="278" t="s">
        <v>305</v>
      </c>
      <c r="D192" s="219"/>
      <c r="E192" s="219"/>
      <c r="F192" s="240" t="s">
        <v>211</v>
      </c>
      <c r="G192" s="219"/>
      <c r="H192" s="219" t="s">
        <v>306</v>
      </c>
      <c r="I192" s="219" t="s">
        <v>246</v>
      </c>
      <c r="J192" s="219"/>
      <c r="K192" s="265"/>
    </row>
    <row r="193" spans="2:11" s="1" customFormat="1" ht="15" customHeight="1">
      <c r="B193" s="242"/>
      <c r="C193" s="278" t="s">
        <v>307</v>
      </c>
      <c r="D193" s="219"/>
      <c r="E193" s="219"/>
      <c r="F193" s="240" t="s">
        <v>217</v>
      </c>
      <c r="G193" s="219"/>
      <c r="H193" s="219" t="s">
        <v>308</v>
      </c>
      <c r="I193" s="219" t="s">
        <v>246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309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310</v>
      </c>
      <c r="D200" s="281"/>
      <c r="E200" s="281"/>
      <c r="F200" s="281" t="s">
        <v>311</v>
      </c>
      <c r="G200" s="282"/>
      <c r="H200" s="340" t="s">
        <v>312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302</v>
      </c>
      <c r="D202" s="219"/>
      <c r="E202" s="219"/>
      <c r="F202" s="240" t="s">
        <v>41</v>
      </c>
      <c r="G202" s="219"/>
      <c r="H202" s="341" t="s">
        <v>313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42</v>
      </c>
      <c r="G203" s="219"/>
      <c r="H203" s="341" t="s">
        <v>314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45</v>
      </c>
      <c r="G204" s="219"/>
      <c r="H204" s="341" t="s">
        <v>315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43</v>
      </c>
      <c r="G205" s="219"/>
      <c r="H205" s="341" t="s">
        <v>316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44</v>
      </c>
      <c r="G206" s="219"/>
      <c r="H206" s="341" t="s">
        <v>317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258</v>
      </c>
      <c r="D208" s="219"/>
      <c r="E208" s="219"/>
      <c r="F208" s="240" t="s">
        <v>76</v>
      </c>
      <c r="G208" s="219"/>
      <c r="H208" s="341" t="s">
        <v>318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153</v>
      </c>
      <c r="G209" s="219"/>
      <c r="H209" s="341" t="s">
        <v>154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151</v>
      </c>
      <c r="G210" s="219"/>
      <c r="H210" s="341" t="s">
        <v>319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155</v>
      </c>
      <c r="G211" s="278"/>
      <c r="H211" s="342" t="s">
        <v>156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157</v>
      </c>
      <c r="G212" s="278"/>
      <c r="H212" s="342" t="s">
        <v>320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282</v>
      </c>
      <c r="D214" s="219"/>
      <c r="E214" s="219"/>
      <c r="F214" s="240">
        <v>1</v>
      </c>
      <c r="G214" s="278"/>
      <c r="H214" s="342" t="s">
        <v>321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322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323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324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2022-09-08T08:30:43Z</dcterms:created>
  <dcterms:modified xsi:type="dcterms:W3CDTF">2022-09-12T07:01:36Z</dcterms:modified>
  <cp:category/>
  <cp:version/>
  <cp:contentType/>
  <cp:contentStatus/>
</cp:coreProperties>
</file>