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12900" yWindow="210" windowWidth="13845" windowHeight="1719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<sst xmlns="http://schemas.openxmlformats.org/spreadsheetml/2006/main" count="145" uniqueCount="104">
  <si>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</si>
  <si>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</si>
  <si>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</si>
  <si>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</si>
  <si>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</si>
  <si>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</si>
  <si>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</si>
  <si>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</si>
  <si>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</si>
  <si>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>Revize stávajícího bodového pole 6)</t>
  </si>
  <si>
    <t xml:space="preserve"> bod</t>
  </si>
  <si>
    <t>xx.xx.xxxx 4)</t>
  </si>
  <si>
    <t>Doplnění stávajícího bodového pole 6)</t>
  </si>
  <si>
    <t>bod</t>
  </si>
  <si>
    <t>6.2.2</t>
  </si>
  <si>
    <t>Podrobné měření polohopisu v obvodu KoPÚ mimo trvalé porosty 1)</t>
  </si>
  <si>
    <t>ha</t>
  </si>
  <si>
    <t>Podrobné měření polohopisu v obvodu KoPÚ v trvalých porostech 1)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</si>
  <si>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</si>
  <si>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</si>
  <si>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</si>
  <si>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6.2.6</t>
  </si>
  <si>
    <t>Šetření průběhu vlastnických hranic řešených pozemků s porosty pro účely návrhu KoPÚ, včetně označení lomových bodů 6), 8)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</si>
  <si>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</si>
  <si>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</si>
  <si>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</si>
  <si>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</si>
  <si>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</si>
  <si>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</si>
  <si>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</si>
  <si>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</si>
  <si>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</si>
  <si>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</si>
  <si>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</si>
  <si>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 xml:space="preserve">Výškopisné zaměření zájmového území dle čl. 6.3.1 i) a) Smlouvy 2) </t>
  </si>
  <si>
    <t>6.3.1 i) b)</t>
  </si>
  <si>
    <t>DTR liniových dopravních staveb PSZ pro stanovení plochy záboru půdy stavbami dle čl. 6.3.1 i) b) Smlouvy 2)</t>
  </si>
  <si>
    <t>100 bm</t>
  </si>
  <si>
    <t>DTR liniových vodohospodářských a protierozních staveb PSZ pro stanovení plochy záboru půdy stavbami dle čl. 6.3.1 i) b) Smlouvy 2)</t>
  </si>
  <si>
    <t>6.3.1 i) c)</t>
  </si>
  <si>
    <t>DTR vodohospodářských staveb PSZ dle čl. 6.3.1 i) c) Smlouvy 2)</t>
  </si>
  <si>
    <t>ks</t>
  </si>
  <si>
    <t>6.3.2 h)</t>
  </si>
  <si>
    <t>Aktualizace PSZ 11)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</si>
  <si>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</si>
  <si>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</si>
  <si>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</si>
  <si>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</si>
  <si>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</si>
  <si>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</si>
  <si>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Zhotovení podkladů pro změnu katastrální hranice 3), 7)</t>
  </si>
  <si>
    <t>do 3 měsíců od výzvy Objednatele</t>
  </si>
  <si>
    <t>6.3.5</t>
  </si>
  <si>
    <t>Aktualizace návrhu po ukončení odvolacího řízení 12)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</si>
  <si>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</si>
  <si>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</si>
  <si>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</si>
  <si>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</si>
  <si>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</si>
  <si>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</si>
  <si>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</si>
  <si>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</si>
  <si>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</si>
  <si>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</si>
  <si>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</si>
  <si>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</si>
  <si>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>1) Jedná se o volitelnou položku v Zadávací dokumentaci – rozdělení položek na „Podrobné měření polohopisu v obvodu KoPÚ mimo trvalé porosty / v trvalých porostech", případně jejich sloučení do jedné položky „Podrobné měření polohopisu v obvodu KoPÚ" stanoví Objednatel v Zadávací dokumentaci na základě výchozích podmínek v daném k. ú. (výrazný či nevýrazný podíl trvalých porostů v řešeném území mající / nemající vliv na složitost díla a jeho cenu).</t>
  </si>
  <si>
    <t>2) Jedná se o položky, u kterých nelze předem objektivně stanovit přesný počet Měrných jednotek, zadavatel proto stanoví v Zadávací dokumentaci počet Měrných jednotek kvalifikovaným odhadem.</t>
  </si>
  <si>
    <t xml:space="preserve">3) V případě, že se v době zadávání Veřejné zakázky nepředpokládá změna katastrální hranice, bude vždy uvedena 1 Měrná jednotka, jejíž výše je v Zadávací dokumentaci limitovaná. 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</si>
  <si>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</si>
  <si>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 xml:space="preserve">5) Termín stanovuje Objednatel. </t>
  </si>
  <si>
    <t>6) Volitelná položka, v případě, že v rámci KoPÚ nebude potřeba, položku odstranit. Nepoužije se v případě KoPÚ v bývalých VÚj.</t>
  </si>
  <si>
    <t>7) Počet Měrných jednotek bude stanoven podle původní katastrální hranice.</t>
  </si>
  <si>
    <t>8) Volitelná položka pro případ, kdy je vhodné zahrnout do obvodu KoPÚ řešené pozemky s porosty. Vlastnické hranice v lesních porostech se v terénu vyšetří, zaměří a dočasně stabilizují a výsledky se použijí pro návrh nového uspořádání pozemků a pro mapové dílo. Takto zadávané měrné jednotky budou zakresleny v přehledné mapě s předpokládaným obvodem KoPÚ.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</si>
  <si>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 Nepoužije se v případě KoPÚ v bývalých VÚj.</t>
  </si>
  <si>
    <t>10) Ceny jsou uváděny s přesností na dvě desetinná místa.</t>
  </si>
  <si>
    <t>Poznámka:</t>
  </si>
  <si>
    <t>hodnota A – pozemky řešené dle § 2 Zákona</t>
  </si>
  <si>
    <t>hodnota B – pozemky neřešené dle § 2 Zákona</t>
  </si>
  <si>
    <t>hodnota C1 až C13 – určí Objednatel</t>
  </si>
  <si>
    <t>C3 + C4 = A + B</t>
  </si>
  <si>
    <t>hodnota D – určí Objednatel</t>
  </si>
  <si>
    <t>DTR – dokumentace technického řešení PSZ</t>
  </si>
  <si>
    <t>Aktualizace PSZ do 10 ha 11)</t>
  </si>
  <si>
    <t>Aktualizace PSZ do 50 ha 11)</t>
  </si>
  <si>
    <t>Aktualizace PSZ nad 50 ha 11)</t>
  </si>
  <si>
    <t>6.3.5 i)</t>
  </si>
  <si>
    <t>6.3.5 ii)</t>
  </si>
  <si>
    <t>6.3.5 iii)</t>
  </si>
  <si>
    <t>6.3.2 h) i)</t>
  </si>
  <si>
    <t>6.3.2 h) ii)</t>
  </si>
  <si>
    <t>6.3.2 h) iii)</t>
  </si>
  <si>
    <t>Aktualizace návrhu po ukončení odvolacího řízení do 10 ha 12)</t>
  </si>
  <si>
    <t>Aktualizace návrhu po ukončení odvolacího řízení do 50 ha 12)</t>
  </si>
  <si>
    <t>Aktualizace návrhu po ukončení odvolacího řízení nad 50 ha 12)</t>
  </si>
  <si>
    <t>nevyplňovat</t>
  </si>
  <si>
    <t>na výzvu Objednatele v dohodnuté lhůtě</t>
  </si>
  <si>
    <t>11) 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</si>
  <si>
    <t>12)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zněna jména vlastníka nebo přenesení věcných a jiných práv a povinností, poznámek apod., zapsaných do KN po vydání rozhodnutí o schválení návrhu.</t>
  </si>
  <si>
    <t>Příloha č. 3 Položkový výkaz činností –  Příloha ke Smlouvě –  Komplexní pozemkové úpravy v k.ú. Křtěnov u Olešnice</t>
  </si>
  <si>
    <t>Zadavatel stanovuje podmínku, že termín plnění žádné z dílčích částí nesmí být stanoven na rok 2022, viz čl- 4.1.2. a 9.5. zadávací dokumentace</t>
  </si>
  <si>
    <t>30.11.2025</t>
  </si>
  <si>
    <t>6.2.5</t>
  </si>
  <si>
    <t>Zjišťování hranic pozemků neřešených dle § 2 Zákona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</si>
</sst>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_ ;[Red]\-#,##0\ "/>
    <numFmt numFmtId="165" formatCode="#,##0.00_ ;[Red]\-#,##0.0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trike/>
      <sz val="11"/>
      <color rgb="FFFF0000"/>
      <name val="Arial"/>
      <family val="2"/>
    </font>
    <font>
      <sz val="11"/>
      <color rgb="FF0070C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trike/>
      <sz val="11"/>
      <color rgb="FFFF0000"/>
      <name val="Arial"/>
      <family val="2"/>
    </font>
    <font>
      <b/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/>
      <right style="hair"/>
      <top style="hair"/>
      <bottom style="medium"/>
    </border>
    <border>
      <left/>
      <right style="hair"/>
      <top style="medium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 style="medium"/>
      <top style="medium"/>
      <bottom style="medium"/>
    </border>
    <border>
      <left style="medium"/>
      <right style="hair"/>
      <top/>
      <bottom style="hair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/>
      <top/>
      <bottom style="medium"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51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0" fontId="5" fillId="0" borderId="1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49" fontId="5" fillId="0" borderId="3" xfId="20" applyNumberFormat="1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left" vertical="center" wrapText="1"/>
      <protection/>
    </xf>
    <xf numFmtId="0" fontId="5" fillId="0" borderId="4" xfId="20" applyFont="1" applyFill="1" applyBorder="1" applyAlignment="1">
      <alignment horizontal="center" vertical="center"/>
      <protection/>
    </xf>
    <xf numFmtId="49" fontId="5" fillId="0" borderId="5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6" xfId="20" applyFont="1" applyFill="1" applyBorder="1" applyAlignment="1">
      <alignment vertical="center" wrapText="1"/>
      <protection/>
    </xf>
    <xf numFmtId="49" fontId="4" fillId="0" borderId="7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vertical="center"/>
      <protection/>
    </xf>
    <xf numFmtId="0" fontId="4" fillId="0" borderId="0" xfId="0" applyFont="1" applyFill="1"/>
    <xf numFmtId="49" fontId="5" fillId="0" borderId="8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9" xfId="20" applyNumberFormat="1" applyFont="1" applyFill="1" applyBorder="1" applyAlignment="1" applyProtection="1">
      <alignment horizontal="center" vertical="center"/>
      <protection locked="0"/>
    </xf>
    <xf numFmtId="0" fontId="4" fillId="0" borderId="10" xfId="20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vertical="center"/>
      <protection/>
    </xf>
    <xf numFmtId="4" fontId="4" fillId="0" borderId="11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" fontId="5" fillId="0" borderId="1" xfId="20" applyNumberFormat="1" applyFont="1" applyFill="1" applyBorder="1" applyAlignment="1" applyProtection="1">
      <alignment vertical="center"/>
      <protection locked="0"/>
    </xf>
    <xf numFmtId="49" fontId="5" fillId="0" borderId="12" xfId="20" applyNumberFormat="1" applyFont="1" applyFill="1" applyBorder="1" applyAlignment="1">
      <alignment horizontal="center" vertical="top"/>
      <protection/>
    </xf>
    <xf numFmtId="49" fontId="4" fillId="0" borderId="13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vertical="center" wrapText="1"/>
      <protection/>
    </xf>
    <xf numFmtId="4" fontId="4" fillId="0" borderId="16" xfId="20" applyNumberFormat="1" applyFont="1" applyFill="1" applyBorder="1" applyAlignment="1">
      <alignment vertical="center" wrapText="1"/>
      <protection/>
    </xf>
    <xf numFmtId="0" fontId="5" fillId="0" borderId="17" xfId="20" applyFont="1" applyFill="1" applyBorder="1" applyAlignment="1">
      <alignment horizontal="left" vertical="center" wrapText="1"/>
      <protection/>
    </xf>
    <xf numFmtId="0" fontId="5" fillId="0" borderId="18" xfId="20" applyFont="1" applyFill="1" applyBorder="1" applyAlignment="1">
      <alignment horizontal="center" vertical="center"/>
      <protection/>
    </xf>
    <xf numFmtId="49" fontId="5" fillId="0" borderId="19" xfId="20" applyNumberFormat="1" applyFont="1" applyFill="1" applyBorder="1" applyAlignment="1">
      <alignment horizontal="center" vertical="center"/>
      <protection/>
    </xf>
    <xf numFmtId="0" fontId="5" fillId="0" borderId="20" xfId="20" applyFont="1" applyFill="1" applyBorder="1" applyAlignment="1">
      <alignment horizontal="left" vertical="center" wrapText="1"/>
      <protection/>
    </xf>
    <xf numFmtId="0" fontId="5" fillId="0" borderId="20" xfId="20" applyFont="1" applyFill="1" applyBorder="1" applyAlignment="1">
      <alignment horizontal="center" vertical="center"/>
      <protection/>
    </xf>
    <xf numFmtId="49" fontId="5" fillId="0" borderId="21" xfId="20" applyNumberFormat="1" applyFont="1" applyFill="1" applyBorder="1" applyAlignment="1" applyProtection="1">
      <alignment horizontal="center" vertical="center"/>
      <protection locked="0"/>
    </xf>
    <xf numFmtId="0" fontId="4" fillId="0" borderId="22" xfId="20" applyFont="1" applyFill="1" applyBorder="1" applyAlignment="1">
      <alignment horizontal="center" vertical="center" wrapText="1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24" xfId="20" applyNumberFormat="1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/>
      <protection/>
    </xf>
    <xf numFmtId="4" fontId="4" fillId="0" borderId="26" xfId="20" applyNumberFormat="1" applyFont="1" applyFill="1" applyBorder="1" applyAlignment="1">
      <alignment horizontal="center" vertical="center"/>
      <protection/>
    </xf>
    <xf numFmtId="164" fontId="4" fillId="0" borderId="27" xfId="20" applyNumberFormat="1" applyFont="1" applyFill="1" applyBorder="1" applyAlignment="1">
      <alignment horizontal="center" vertical="center"/>
      <protection/>
    </xf>
    <xf numFmtId="4" fontId="5" fillId="0" borderId="28" xfId="20" applyNumberFormat="1" applyFont="1" applyFill="1" applyBorder="1" applyAlignment="1">
      <alignment horizontal="center" vertical="center"/>
      <protection/>
    </xf>
    <xf numFmtId="4" fontId="4" fillId="0" borderId="6" xfId="20" applyNumberFormat="1" applyFont="1" applyFill="1" applyBorder="1" applyAlignment="1">
      <alignment vertical="center" wrapText="1"/>
      <protection/>
    </xf>
    <xf numFmtId="49" fontId="4" fillId="0" borderId="12" xfId="20" applyNumberFormat="1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vertical="center" wrapText="1"/>
      <protection/>
    </xf>
    <xf numFmtId="0" fontId="5" fillId="0" borderId="29" xfId="20" applyFont="1" applyFill="1" applyBorder="1" applyAlignment="1">
      <alignment horizontal="center" vertical="center"/>
      <protection/>
    </xf>
    <xf numFmtId="4" fontId="5" fillId="0" borderId="29" xfId="20" applyNumberFormat="1" applyFont="1" applyFill="1" applyBorder="1" applyAlignment="1">
      <alignment horizontal="center" vertical="center"/>
      <protection/>
    </xf>
    <xf numFmtId="4" fontId="5" fillId="0" borderId="30" xfId="20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31" xfId="20" applyFont="1" applyFill="1" applyBorder="1" applyAlignment="1">
      <alignment horizontal="center" vertical="center" wrapText="1"/>
      <protection/>
    </xf>
    <xf numFmtId="49" fontId="5" fillId="0" borderId="8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32" xfId="20" applyFont="1" applyFill="1" applyBorder="1" applyAlignment="1">
      <alignment horizontal="left" vertical="center" wrapText="1"/>
      <protection/>
    </xf>
    <xf numFmtId="49" fontId="5" fillId="0" borderId="33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20" applyFont="1" applyFill="1" applyBorder="1" applyAlignment="1">
      <alignment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8" xfId="20" applyNumberFormat="1" applyFont="1" applyFill="1" applyBorder="1" applyAlignment="1">
      <alignment horizontal="center" vertical="center"/>
      <protection/>
    </xf>
    <xf numFmtId="49" fontId="5" fillId="0" borderId="33" xfId="20" applyNumberFormat="1" applyFont="1" applyFill="1" applyBorder="1" applyAlignment="1" applyProtection="1">
      <alignment horizontal="center" vertical="center"/>
      <protection locked="0"/>
    </xf>
    <xf numFmtId="49" fontId="5" fillId="0" borderId="8" xfId="20" applyNumberFormat="1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 vertical="center"/>
    </xf>
    <xf numFmtId="6" fontId="6" fillId="2" borderId="34" xfId="20" applyNumberFormat="1" applyFont="1" applyFill="1" applyBorder="1" applyAlignment="1">
      <alignment horizontal="center" vertical="center"/>
      <protection/>
    </xf>
    <xf numFmtId="6" fontId="6" fillId="2" borderId="35" xfId="20" applyNumberFormat="1" applyFont="1" applyFill="1" applyBorder="1" applyAlignment="1">
      <alignment horizontal="center" vertical="center"/>
      <protection/>
    </xf>
    <xf numFmtId="164" fontId="7" fillId="2" borderId="2" xfId="20" applyNumberFormat="1" applyFont="1" applyFill="1" applyBorder="1" applyAlignment="1" applyProtection="1">
      <alignment horizontal="center" vertical="center"/>
      <protection locked="0"/>
    </xf>
    <xf numFmtId="0" fontId="7" fillId="2" borderId="2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49" fontId="5" fillId="2" borderId="33" xfId="2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/>
    </xf>
    <xf numFmtId="0" fontId="4" fillId="0" borderId="1" xfId="20" applyFont="1" applyFill="1" applyBorder="1" applyAlignment="1" applyProtection="1">
      <alignment vertical="center"/>
      <protection locked="0"/>
    </xf>
    <xf numFmtId="4" fontId="4" fillId="0" borderId="1" xfId="20" applyNumberFormat="1" applyFont="1" applyFill="1" applyBorder="1" applyAlignment="1" applyProtection="1">
      <alignment vertical="center"/>
      <protection locked="0"/>
    </xf>
    <xf numFmtId="0" fontId="4" fillId="0" borderId="36" xfId="20" applyFont="1" applyFill="1" applyBorder="1" applyAlignment="1" applyProtection="1">
      <alignment vertical="center"/>
      <protection locked="0"/>
    </xf>
    <xf numFmtId="0" fontId="4" fillId="0" borderId="20" xfId="20" applyFont="1" applyFill="1" applyBorder="1" applyAlignment="1" applyProtection="1">
      <alignment vertical="center"/>
      <protection locked="0"/>
    </xf>
    <xf numFmtId="4" fontId="4" fillId="0" borderId="36" xfId="2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8" xfId="20" applyNumberFormat="1" applyFont="1" applyFill="1" applyBorder="1" applyAlignment="1">
      <alignment horizontal="center" vertical="center"/>
      <protection/>
    </xf>
    <xf numFmtId="4" fontId="4" fillId="0" borderId="26" xfId="20" applyNumberFormat="1" applyFont="1" applyFill="1" applyBorder="1" applyAlignment="1">
      <alignment horizontal="right" vertical="center"/>
      <protection/>
    </xf>
    <xf numFmtId="164" fontId="7" fillId="2" borderId="2" xfId="20" applyNumberFormat="1" applyFont="1" applyFill="1" applyBorder="1" applyAlignment="1">
      <alignment horizontal="right" vertical="center"/>
      <protection/>
    </xf>
    <xf numFmtId="4" fontId="5" fillId="0" borderId="30" xfId="20" applyNumberFormat="1" applyFont="1" applyFill="1" applyBorder="1" applyAlignment="1">
      <alignment horizontal="right" vertical="center" wrapText="1"/>
      <protection/>
    </xf>
    <xf numFmtId="4" fontId="9" fillId="0" borderId="15" xfId="0" applyNumberFormat="1" applyFont="1" applyFill="1" applyBorder="1" applyAlignment="1">
      <alignment horizontal="right" vertical="center"/>
    </xf>
    <xf numFmtId="4" fontId="9" fillId="0" borderId="6" xfId="20" applyNumberFormat="1" applyFont="1" applyFill="1" applyBorder="1" applyAlignment="1">
      <alignment horizontal="right" vertical="center" wrapText="1"/>
      <protection/>
    </xf>
    <xf numFmtId="4" fontId="5" fillId="0" borderId="37" xfId="20" applyNumberFormat="1" applyFont="1" applyFill="1" applyBorder="1" applyAlignment="1" applyProtection="1">
      <alignment horizontal="center" vertical="center"/>
      <protection locked="0"/>
    </xf>
    <xf numFmtId="4" fontId="5" fillId="0" borderId="1" xfId="20" applyNumberFormat="1" applyFont="1" applyFill="1" applyBorder="1" applyAlignment="1" applyProtection="1">
      <alignment horizontal="center" vertical="center"/>
      <protection locked="0"/>
    </xf>
    <xf numFmtId="4" fontId="5" fillId="0" borderId="2" xfId="20" applyNumberFormat="1" applyFont="1" applyFill="1" applyBorder="1" applyAlignment="1" applyProtection="1">
      <alignment horizontal="center" vertical="center"/>
      <protection locked="0"/>
    </xf>
    <xf numFmtId="4" fontId="5" fillId="0" borderId="20" xfId="20" applyNumberFormat="1" applyFont="1" applyFill="1" applyBorder="1" applyAlignment="1" applyProtection="1">
      <alignment horizontal="center" vertical="center"/>
      <protection locked="0"/>
    </xf>
    <xf numFmtId="4" fontId="4" fillId="0" borderId="17" xfId="20" applyNumberFormat="1" applyFont="1" applyFill="1" applyBorder="1" applyAlignment="1">
      <alignment horizontal="right" vertical="center"/>
      <protection/>
    </xf>
    <xf numFmtId="4" fontId="4" fillId="0" borderId="1" xfId="20" applyNumberFormat="1" applyFont="1" applyFill="1" applyBorder="1" applyAlignment="1">
      <alignment horizontal="right" vertical="center"/>
      <protection/>
    </xf>
    <xf numFmtId="4" fontId="5" fillId="0" borderId="4" xfId="20" applyNumberFormat="1" applyFont="1" applyFill="1" applyBorder="1" applyAlignment="1" applyProtection="1">
      <alignment horizontal="center" vertical="center"/>
      <protection locked="0"/>
    </xf>
    <xf numFmtId="4" fontId="10" fillId="0" borderId="20" xfId="20" applyNumberFormat="1" applyFont="1" applyFill="1" applyBorder="1" applyAlignment="1" applyProtection="1">
      <alignment vertical="center"/>
      <protection locked="0"/>
    </xf>
    <xf numFmtId="4" fontId="9" fillId="0" borderId="1" xfId="20" applyNumberFormat="1" applyFont="1" applyFill="1" applyBorder="1" applyAlignment="1" applyProtection="1">
      <alignment vertical="center"/>
      <protection locked="0"/>
    </xf>
    <xf numFmtId="4" fontId="11" fillId="0" borderId="1" xfId="20" applyNumberFormat="1" applyFont="1" applyFill="1" applyBorder="1" applyAlignment="1" applyProtection="1">
      <alignment vertical="center"/>
      <protection locked="0"/>
    </xf>
    <xf numFmtId="4" fontId="9" fillId="0" borderId="29" xfId="0" applyNumberFormat="1" applyFont="1" applyFill="1" applyBorder="1" applyAlignment="1">
      <alignment horizontal="right" vertical="center"/>
    </xf>
    <xf numFmtId="4" fontId="4" fillId="0" borderId="38" xfId="20" applyNumberFormat="1" applyFont="1" applyFill="1" applyBorder="1" applyAlignment="1">
      <alignment horizontal="right" vertical="center"/>
      <protection/>
    </xf>
    <xf numFmtId="4" fontId="4" fillId="0" borderId="39" xfId="20" applyNumberFormat="1" applyFont="1" applyFill="1" applyBorder="1" applyAlignment="1">
      <alignment horizontal="right" vertical="center"/>
      <protection/>
    </xf>
    <xf numFmtId="165" fontId="4" fillId="0" borderId="2" xfId="20" applyNumberFormat="1" applyFont="1" applyFill="1" applyBorder="1" applyAlignment="1" applyProtection="1">
      <alignment horizontal="right" vertical="center"/>
      <protection locked="0"/>
    </xf>
    <xf numFmtId="2" fontId="4" fillId="0" borderId="0" xfId="0" applyNumberFormat="1" applyFont="1" applyFill="1" applyBorder="1" applyAlignment="1">
      <alignment horizontal="right" vertical="center"/>
    </xf>
    <xf numFmtId="164" fontId="12" fillId="2" borderId="2" xfId="20" applyNumberFormat="1" applyFont="1" applyFill="1" applyBorder="1" applyAlignment="1">
      <alignment horizontal="right" vertical="center"/>
      <protection/>
    </xf>
    <xf numFmtId="164" fontId="4" fillId="3" borderId="17" xfId="20" applyNumberFormat="1" applyFont="1" applyFill="1" applyBorder="1" applyAlignment="1">
      <alignment horizontal="center" vertical="center"/>
      <protection/>
    </xf>
    <xf numFmtId="164" fontId="4" fillId="3" borderId="40" xfId="20" applyNumberFormat="1" applyFont="1" applyFill="1" applyBorder="1" applyAlignment="1">
      <alignment horizontal="center" vertical="center"/>
      <protection/>
    </xf>
    <xf numFmtId="0" fontId="4" fillId="3" borderId="1" xfId="20" applyFont="1" applyFill="1" applyBorder="1" applyAlignment="1">
      <alignment horizontal="center" vertical="center"/>
      <protection/>
    </xf>
    <xf numFmtId="0" fontId="4" fillId="3" borderId="2" xfId="20" applyFont="1" applyFill="1" applyBorder="1" applyAlignment="1">
      <alignment horizontal="center" vertical="center"/>
      <protection/>
    </xf>
    <xf numFmtId="0" fontId="4" fillId="3" borderId="20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/>
      <protection/>
    </xf>
    <xf numFmtId="0" fontId="4" fillId="3" borderId="29" xfId="20" applyFont="1" applyFill="1" applyBorder="1" applyAlignment="1">
      <alignment horizontal="center" vertical="center"/>
      <protection/>
    </xf>
    <xf numFmtId="0" fontId="13" fillId="4" borderId="0" xfId="0" applyFont="1" applyFill="1" applyAlignment="1">
      <alignment vertical="center" wrapText="1"/>
    </xf>
    <xf numFmtId="49" fontId="4" fillId="3" borderId="33" xfId="20" applyNumberFormat="1" applyFont="1" applyFill="1" applyBorder="1" applyAlignment="1" applyProtection="1">
      <alignment horizontal="center" vertical="center" wrapText="1"/>
      <protection locked="0"/>
    </xf>
    <xf numFmtId="14" fontId="4" fillId="3" borderId="41" xfId="20" applyNumberFormat="1" applyFont="1" applyFill="1" applyBorder="1" applyAlignment="1" applyProtection="1">
      <alignment horizontal="center" vertical="center"/>
      <protection locked="0"/>
    </xf>
    <xf numFmtId="4" fontId="5" fillId="0" borderId="8" xfId="20" applyNumberFormat="1" applyFont="1" applyBorder="1" applyAlignment="1" applyProtection="1">
      <alignment horizontal="center" vertical="center"/>
      <protection locked="0"/>
    </xf>
    <xf numFmtId="0" fontId="5" fillId="0" borderId="1" xfId="20" applyFont="1" applyBorder="1" applyAlignment="1">
      <alignment horizontal="left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49" fontId="5" fillId="0" borderId="33" xfId="20" applyNumberFormat="1" applyFont="1" applyBorder="1" applyAlignment="1" applyProtection="1">
      <alignment horizontal="center" vertical="center"/>
      <protection locked="0"/>
    </xf>
    <xf numFmtId="4" fontId="5" fillId="0" borderId="8" xfId="20" applyNumberFormat="1" applyFont="1" applyFill="1" applyBorder="1" applyAlignment="1">
      <alignment horizontal="center" vertical="center"/>
      <protection/>
    </xf>
    <xf numFmtId="4" fontId="5" fillId="0" borderId="42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 wrapText="1"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/>
    </xf>
    <xf numFmtId="49" fontId="5" fillId="0" borderId="43" xfId="20" applyNumberFormat="1" applyFont="1" applyFill="1" applyBorder="1" applyAlignment="1" applyProtection="1">
      <alignment horizontal="center" vertical="center"/>
      <protection locked="0"/>
    </xf>
    <xf numFmtId="49" fontId="5" fillId="0" borderId="44" xfId="20" applyNumberFormat="1" applyFont="1" applyFill="1" applyBorder="1" applyAlignment="1" applyProtection="1">
      <alignment horizontal="center" vertical="center"/>
      <protection locked="0"/>
    </xf>
    <xf numFmtId="49" fontId="5" fillId="0" borderId="45" xfId="20" applyNumberFormat="1" applyFont="1" applyFill="1" applyBorder="1" applyAlignment="1">
      <alignment horizontal="center" vertical="center"/>
      <protection/>
    </xf>
    <xf numFmtId="49" fontId="5" fillId="0" borderId="46" xfId="20" applyNumberFormat="1" applyFont="1" applyFill="1" applyBorder="1" applyAlignment="1">
      <alignment horizontal="center" vertical="center"/>
      <protection/>
    </xf>
    <xf numFmtId="0" fontId="5" fillId="0" borderId="11" xfId="20" applyFont="1" applyFill="1" applyBorder="1" applyAlignment="1">
      <alignment horizontal="left" vertical="center" wrapText="1"/>
      <protection/>
    </xf>
    <xf numFmtId="0" fontId="4" fillId="0" borderId="47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5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5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0" fontId="4" fillId="0" borderId="48" xfId="20" applyFont="1" applyFill="1" applyBorder="1" applyAlignment="1">
      <alignment horizontal="left" vertical="center" wrapText="1"/>
      <protection/>
    </xf>
    <xf numFmtId="0" fontId="4" fillId="0" borderId="36" xfId="20" applyFont="1" applyFill="1" applyBorder="1" applyAlignment="1">
      <alignment horizontal="left" vertical="center" wrapText="1"/>
      <protection/>
    </xf>
    <xf numFmtId="49" fontId="5" fillId="0" borderId="8" xfId="20" applyNumberFormat="1" applyFont="1" applyFill="1" applyBorder="1" applyAlignment="1">
      <alignment horizontal="center" vertical="center"/>
      <protection/>
    </xf>
    <xf numFmtId="0" fontId="4" fillId="0" borderId="49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49" fontId="5" fillId="0" borderId="50" xfId="20" applyNumberFormat="1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>
      <alignment horizontal="center" vertical="center"/>
    </xf>
    <xf numFmtId="49" fontId="5" fillId="0" borderId="33" xfId="20" applyNumberFormat="1" applyFont="1" applyFill="1" applyBorder="1" applyAlignment="1" applyProtection="1">
      <alignment horizontal="center" vertical="center"/>
      <protection locked="0"/>
    </xf>
    <xf numFmtId="49" fontId="5" fillId="0" borderId="51" xfId="20" applyNumberFormat="1" applyFont="1" applyFill="1" applyBorder="1" applyAlignment="1" applyProtection="1">
      <alignment horizontal="center" vertical="center"/>
      <protection locked="0"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3"/>
  <sheetViews>
    <sheetView tabSelected="1" zoomScale="85" zoomScaleNormal="85" workbookViewId="0" topLeftCell="A1">
      <selection activeCell="G24" sqref="G24"/>
    </sheetView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14062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8" width="44.140625" style="4" customWidth="1"/>
    <col min="9" max="16384" width="9.140625" style="4" customWidth="1"/>
  </cols>
  <sheetData>
    <row r="1" spans="1:11" ht="42" customHeight="1" thickBot="1">
      <c r="A1" s="2" t="s">
        <v>99</v>
      </c>
      <c r="B1" s="2"/>
      <c r="C1" s="1"/>
      <c r="D1" s="2"/>
      <c r="E1" s="60"/>
      <c r="F1" s="3"/>
      <c r="G1" s="3"/>
      <c r="H1" s="54"/>
      <c r="I1" s="18"/>
      <c r="J1" s="18"/>
      <c r="K1" s="18"/>
    </row>
    <row r="2" spans="1:8" ht="48" customHeight="1" thickBot="1">
      <c r="A2" s="26"/>
      <c r="B2" s="56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G2" s="40" t="s">
        <v>5</v>
      </c>
      <c r="H2" s="55"/>
    </row>
    <row r="3" spans="1:8" ht="31.15" customHeight="1" thickBot="1">
      <c r="A3" s="27" t="s">
        <v>6</v>
      </c>
      <c r="B3" s="28" t="s">
        <v>7</v>
      </c>
      <c r="C3" s="29"/>
      <c r="D3" s="29"/>
      <c r="E3" s="29"/>
      <c r="F3" s="29"/>
      <c r="G3" s="30"/>
      <c r="H3" s="13"/>
    </row>
    <row r="4" spans="1:8" ht="42.75" customHeight="1">
      <c r="A4" s="127" t="s">
        <v>8</v>
      </c>
      <c r="B4" s="33" t="s">
        <v>9</v>
      </c>
      <c r="C4" s="34" t="s">
        <v>10</v>
      </c>
      <c r="D4" s="106">
        <v>8</v>
      </c>
      <c r="E4" s="90"/>
      <c r="F4" s="94">
        <f>D4*E4</f>
        <v>0</v>
      </c>
      <c r="G4" s="125" t="s">
        <v>11</v>
      </c>
      <c r="H4" s="113" t="s">
        <v>100</v>
      </c>
    </row>
    <row r="5" spans="1:8" ht="31.15" customHeight="1">
      <c r="A5" s="128"/>
      <c r="B5" s="65" t="s">
        <v>12</v>
      </c>
      <c r="C5" s="5" t="s">
        <v>13</v>
      </c>
      <c r="D5" s="107">
        <v>2</v>
      </c>
      <c r="E5" s="91"/>
      <c r="F5" s="95">
        <f>D5*E5</f>
        <v>0</v>
      </c>
      <c r="G5" s="126"/>
      <c r="H5" s="113" t="s">
        <v>100</v>
      </c>
    </row>
    <row r="6" spans="1:14" ht="34.9" customHeight="1">
      <c r="A6" s="140" t="s">
        <v>14</v>
      </c>
      <c r="B6" s="65" t="s">
        <v>15</v>
      </c>
      <c r="C6" s="5" t="s">
        <v>16</v>
      </c>
      <c r="D6" s="108">
        <v>213</v>
      </c>
      <c r="E6" s="91"/>
      <c r="F6" s="95">
        <f aca="true" t="shared" si="0" ref="F6:F12">D6*E6</f>
        <v>0</v>
      </c>
      <c r="G6" s="147" t="s">
        <v>11</v>
      </c>
      <c r="H6" s="113" t="s">
        <v>100</v>
      </c>
      <c r="I6" s="41"/>
      <c r="J6" s="41"/>
      <c r="K6" s="41"/>
      <c r="L6" s="41"/>
      <c r="M6" s="41"/>
      <c r="N6" s="41"/>
    </row>
    <row r="7" spans="1:14" ht="36" customHeight="1">
      <c r="A7" s="128"/>
      <c r="B7" s="65" t="s">
        <v>17</v>
      </c>
      <c r="C7" s="5" t="s">
        <v>16</v>
      </c>
      <c r="D7" s="109">
        <v>17</v>
      </c>
      <c r="E7" s="91"/>
      <c r="F7" s="95">
        <f t="shared" si="0"/>
        <v>0</v>
      </c>
      <c r="G7" s="148"/>
      <c r="H7" s="113" t="s">
        <v>100</v>
      </c>
      <c r="I7" s="41"/>
      <c r="J7" s="41"/>
      <c r="K7" s="41"/>
      <c r="L7" s="41"/>
      <c r="M7" s="41"/>
      <c r="N7" s="41"/>
    </row>
    <row r="8" spans="1:14" ht="52.15" customHeight="1">
      <c r="A8" s="66" t="s">
        <v>18</v>
      </c>
      <c r="B8" s="7" t="s">
        <v>19</v>
      </c>
      <c r="C8" s="8" t="s">
        <v>20</v>
      </c>
      <c r="D8" s="109">
        <v>104</v>
      </c>
      <c r="E8" s="92"/>
      <c r="F8" s="95">
        <f t="shared" si="0"/>
        <v>0</v>
      </c>
      <c r="G8" s="67" t="s">
        <v>11</v>
      </c>
      <c r="H8" s="113" t="s">
        <v>100</v>
      </c>
      <c r="I8" s="41"/>
      <c r="J8" s="41"/>
      <c r="K8" s="41"/>
      <c r="L8" s="41"/>
      <c r="M8" s="41"/>
      <c r="N8" s="41"/>
    </row>
    <row r="9" spans="1:14" ht="52.15" customHeight="1">
      <c r="A9" s="116" t="s">
        <v>102</v>
      </c>
      <c r="B9" s="117" t="s">
        <v>103</v>
      </c>
      <c r="C9" s="118" t="s">
        <v>20</v>
      </c>
      <c r="D9" s="109">
        <v>1</v>
      </c>
      <c r="E9" s="92"/>
      <c r="F9" s="95">
        <f aca="true" t="shared" si="1" ref="F9">D9*E9</f>
        <v>0</v>
      </c>
      <c r="G9" s="119" t="s">
        <v>11</v>
      </c>
      <c r="H9" s="113" t="s">
        <v>100</v>
      </c>
      <c r="I9" s="41"/>
      <c r="J9" s="41"/>
      <c r="K9" s="41"/>
      <c r="L9" s="41"/>
      <c r="M9" s="41"/>
      <c r="N9" s="41"/>
    </row>
    <row r="10" spans="1:14" ht="51" customHeight="1">
      <c r="A10" s="57" t="s">
        <v>21</v>
      </c>
      <c r="B10" s="65" t="s">
        <v>22</v>
      </c>
      <c r="C10" s="8" t="s">
        <v>20</v>
      </c>
      <c r="D10" s="109">
        <v>27</v>
      </c>
      <c r="E10" s="92"/>
      <c r="F10" s="95">
        <f t="shared" si="0"/>
        <v>0</v>
      </c>
      <c r="G10" s="67" t="s">
        <v>11</v>
      </c>
      <c r="H10" s="113" t="s">
        <v>100</v>
      </c>
      <c r="I10" s="41"/>
      <c r="J10" s="41"/>
      <c r="K10" s="41"/>
      <c r="L10" s="41"/>
      <c r="M10" s="41"/>
      <c r="N10" s="41"/>
    </row>
    <row r="11" spans="1:14" ht="31.15" customHeight="1">
      <c r="A11" s="57" t="s">
        <v>23</v>
      </c>
      <c r="B11" s="61" t="s">
        <v>24</v>
      </c>
      <c r="C11" s="8" t="s">
        <v>16</v>
      </c>
      <c r="D11" s="109">
        <v>230</v>
      </c>
      <c r="E11" s="92"/>
      <c r="F11" s="95">
        <f t="shared" si="0"/>
        <v>0</v>
      </c>
      <c r="G11" s="67" t="s">
        <v>11</v>
      </c>
      <c r="H11" s="113" t="s">
        <v>100</v>
      </c>
      <c r="I11" s="41"/>
      <c r="J11" s="41"/>
      <c r="K11" s="41"/>
      <c r="L11" s="41"/>
      <c r="M11" s="41"/>
      <c r="N11" s="41"/>
    </row>
    <row r="12" spans="1:12" ht="36.6" customHeight="1" thickBot="1">
      <c r="A12" s="35" t="s">
        <v>25</v>
      </c>
      <c r="B12" s="36" t="s">
        <v>26</v>
      </c>
      <c r="C12" s="37" t="s">
        <v>16</v>
      </c>
      <c r="D12" s="110">
        <v>230</v>
      </c>
      <c r="E12" s="93"/>
      <c r="F12" s="95">
        <f t="shared" si="0"/>
        <v>0</v>
      </c>
      <c r="G12" s="38" t="s">
        <v>11</v>
      </c>
      <c r="H12" s="113" t="s">
        <v>100</v>
      </c>
      <c r="I12" s="13"/>
      <c r="J12" s="13"/>
      <c r="K12" s="13"/>
      <c r="L12" s="13"/>
    </row>
    <row r="13" spans="1:12" ht="42" customHeight="1" thickBot="1">
      <c r="A13" s="149" t="s">
        <v>27</v>
      </c>
      <c r="B13" s="150"/>
      <c r="C13" s="14"/>
      <c r="D13" s="14"/>
      <c r="E13" s="48"/>
      <c r="F13" s="89">
        <f>SUM(F4:F12)</f>
        <v>0</v>
      </c>
      <c r="G13" s="115">
        <v>45565</v>
      </c>
      <c r="H13" s="13"/>
      <c r="I13" s="13"/>
      <c r="J13" s="13"/>
      <c r="K13" s="13"/>
      <c r="L13" s="13"/>
    </row>
    <row r="14" spans="1:7" ht="31.15" customHeight="1">
      <c r="A14" s="42" t="s">
        <v>28</v>
      </c>
      <c r="B14" s="43" t="s">
        <v>29</v>
      </c>
      <c r="C14" s="44"/>
      <c r="D14" s="44"/>
      <c r="E14" s="45"/>
      <c r="F14" s="85"/>
      <c r="G14" s="46"/>
    </row>
    <row r="15" spans="1:7" ht="31.15" customHeight="1">
      <c r="A15" s="9" t="s">
        <v>30</v>
      </c>
      <c r="B15" s="10" t="s">
        <v>31</v>
      </c>
      <c r="C15" s="11" t="s">
        <v>16</v>
      </c>
      <c r="D15" s="111">
        <v>230</v>
      </c>
      <c r="E15" s="96"/>
      <c r="F15" s="101">
        <f>D15*E15</f>
        <v>0</v>
      </c>
      <c r="G15" s="145" t="s">
        <v>32</v>
      </c>
    </row>
    <row r="16" spans="1:7" ht="58.9" customHeight="1">
      <c r="A16" s="19" t="s">
        <v>33</v>
      </c>
      <c r="B16" s="7" t="s">
        <v>34</v>
      </c>
      <c r="C16" s="5" t="s">
        <v>16</v>
      </c>
      <c r="D16" s="108">
        <v>45</v>
      </c>
      <c r="E16" s="91"/>
      <c r="F16" s="102">
        <f>D16*E16</f>
        <v>0</v>
      </c>
      <c r="G16" s="146"/>
    </row>
    <row r="17" spans="1:7" ht="49.9" customHeight="1">
      <c r="A17" s="120" t="s">
        <v>35</v>
      </c>
      <c r="B17" s="65" t="s">
        <v>36</v>
      </c>
      <c r="C17" s="5" t="s">
        <v>37</v>
      </c>
      <c r="D17" s="108">
        <v>45</v>
      </c>
      <c r="E17" s="91"/>
      <c r="F17" s="102">
        <f aca="true" t="shared" si="2" ref="F17:F19">D17*E17</f>
        <v>0</v>
      </c>
      <c r="G17" s="146"/>
    </row>
    <row r="18" spans="1:7" ht="48.6" customHeight="1">
      <c r="A18" s="121"/>
      <c r="B18" s="65" t="s">
        <v>38</v>
      </c>
      <c r="C18" s="5" t="s">
        <v>37</v>
      </c>
      <c r="D18" s="108">
        <v>17</v>
      </c>
      <c r="E18" s="91"/>
      <c r="F18" s="102">
        <f t="shared" si="2"/>
        <v>0</v>
      </c>
      <c r="G18" s="146"/>
    </row>
    <row r="19" spans="1:7" ht="49.9" customHeight="1">
      <c r="A19" s="47" t="s">
        <v>39</v>
      </c>
      <c r="B19" s="65" t="s">
        <v>40</v>
      </c>
      <c r="C19" s="5" t="s">
        <v>41</v>
      </c>
      <c r="D19" s="108">
        <v>5</v>
      </c>
      <c r="E19" s="91"/>
      <c r="F19" s="102">
        <f t="shared" si="2"/>
        <v>0</v>
      </c>
      <c r="G19" s="146"/>
    </row>
    <row r="20" spans="1:8" ht="42" customHeight="1">
      <c r="A20" s="12" t="s">
        <v>42</v>
      </c>
      <c r="B20" s="7" t="s">
        <v>43</v>
      </c>
      <c r="C20" s="6" t="s">
        <v>16</v>
      </c>
      <c r="D20" s="74"/>
      <c r="E20" s="72"/>
      <c r="F20" s="86"/>
      <c r="G20" s="75"/>
      <c r="H20" s="76"/>
    </row>
    <row r="21" spans="1:8" ht="42" customHeight="1">
      <c r="A21" s="12" t="s">
        <v>89</v>
      </c>
      <c r="B21" s="7" t="s">
        <v>83</v>
      </c>
      <c r="C21" s="6" t="s">
        <v>16</v>
      </c>
      <c r="D21" s="109">
        <v>1</v>
      </c>
      <c r="E21" s="91"/>
      <c r="F21" s="103">
        <f>D21*E21</f>
        <v>0</v>
      </c>
      <c r="G21" s="62" t="s">
        <v>96</v>
      </c>
      <c r="H21" s="13"/>
    </row>
    <row r="22" spans="1:8" ht="42" customHeight="1">
      <c r="A22" s="12" t="s">
        <v>90</v>
      </c>
      <c r="B22" s="7" t="s">
        <v>84</v>
      </c>
      <c r="C22" s="6" t="s">
        <v>16</v>
      </c>
      <c r="D22" s="109">
        <v>1</v>
      </c>
      <c r="E22" s="91"/>
      <c r="F22" s="103">
        <f>D22*E22</f>
        <v>0</v>
      </c>
      <c r="G22" s="62" t="s">
        <v>96</v>
      </c>
      <c r="H22" s="13"/>
    </row>
    <row r="23" spans="1:8" ht="42" customHeight="1">
      <c r="A23" s="12" t="s">
        <v>91</v>
      </c>
      <c r="B23" s="7" t="s">
        <v>85</v>
      </c>
      <c r="C23" s="6" t="s">
        <v>16</v>
      </c>
      <c r="D23" s="109">
        <v>1</v>
      </c>
      <c r="E23" s="91"/>
      <c r="F23" s="103">
        <f aca="true" t="shared" si="3" ref="F23:F25">D23*E23</f>
        <v>0</v>
      </c>
      <c r="G23" s="62" t="s">
        <v>96</v>
      </c>
      <c r="H23" s="13"/>
    </row>
    <row r="24" spans="1:7" ht="36.6" customHeight="1">
      <c r="A24" s="12" t="s">
        <v>44</v>
      </c>
      <c r="B24" s="83" t="s">
        <v>45</v>
      </c>
      <c r="C24" s="5" t="s">
        <v>16</v>
      </c>
      <c r="D24" s="108">
        <v>230</v>
      </c>
      <c r="E24" s="91"/>
      <c r="F24" s="103">
        <f t="shared" si="3"/>
        <v>0</v>
      </c>
      <c r="G24" s="114" t="s">
        <v>101</v>
      </c>
    </row>
    <row r="25" spans="1:7" ht="31.15" customHeight="1">
      <c r="A25" s="66" t="s">
        <v>46</v>
      </c>
      <c r="B25" s="7" t="s">
        <v>47</v>
      </c>
      <c r="C25" s="5" t="s">
        <v>41</v>
      </c>
      <c r="D25" s="108">
        <v>2</v>
      </c>
      <c r="E25" s="91"/>
      <c r="F25" s="103">
        <f t="shared" si="3"/>
        <v>0</v>
      </c>
      <c r="G25" s="62" t="s">
        <v>48</v>
      </c>
    </row>
    <row r="26" spans="1:7" ht="38.45" customHeight="1">
      <c r="A26" s="66" t="s">
        <v>49</v>
      </c>
      <c r="B26" s="7" t="s">
        <v>50</v>
      </c>
      <c r="C26" s="5" t="s">
        <v>37</v>
      </c>
      <c r="D26" s="108">
        <v>1</v>
      </c>
      <c r="E26" s="91"/>
      <c r="F26" s="104">
        <f>D26*E26</f>
        <v>0</v>
      </c>
      <c r="G26" s="62" t="s">
        <v>51</v>
      </c>
    </row>
    <row r="27" spans="1:7" ht="38.45" customHeight="1">
      <c r="A27" s="68" t="s">
        <v>52</v>
      </c>
      <c r="B27" s="7" t="s">
        <v>53</v>
      </c>
      <c r="C27" s="6" t="s">
        <v>16</v>
      </c>
      <c r="D27" s="73"/>
      <c r="E27" s="72"/>
      <c r="F27" s="105"/>
      <c r="G27" s="75"/>
    </row>
    <row r="28" spans="1:7" ht="38.45" customHeight="1">
      <c r="A28" s="84" t="s">
        <v>86</v>
      </c>
      <c r="B28" s="7" t="s">
        <v>92</v>
      </c>
      <c r="C28" s="6" t="s">
        <v>16</v>
      </c>
      <c r="D28" s="109">
        <v>1</v>
      </c>
      <c r="E28" s="91"/>
      <c r="F28" s="103">
        <f>D28*E28</f>
        <v>0</v>
      </c>
      <c r="G28" s="62" t="s">
        <v>51</v>
      </c>
    </row>
    <row r="29" spans="1:7" ht="38.45" customHeight="1">
      <c r="A29" s="84" t="s">
        <v>87</v>
      </c>
      <c r="B29" s="7" t="s">
        <v>93</v>
      </c>
      <c r="C29" s="6" t="s">
        <v>16</v>
      </c>
      <c r="D29" s="109">
        <v>1</v>
      </c>
      <c r="E29" s="91"/>
      <c r="F29" s="103">
        <f>D29*E29</f>
        <v>0</v>
      </c>
      <c r="G29" s="62" t="s">
        <v>51</v>
      </c>
    </row>
    <row r="30" spans="1:7" ht="37.9" customHeight="1" thickBot="1">
      <c r="A30" s="35" t="s">
        <v>88</v>
      </c>
      <c r="B30" s="36" t="s">
        <v>94</v>
      </c>
      <c r="C30" s="37" t="s">
        <v>16</v>
      </c>
      <c r="D30" s="109">
        <v>1</v>
      </c>
      <c r="E30" s="91"/>
      <c r="F30" s="103">
        <f>D30*E30</f>
        <v>0</v>
      </c>
      <c r="G30" s="62" t="s">
        <v>51</v>
      </c>
    </row>
    <row r="31" spans="1:7" ht="42" customHeight="1" thickBot="1">
      <c r="A31" s="143" t="s">
        <v>54</v>
      </c>
      <c r="B31" s="144"/>
      <c r="C31" s="14"/>
      <c r="D31" s="14"/>
      <c r="E31" s="53"/>
      <c r="F31" s="100">
        <f>SUM(F15:F30)</f>
        <v>0</v>
      </c>
      <c r="G31" s="20" t="s">
        <v>55</v>
      </c>
    </row>
    <row r="32" spans="1:12" ht="31.15" customHeight="1" thickBot="1">
      <c r="A32" s="49" t="s">
        <v>56</v>
      </c>
      <c r="B32" s="50" t="s">
        <v>57</v>
      </c>
      <c r="C32" s="51" t="s">
        <v>16</v>
      </c>
      <c r="D32" s="112">
        <v>230</v>
      </c>
      <c r="E32" s="52"/>
      <c r="F32" s="87">
        <f>D32*E32</f>
        <v>0</v>
      </c>
      <c r="G32" s="15" t="s">
        <v>51</v>
      </c>
      <c r="H32" s="13"/>
      <c r="I32" s="13"/>
      <c r="J32" s="13"/>
      <c r="K32" s="13"/>
      <c r="L32" s="13"/>
    </row>
    <row r="33" spans="1:7" ht="42" customHeight="1" thickBot="1">
      <c r="A33" s="130" t="s">
        <v>58</v>
      </c>
      <c r="B33" s="131"/>
      <c r="C33" s="31"/>
      <c r="D33" s="31"/>
      <c r="E33" s="32"/>
      <c r="F33" s="88">
        <f>SUM(F32)</f>
        <v>0</v>
      </c>
      <c r="G33" s="20" t="s">
        <v>55</v>
      </c>
    </row>
    <row r="34" spans="1:7" ht="31.15" customHeight="1">
      <c r="A34" s="141" t="s">
        <v>59</v>
      </c>
      <c r="B34" s="142"/>
      <c r="C34" s="22"/>
      <c r="D34" s="22"/>
      <c r="E34" s="23"/>
      <c r="F34" s="23"/>
      <c r="G34" s="21"/>
    </row>
    <row r="35" spans="1:7" ht="31.15" customHeight="1">
      <c r="A35" s="132" t="s">
        <v>60</v>
      </c>
      <c r="B35" s="133"/>
      <c r="C35" s="24"/>
      <c r="D35" s="24"/>
      <c r="E35" s="25"/>
      <c r="F35" s="25">
        <f>F13</f>
        <v>0</v>
      </c>
      <c r="G35" s="70"/>
    </row>
    <row r="36" spans="1:7" ht="31.15" customHeight="1">
      <c r="A36" s="132" t="s">
        <v>61</v>
      </c>
      <c r="B36" s="133"/>
      <c r="C36" s="24"/>
      <c r="D36" s="24"/>
      <c r="E36" s="25"/>
      <c r="F36" s="25">
        <f>F31</f>
        <v>0</v>
      </c>
      <c r="G36" s="70"/>
    </row>
    <row r="37" spans="1:7" ht="31.15" customHeight="1">
      <c r="A37" s="132" t="s">
        <v>62</v>
      </c>
      <c r="B37" s="133"/>
      <c r="C37" s="24"/>
      <c r="D37" s="24"/>
      <c r="E37" s="25"/>
      <c r="F37" s="25">
        <f>F33</f>
        <v>0</v>
      </c>
      <c r="G37" s="70"/>
    </row>
    <row r="38" spans="1:7" ht="31.15" customHeight="1">
      <c r="A38" s="134" t="s">
        <v>63</v>
      </c>
      <c r="B38" s="135"/>
      <c r="C38" s="77"/>
      <c r="D38" s="77"/>
      <c r="E38" s="78"/>
      <c r="F38" s="98">
        <f>SUM(F35:F37)</f>
        <v>0</v>
      </c>
      <c r="G38" s="70"/>
    </row>
    <row r="39" spans="1:7" ht="31.15" customHeight="1">
      <c r="A39" s="136" t="s">
        <v>64</v>
      </c>
      <c r="B39" s="137"/>
      <c r="C39" s="24"/>
      <c r="D39" s="24"/>
      <c r="E39" s="25"/>
      <c r="F39" s="99">
        <f>F38*0.21</f>
        <v>0</v>
      </c>
      <c r="G39" s="70"/>
    </row>
    <row r="40" spans="1:11" ht="31.15" customHeight="1" thickBot="1">
      <c r="A40" s="138" t="s">
        <v>65</v>
      </c>
      <c r="B40" s="139"/>
      <c r="C40" s="79"/>
      <c r="D40" s="80"/>
      <c r="E40" s="81"/>
      <c r="F40" s="97">
        <f>F38+F39</f>
        <v>0</v>
      </c>
      <c r="G40" s="71"/>
      <c r="J40" s="54"/>
      <c r="K40" s="54"/>
    </row>
    <row r="41" spans="1:12" ht="21" customHeight="1">
      <c r="A41" s="129"/>
      <c r="B41" s="129"/>
      <c r="C41" s="129"/>
      <c r="D41" s="129"/>
      <c r="E41" s="129"/>
      <c r="F41" s="129"/>
      <c r="G41" s="129"/>
      <c r="J41" s="13"/>
      <c r="L41" s="13"/>
    </row>
    <row r="42" spans="1:12" ht="21" customHeight="1">
      <c r="A42" s="16"/>
      <c r="B42" s="16"/>
      <c r="C42" s="16"/>
      <c r="D42" s="16"/>
      <c r="E42" s="16"/>
      <c r="F42" s="16"/>
      <c r="G42" s="16"/>
      <c r="J42" s="13"/>
      <c r="L42" s="13"/>
    </row>
    <row r="43" spans="1:12" s="59" customFormat="1" ht="64.15" customHeight="1">
      <c r="A43" s="122" t="s">
        <v>66</v>
      </c>
      <c r="B43" s="122"/>
      <c r="C43" s="122"/>
      <c r="D43" s="122"/>
      <c r="E43" s="122"/>
      <c r="F43" s="122"/>
      <c r="G43" s="122"/>
      <c r="H43" s="63"/>
      <c r="I43" s="63"/>
      <c r="J43" s="63"/>
      <c r="K43" s="63"/>
      <c r="L43" s="63"/>
    </row>
    <row r="44" spans="1:7" s="59" customFormat="1" ht="31.15" customHeight="1">
      <c r="A44" s="122" t="s">
        <v>67</v>
      </c>
      <c r="B44" s="122"/>
      <c r="C44" s="122"/>
      <c r="D44" s="122"/>
      <c r="E44" s="122"/>
      <c r="F44" s="122"/>
      <c r="G44" s="122"/>
    </row>
    <row r="45" spans="1:7" s="59" customFormat="1" ht="33" customHeight="1">
      <c r="A45" s="122" t="s">
        <v>68</v>
      </c>
      <c r="B45" s="122"/>
      <c r="C45" s="122"/>
      <c r="D45" s="122"/>
      <c r="E45" s="122"/>
      <c r="F45" s="122"/>
      <c r="G45" s="122"/>
    </row>
    <row r="46" spans="1:7" s="59" customFormat="1" ht="46.15" customHeight="1">
      <c r="A46" s="122" t="s">
        <v>69</v>
      </c>
      <c r="B46" s="122"/>
      <c r="C46" s="122"/>
      <c r="D46" s="122"/>
      <c r="E46" s="122"/>
      <c r="F46" s="122"/>
      <c r="G46" s="122"/>
    </row>
    <row r="47" spans="1:7" s="59" customFormat="1" ht="31.15" customHeight="1">
      <c r="A47" s="124" t="s">
        <v>70</v>
      </c>
      <c r="B47" s="124"/>
      <c r="C47" s="124"/>
      <c r="D47" s="124"/>
      <c r="E47" s="124"/>
      <c r="F47" s="124"/>
      <c r="G47" s="124"/>
    </row>
    <row r="48" spans="1:7" s="59" customFormat="1" ht="30" customHeight="1">
      <c r="A48" s="122" t="s">
        <v>71</v>
      </c>
      <c r="B48" s="122"/>
      <c r="C48" s="122"/>
      <c r="D48" s="122"/>
      <c r="E48" s="122"/>
      <c r="F48" s="122"/>
      <c r="G48" s="122"/>
    </row>
    <row r="49" spans="1:7" s="59" customFormat="1" ht="31.15" customHeight="1">
      <c r="A49" s="122" t="s">
        <v>72</v>
      </c>
      <c r="B49" s="122"/>
      <c r="C49" s="122"/>
      <c r="D49" s="122"/>
      <c r="E49" s="122"/>
      <c r="F49" s="122"/>
      <c r="G49" s="122"/>
    </row>
    <row r="50" spans="1:7" s="58" customFormat="1" ht="52.9" customHeight="1">
      <c r="A50" s="122" t="s">
        <v>73</v>
      </c>
      <c r="B50" s="122"/>
      <c r="C50" s="122"/>
      <c r="D50" s="122"/>
      <c r="E50" s="122"/>
      <c r="F50" s="122"/>
      <c r="G50" s="122"/>
    </row>
    <row r="51" spans="1:7" s="58" customFormat="1" ht="52.9" customHeight="1">
      <c r="A51" s="122" t="s">
        <v>74</v>
      </c>
      <c r="B51" s="122"/>
      <c r="C51" s="122"/>
      <c r="D51" s="122"/>
      <c r="E51" s="122"/>
      <c r="F51" s="122"/>
      <c r="G51" s="122"/>
    </row>
    <row r="52" spans="1:7" s="59" customFormat="1" ht="30.6" customHeight="1">
      <c r="A52" s="122" t="s">
        <v>75</v>
      </c>
      <c r="B52" s="122"/>
      <c r="C52" s="122"/>
      <c r="D52" s="122"/>
      <c r="E52" s="122"/>
      <c r="F52" s="122"/>
      <c r="G52" s="122"/>
    </row>
    <row r="53" spans="1:7" s="82" customFormat="1" ht="59.45" customHeight="1">
      <c r="A53" s="122" t="s">
        <v>97</v>
      </c>
      <c r="B53" s="122"/>
      <c r="C53" s="122"/>
      <c r="D53" s="122"/>
      <c r="E53" s="122"/>
      <c r="F53" s="122"/>
      <c r="G53" s="122"/>
    </row>
    <row r="54" spans="1:7" s="82" customFormat="1" ht="60.6" customHeight="1">
      <c r="A54" s="122" t="s">
        <v>98</v>
      </c>
      <c r="B54" s="122"/>
      <c r="C54" s="122"/>
      <c r="D54" s="122"/>
      <c r="E54" s="122"/>
      <c r="F54" s="122"/>
      <c r="G54" s="122"/>
    </row>
    <row r="56" spans="1:2" ht="21" customHeight="1">
      <c r="A56" s="123" t="s">
        <v>76</v>
      </c>
      <c r="B56" s="123"/>
    </row>
    <row r="57" ht="21" customHeight="1">
      <c r="B57" s="64" t="s">
        <v>77</v>
      </c>
    </row>
    <row r="58" ht="21" customHeight="1">
      <c r="B58" s="64" t="s">
        <v>78</v>
      </c>
    </row>
    <row r="59" ht="21" customHeight="1">
      <c r="B59" s="64" t="s">
        <v>79</v>
      </c>
    </row>
    <row r="60" ht="21" customHeight="1">
      <c r="B60" s="64" t="s">
        <v>80</v>
      </c>
    </row>
    <row r="61" ht="21" customHeight="1">
      <c r="B61" s="17" t="s">
        <v>81</v>
      </c>
    </row>
    <row r="62" spans="1:8" s="13" customFormat="1" ht="21" customHeight="1">
      <c r="A62" s="69"/>
      <c r="B62" s="13" t="s">
        <v>95</v>
      </c>
      <c r="H62" s="76"/>
    </row>
    <row r="63" ht="21" customHeight="1">
      <c r="B63" s="17" t="s">
        <v>82</v>
      </c>
    </row>
  </sheetData>
  <mergeCells count="30">
    <mergeCell ref="G4:G5"/>
    <mergeCell ref="A4:A5"/>
    <mergeCell ref="A41:G41"/>
    <mergeCell ref="A33:B33"/>
    <mergeCell ref="A36:B36"/>
    <mergeCell ref="A38:B38"/>
    <mergeCell ref="A39:B39"/>
    <mergeCell ref="A40:B40"/>
    <mergeCell ref="A37:B37"/>
    <mergeCell ref="A6:A7"/>
    <mergeCell ref="A35:B35"/>
    <mergeCell ref="A34:B34"/>
    <mergeCell ref="A31:B31"/>
    <mergeCell ref="G15:G19"/>
    <mergeCell ref="G6:G7"/>
    <mergeCell ref="A13:B13"/>
    <mergeCell ref="A17:A18"/>
    <mergeCell ref="A43:G43"/>
    <mergeCell ref="A46:G46"/>
    <mergeCell ref="A56:B56"/>
    <mergeCell ref="A44:G44"/>
    <mergeCell ref="A51:G51"/>
    <mergeCell ref="A48:G48"/>
    <mergeCell ref="A45:G45"/>
    <mergeCell ref="A52:G52"/>
    <mergeCell ref="A49:G49"/>
    <mergeCell ref="A53:G53"/>
    <mergeCell ref="A54:G54"/>
    <mergeCell ref="A50:G50"/>
    <mergeCell ref="A47:G47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customXml/itemProps2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Divinová Hana Ing.</cp:lastModifiedBy>
  <dcterms:created xsi:type="dcterms:W3CDTF">2013-07-10T06:31:46Z</dcterms:created>
  <dcterms:modified xsi:type="dcterms:W3CDTF">2022-06-28T08:32:01Z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