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Jirka\Třebihošť\CD\rozpočet, soupis\"/>
    </mc:Choice>
  </mc:AlternateContent>
  <bookViews>
    <workbookView xWindow="0" yWindow="0" windowWidth="0" windowHeight="0"/>
  </bookViews>
  <sheets>
    <sheet name="Rekapitulace stavby" sheetId="1" r:id="rId1"/>
    <sheet name="SO-01_4 - Výsadby" sheetId="2" r:id="rId2"/>
    <sheet name="SO-01_4-NP1 - Následná pé..." sheetId="3" r:id="rId3"/>
    <sheet name="SO-01_4-NP2 - Následná pé..." sheetId="4" r:id="rId4"/>
    <sheet name="SO-01_4-NP3 - Následná pé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'SO-01_4 - Výsadby'!$C$82:$K$259</definedName>
    <definedName name="_xlnm.Print_Area" localSheetId="1">'SO-01_4 - Výsadby'!$C$4:$J$39,'SO-01_4 - Výsadby'!$C$45:$J$64,'SO-01_4 - Výsadby'!$C$70:$J$259</definedName>
    <definedName name="_xlnm.Print_Titles" localSheetId="1">'SO-01_4 - Výsadby'!$82:$82</definedName>
    <definedName name="_xlnm._FilterDatabase" localSheetId="2" hidden="1">'SO-01_4-NP1 - Následná pé...'!$C$82:$K$151</definedName>
    <definedName name="_xlnm.Print_Area" localSheetId="2">'SO-01_4-NP1 - Následná pé...'!$C$4:$J$39,'SO-01_4-NP1 - Následná pé...'!$C$45:$J$64,'SO-01_4-NP1 - Následná pé...'!$C$70:$J$151</definedName>
    <definedName name="_xlnm.Print_Titles" localSheetId="2">'SO-01_4-NP1 - Následná pé...'!$82:$82</definedName>
    <definedName name="_xlnm._FilterDatabase" localSheetId="3" hidden="1">'SO-01_4-NP2 - Následná pé...'!$C$82:$K$150</definedName>
    <definedName name="_xlnm.Print_Area" localSheetId="3">'SO-01_4-NP2 - Následná pé...'!$C$4:$J$39,'SO-01_4-NP2 - Následná pé...'!$C$45:$J$64,'SO-01_4-NP2 - Následná pé...'!$C$70:$J$150</definedName>
    <definedName name="_xlnm.Print_Titles" localSheetId="3">'SO-01_4-NP2 - Následná pé...'!$82:$82</definedName>
    <definedName name="_xlnm._FilterDatabase" localSheetId="4" hidden="1">'SO-01_4-NP3 - Následná pé...'!$C$82:$K$150</definedName>
    <definedName name="_xlnm.Print_Area" localSheetId="4">'SO-01_4-NP3 - Následná pé...'!$C$4:$J$39,'SO-01_4-NP3 - Následná pé...'!$C$45:$J$64,'SO-01_4-NP3 - Následná pé...'!$C$70:$J$150</definedName>
    <definedName name="_xlnm.Print_Titles" localSheetId="4">'SO-01_4-NP3 - Následná pé...'!$82:$82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49"/>
  <c r="BH149"/>
  <c r="BG149"/>
  <c r="BF149"/>
  <c r="T149"/>
  <c r="T148"/>
  <c r="R149"/>
  <c r="R148"/>
  <c r="P149"/>
  <c r="P148"/>
  <c r="BI145"/>
  <c r="BH145"/>
  <c r="BG145"/>
  <c r="BF145"/>
  <c r="T145"/>
  <c r="T144"/>
  <c r="R145"/>
  <c r="R144"/>
  <c r="P145"/>
  <c r="P144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F77"/>
  <c r="E75"/>
  <c r="F52"/>
  <c r="E50"/>
  <c r="J24"/>
  <c r="E24"/>
  <c r="J55"/>
  <c r="J23"/>
  <c r="J21"/>
  <c r="E21"/>
  <c r="J54"/>
  <c r="J20"/>
  <c r="J18"/>
  <c r="E18"/>
  <c r="F80"/>
  <c r="J17"/>
  <c r="J15"/>
  <c r="E15"/>
  <c r="F79"/>
  <c r="J14"/>
  <c r="J12"/>
  <c r="J52"/>
  <c r="E7"/>
  <c r="E73"/>
  <c i="4" r="J37"/>
  <c r="J36"/>
  <c i="1" r="AY57"/>
  <c i="4" r="J35"/>
  <c i="1" r="AX57"/>
  <c i="4" r="BI149"/>
  <c r="BH149"/>
  <c r="BG149"/>
  <c r="BF149"/>
  <c r="T149"/>
  <c r="T148"/>
  <c r="R149"/>
  <c r="R148"/>
  <c r="P149"/>
  <c r="P148"/>
  <c r="BI145"/>
  <c r="BH145"/>
  <c r="BG145"/>
  <c r="BF145"/>
  <c r="T145"/>
  <c r="T144"/>
  <c r="R145"/>
  <c r="R144"/>
  <c r="P145"/>
  <c r="P144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F77"/>
  <c r="E75"/>
  <c r="F52"/>
  <c r="E50"/>
  <c r="J24"/>
  <c r="E24"/>
  <c r="J80"/>
  <c r="J23"/>
  <c r="J21"/>
  <c r="E21"/>
  <c r="J79"/>
  <c r="J20"/>
  <c r="J18"/>
  <c r="E18"/>
  <c r="F80"/>
  <c r="J17"/>
  <c r="J15"/>
  <c r="E15"/>
  <c r="F54"/>
  <c r="J14"/>
  <c r="J12"/>
  <c r="J77"/>
  <c r="E7"/>
  <c r="E73"/>
  <c i="3" r="J37"/>
  <c r="J36"/>
  <c i="1" r="AY56"/>
  <c i="3" r="J35"/>
  <c i="1" r="AX56"/>
  <c i="3" r="BI150"/>
  <c r="BH150"/>
  <c r="BG150"/>
  <c r="BF150"/>
  <c r="T150"/>
  <c r="T149"/>
  <c r="R150"/>
  <c r="R149"/>
  <c r="P150"/>
  <c r="P149"/>
  <c r="BI146"/>
  <c r="BH146"/>
  <c r="BG146"/>
  <c r="BF146"/>
  <c r="T146"/>
  <c r="T145"/>
  <c r="R146"/>
  <c r="R145"/>
  <c r="P146"/>
  <c r="P145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F77"/>
  <c r="E75"/>
  <c r="F52"/>
  <c r="E50"/>
  <c r="J24"/>
  <c r="E24"/>
  <c r="J80"/>
  <c r="J23"/>
  <c r="J21"/>
  <c r="E21"/>
  <c r="J54"/>
  <c r="J20"/>
  <c r="J18"/>
  <c r="E18"/>
  <c r="F80"/>
  <c r="J17"/>
  <c r="J15"/>
  <c r="E15"/>
  <c r="F79"/>
  <c r="J14"/>
  <c r="J12"/>
  <c r="J77"/>
  <c r="E7"/>
  <c r="E48"/>
  <c i="2" r="J37"/>
  <c r="J36"/>
  <c i="1" r="AY55"/>
  <c i="2" r="J35"/>
  <c i="1" r="AX55"/>
  <c i="2" r="BI258"/>
  <c r="BH258"/>
  <c r="BG258"/>
  <c r="BF258"/>
  <c r="T258"/>
  <c r="T257"/>
  <c r="R258"/>
  <c r="R257"/>
  <c r="P258"/>
  <c r="P257"/>
  <c r="BI254"/>
  <c r="BH254"/>
  <c r="BG254"/>
  <c r="BF254"/>
  <c r="T254"/>
  <c r="R254"/>
  <c r="P254"/>
  <c r="BI251"/>
  <c r="BH251"/>
  <c r="BG251"/>
  <c r="BF251"/>
  <c r="T251"/>
  <c r="R251"/>
  <c r="P251"/>
  <c r="BI245"/>
  <c r="BH245"/>
  <c r="BG245"/>
  <c r="BF245"/>
  <c r="T245"/>
  <c r="R245"/>
  <c r="P245"/>
  <c r="BI240"/>
  <c r="BH240"/>
  <c r="BG240"/>
  <c r="BF240"/>
  <c r="T240"/>
  <c r="R240"/>
  <c r="P240"/>
  <c r="BI235"/>
  <c r="BH235"/>
  <c r="BG235"/>
  <c r="BF235"/>
  <c r="T235"/>
  <c r="R235"/>
  <c r="P235"/>
  <c r="BI229"/>
  <c r="BH229"/>
  <c r="BG229"/>
  <c r="BF229"/>
  <c r="T229"/>
  <c r="R229"/>
  <c r="P229"/>
  <c r="BI221"/>
  <c r="BH221"/>
  <c r="BG221"/>
  <c r="BF221"/>
  <c r="T221"/>
  <c r="R221"/>
  <c r="P221"/>
  <c r="BI213"/>
  <c r="BH213"/>
  <c r="BG213"/>
  <c r="BF213"/>
  <c r="T213"/>
  <c r="R213"/>
  <c r="P213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2"/>
  <c r="BH192"/>
  <c r="BG192"/>
  <c r="BF192"/>
  <c r="T192"/>
  <c r="R192"/>
  <c r="P192"/>
  <c r="BI188"/>
  <c r="BH188"/>
  <c r="BG188"/>
  <c r="BF188"/>
  <c r="T188"/>
  <c r="R188"/>
  <c r="P188"/>
  <c r="BI181"/>
  <c r="BH181"/>
  <c r="BG181"/>
  <c r="BF181"/>
  <c r="T181"/>
  <c r="R181"/>
  <c r="P181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8"/>
  <c r="BH118"/>
  <c r="BG118"/>
  <c r="BF118"/>
  <c r="T118"/>
  <c r="R118"/>
  <c r="P118"/>
  <c r="BI114"/>
  <c r="BH114"/>
  <c r="BG114"/>
  <c r="BF114"/>
  <c r="T114"/>
  <c r="R114"/>
  <c r="P114"/>
  <c r="BI108"/>
  <c r="BH108"/>
  <c r="BG108"/>
  <c r="BF108"/>
  <c r="T108"/>
  <c r="R108"/>
  <c r="P108"/>
  <c r="BI100"/>
  <c r="BH100"/>
  <c r="BG100"/>
  <c r="BF100"/>
  <c r="T100"/>
  <c r="R100"/>
  <c r="P100"/>
  <c r="BI92"/>
  <c r="BH92"/>
  <c r="BG92"/>
  <c r="BF92"/>
  <c r="T92"/>
  <c r="R92"/>
  <c r="P92"/>
  <c r="BI86"/>
  <c r="BH86"/>
  <c r="BG86"/>
  <c r="BF86"/>
  <c r="T86"/>
  <c r="R86"/>
  <c r="P86"/>
  <c r="F77"/>
  <c r="E75"/>
  <c r="F52"/>
  <c r="E50"/>
  <c r="J24"/>
  <c r="E24"/>
  <c r="J80"/>
  <c r="J23"/>
  <c r="J21"/>
  <c r="E21"/>
  <c r="J54"/>
  <c r="J20"/>
  <c r="J18"/>
  <c r="E18"/>
  <c r="F80"/>
  <c r="J17"/>
  <c r="J15"/>
  <c r="E15"/>
  <c r="F79"/>
  <c r="J14"/>
  <c r="J12"/>
  <c r="J52"/>
  <c r="E7"/>
  <c r="E48"/>
  <c i="1" r="L50"/>
  <c r="AM50"/>
  <c r="AM49"/>
  <c r="L49"/>
  <c r="AM47"/>
  <c r="L47"/>
  <c r="L45"/>
  <c r="L44"/>
  <c i="2" r="BK143"/>
  <c i="3" r="J150"/>
  <c i="5" r="BK104"/>
  <c i="2" r="J157"/>
  <c i="3" r="BK122"/>
  <c i="5" r="BK139"/>
  <c i="2" r="J131"/>
  <c i="3" r="BK125"/>
  <c i="5" r="J130"/>
  <c i="2" r="J134"/>
  <c r="BK131"/>
  <c i="4" r="J149"/>
  <c i="5" r="BK113"/>
  <c i="2" r="BK181"/>
  <c i="4" r="J119"/>
  <c i="5" r="BK101"/>
  <c i="3" r="J101"/>
  <c i="5" r="J135"/>
  <c i="2" r="J127"/>
  <c r="BK213"/>
  <c i="4" r="BK130"/>
  <c i="2" r="J251"/>
  <c r="BK192"/>
  <c i="3" r="J125"/>
  <c i="5" r="J104"/>
  <c i="2" r="J213"/>
  <c i="3" r="BK140"/>
  <c i="4" r="J113"/>
  <c i="1" r="AS54"/>
  <c i="2" r="BK251"/>
  <c r="BK118"/>
  <c i="4" r="J110"/>
  <c i="5" r="J145"/>
  <c r="BK116"/>
  <c i="2" r="J118"/>
  <c i="3" r="J89"/>
  <c i="5" r="J89"/>
  <c i="2" r="J162"/>
  <c r="BK148"/>
  <c i="3" r="BK107"/>
  <c i="5" r="J122"/>
  <c i="2" r="BK92"/>
  <c i="4" r="BK139"/>
  <c i="5" r="BK119"/>
  <c i="2" r="J192"/>
  <c i="3" r="J107"/>
  <c i="4" r="J135"/>
  <c i="2" r="J100"/>
  <c i="4" r="J116"/>
  <c i="2" r="BK100"/>
  <c r="BK235"/>
  <c i="4" r="BK104"/>
  <c i="5" r="J101"/>
  <c i="2" r="BK134"/>
  <c i="3" r="BK98"/>
  <c i="4" r="J130"/>
  <c i="5" r="J139"/>
  <c i="2" r="J92"/>
  <c i="3" r="J140"/>
  <c i="4" r="BK101"/>
  <c i="5" r="J86"/>
  <c r="J113"/>
  <c i="2" r="BK258"/>
  <c r="J175"/>
  <c i="3" r="J92"/>
  <c i="4" r="BK135"/>
  <c i="5" r="BK89"/>
  <c i="2" r="J240"/>
  <c r="BK108"/>
  <c i="3" r="J135"/>
  <c i="4" r="J98"/>
  <c i="2" r="BK240"/>
  <c r="J86"/>
  <c i="3" r="J110"/>
  <c i="4" r="BK122"/>
  <c i="5" r="BK95"/>
  <c i="2" r="BK167"/>
  <c r="J108"/>
  <c i="3" r="J86"/>
  <c i="4" r="J104"/>
  <c i="2" r="BK229"/>
  <c r="BK162"/>
  <c i="4" r="BK89"/>
  <c i="5" r="BK110"/>
  <c i="2" r="J254"/>
  <c i="3" r="BK95"/>
  <c i="5" r="BK107"/>
  <c i="2" r="BK200"/>
  <c i="3" r="BK116"/>
  <c i="4" r="BK119"/>
  <c i="5" r="J116"/>
  <c i="2" r="J123"/>
  <c i="4" r="BK113"/>
  <c i="5" r="J119"/>
  <c r="J149"/>
  <c i="2" r="J143"/>
  <c i="4" r="BK149"/>
  <c i="5" r="BK92"/>
  <c i="2" r="J167"/>
  <c i="4" r="J125"/>
  <c i="2" r="BK153"/>
  <c r="BK114"/>
  <c i="4" r="J145"/>
  <c i="2" r="J148"/>
  <c i="3" r="BK101"/>
  <c i="5" r="BK125"/>
  <c i="3" r="J104"/>
  <c i="4" r="J86"/>
  <c i="2" r="BK123"/>
  <c i="3" r="J122"/>
  <c i="4" r="BK98"/>
  <c i="2" r="J245"/>
  <c i="3" r="J95"/>
  <c i="4" r="J101"/>
  <c i="2" r="BK175"/>
  <c i="3" r="BK110"/>
  <c i="4" r="BK107"/>
  <c i="5" r="J107"/>
  <c i="2" r="J206"/>
  <c i="3" r="BK146"/>
  <c i="4" r="J92"/>
  <c i="2" r="BK254"/>
  <c r="J188"/>
  <c i="4" r="J122"/>
  <c i="2" r="BK157"/>
  <c i="3" r="J119"/>
  <c i="2" r="BK221"/>
  <c i="3" r="BK104"/>
  <c i="5" r="BK149"/>
  <c i="2" r="BK139"/>
  <c i="3" r="J130"/>
  <c i="5" r="J92"/>
  <c i="2" r="J171"/>
  <c i="3" r="J146"/>
  <c i="4" r="J139"/>
  <c i="2" r="J221"/>
  <c i="3" r="BK130"/>
  <c i="5" r="BK135"/>
  <c i="2" r="J200"/>
  <c i="3" r="BK135"/>
  <c i="5" r="J125"/>
  <c i="2" r="J229"/>
  <c i="3" r="BK150"/>
  <c i="4" r="BK95"/>
  <c i="2" r="J258"/>
  <c i="3" r="J98"/>
  <c i="5" r="J98"/>
  <c i="2" r="J139"/>
  <c i="3" r="J116"/>
  <c i="4" r="BK110"/>
  <c i="2" r="BK245"/>
  <c r="BK127"/>
  <c i="4" r="J95"/>
  <c i="5" r="BK98"/>
  <c i="2" r="J181"/>
  <c i="4" r="J107"/>
  <c i="5" r="BK130"/>
  <c i="2" r="J235"/>
  <c r="BK206"/>
  <c i="4" r="BK116"/>
  <c i="5" r="BK86"/>
  <c i="2" r="BK86"/>
  <c i="4" r="J89"/>
  <c r="BK145"/>
  <c i="2" r="BK188"/>
  <c i="3" r="BK113"/>
  <c i="5" r="J110"/>
  <c r="J95"/>
  <c i="2" r="J153"/>
  <c i="3" r="BK86"/>
  <c i="4" r="BK92"/>
  <c i="2" r="BK171"/>
  <c i="3" r="BK89"/>
  <c i="4" r="BK125"/>
  <c i="2" r="BK203"/>
  <c i="3" r="BK119"/>
  <c i="5" r="BK145"/>
  <c i="2" r="J114"/>
  <c i="3" r="BK92"/>
  <c i="5" r="BK122"/>
  <c i="2" r="J203"/>
  <c i="3" r="J113"/>
  <c i="4" r="BK86"/>
  <c i="2" l="1" r="P85"/>
  <c r="P84"/>
  <c r="P83"/>
  <c i="1" r="AU55"/>
  <c i="4" r="P85"/>
  <c r="P84"/>
  <c r="P83"/>
  <c i="1" r="AU57"/>
  <c i="2" r="R250"/>
  <c i="4" r="R85"/>
  <c r="R84"/>
  <c r="R83"/>
  <c i="2" r="P250"/>
  <c i="3" r="T85"/>
  <c r="T84"/>
  <c r="T83"/>
  <c i="2" r="BK250"/>
  <c r="J250"/>
  <c r="J62"/>
  <c i="5" r="R85"/>
  <c r="R84"/>
  <c r="R83"/>
  <c i="2" r="BK85"/>
  <c i="3" r="BK85"/>
  <c i="2" r="R85"/>
  <c r="R84"/>
  <c r="R83"/>
  <c i="3" r="R85"/>
  <c r="R84"/>
  <c r="R83"/>
  <c i="4" r="T85"/>
  <c r="T84"/>
  <c r="T83"/>
  <c i="5" r="P85"/>
  <c r="P84"/>
  <c r="P83"/>
  <c i="1" r="AU58"/>
  <c i="2" r="T250"/>
  <c i="4" r="BK85"/>
  <c r="J85"/>
  <c r="J61"/>
  <c i="5" r="T85"/>
  <c r="T84"/>
  <c r="T83"/>
  <c i="2" r="T85"/>
  <c r="T84"/>
  <c r="T83"/>
  <c i="3" r="P85"/>
  <c r="P84"/>
  <c r="P83"/>
  <c i="1" r="AU56"/>
  <c i="5" r="BK85"/>
  <c r="J85"/>
  <c r="J61"/>
  <c i="4" r="BK148"/>
  <c r="J148"/>
  <c r="J63"/>
  <c i="3" r="BK145"/>
  <c r="J145"/>
  <c r="J62"/>
  <c r="BK149"/>
  <c r="J149"/>
  <c r="J63"/>
  <c i="2" r="BK257"/>
  <c r="J257"/>
  <c r="J63"/>
  <c i="4" r="BK144"/>
  <c r="J144"/>
  <c r="J62"/>
  <c i="5" r="BK144"/>
  <c r="J144"/>
  <c r="J62"/>
  <c r="BK148"/>
  <c r="J148"/>
  <c r="J63"/>
  <c r="F55"/>
  <c r="BE86"/>
  <c r="BE110"/>
  <c r="F54"/>
  <c r="J80"/>
  <c r="BE95"/>
  <c r="BE101"/>
  <c r="BE139"/>
  <c r="E48"/>
  <c r="BE149"/>
  <c i="4" r="BK84"/>
  <c r="J84"/>
  <c r="J60"/>
  <c i="5" r="BE98"/>
  <c r="BE113"/>
  <c r="J79"/>
  <c r="BE119"/>
  <c r="BE122"/>
  <c r="BE125"/>
  <c r="BE130"/>
  <c r="BE135"/>
  <c r="BE89"/>
  <c r="BE92"/>
  <c r="BE104"/>
  <c r="BE107"/>
  <c r="J77"/>
  <c r="BE116"/>
  <c r="BE145"/>
  <c i="4" r="J52"/>
  <c r="BE101"/>
  <c r="BE104"/>
  <c r="BE149"/>
  <c r="J54"/>
  <c r="BE86"/>
  <c r="BE122"/>
  <c r="F55"/>
  <c r="BE95"/>
  <c r="BE107"/>
  <c r="BE116"/>
  <c r="BE145"/>
  <c i="3" r="J85"/>
  <c r="J61"/>
  <c i="4" r="BE89"/>
  <c r="BE98"/>
  <c r="F79"/>
  <c r="BE92"/>
  <c r="BE110"/>
  <c r="BE119"/>
  <c r="E48"/>
  <c r="J55"/>
  <c r="BE113"/>
  <c r="BE125"/>
  <c r="BE130"/>
  <c r="BE135"/>
  <c r="BE139"/>
  <c i="3" r="E73"/>
  <c r="F55"/>
  <c r="BE86"/>
  <c r="BE98"/>
  <c r="BE110"/>
  <c r="BE113"/>
  <c r="BE116"/>
  <c r="F54"/>
  <c r="J79"/>
  <c r="BE107"/>
  <c r="BE89"/>
  <c r="BE125"/>
  <c r="J52"/>
  <c r="J55"/>
  <c i="2" r="J85"/>
  <c r="J61"/>
  <c i="3" r="BE92"/>
  <c r="BE122"/>
  <c r="BE135"/>
  <c r="BE150"/>
  <c r="BE95"/>
  <c r="BE101"/>
  <c r="BE104"/>
  <c r="BE119"/>
  <c r="BE130"/>
  <c r="BE140"/>
  <c r="BE146"/>
  <c i="2" r="F54"/>
  <c r="J55"/>
  <c r="J79"/>
  <c r="BE153"/>
  <c r="F55"/>
  <c r="BE100"/>
  <c r="BE118"/>
  <c r="BE139"/>
  <c r="BE157"/>
  <c r="BE175"/>
  <c r="BE188"/>
  <c r="BE200"/>
  <c r="J77"/>
  <c r="BE114"/>
  <c r="BE123"/>
  <c r="BE162"/>
  <c r="E73"/>
  <c r="BE86"/>
  <c r="BE108"/>
  <c r="BE127"/>
  <c r="BE134"/>
  <c r="BE143"/>
  <c r="BE148"/>
  <c r="BE181"/>
  <c r="BE192"/>
  <c r="BE92"/>
  <c r="BE131"/>
  <c r="BE167"/>
  <c r="BE171"/>
  <c r="BE203"/>
  <c r="BE206"/>
  <c r="BE213"/>
  <c r="BE221"/>
  <c r="BE229"/>
  <c r="BE235"/>
  <c r="BE240"/>
  <c r="BE245"/>
  <c r="BE251"/>
  <c r="BE254"/>
  <c r="BE258"/>
  <c r="F37"/>
  <c i="1" r="BD55"/>
  <c i="4" r="F34"/>
  <c i="1" r="BA57"/>
  <c i="2" r="J34"/>
  <c i="1" r="AW55"/>
  <c i="3" r="F34"/>
  <c i="1" r="BA56"/>
  <c i="2" r="F35"/>
  <c i="1" r="BB55"/>
  <c i="4" r="F35"/>
  <c i="1" r="BB57"/>
  <c i="2" r="F36"/>
  <c i="1" r="BC55"/>
  <c i="3" r="J34"/>
  <c i="1" r="AW56"/>
  <c i="5" r="J34"/>
  <c i="1" r="AW58"/>
  <c i="5" r="F35"/>
  <c i="1" r="BB58"/>
  <c i="4" r="F36"/>
  <c i="1" r="BC57"/>
  <c i="5" r="F36"/>
  <c i="1" r="BC58"/>
  <c i="5" r="F34"/>
  <c i="1" r="BA58"/>
  <c i="2" r="F34"/>
  <c i="1" r="BA55"/>
  <c i="4" r="J34"/>
  <c i="1" r="AW57"/>
  <c i="3" r="F35"/>
  <c i="1" r="BB56"/>
  <c i="4" r="F37"/>
  <c i="1" r="BD57"/>
  <c i="5" r="F37"/>
  <c i="1" r="BD58"/>
  <c i="3" r="F37"/>
  <c i="1" r="BD56"/>
  <c i="3" r="F36"/>
  <c i="1" r="BC56"/>
  <c i="2" l="1" r="BK84"/>
  <c r="J84"/>
  <c r="J60"/>
  <c i="3" r="BK84"/>
  <c r="J84"/>
  <c r="J60"/>
  <c i="5" r="BK84"/>
  <c r="J84"/>
  <c r="J60"/>
  <c i="4" r="BK83"/>
  <c r="J83"/>
  <c r="J59"/>
  <c i="3" r="F33"/>
  <c i="1" r="AZ56"/>
  <c i="2" r="J33"/>
  <c i="1" r="AV55"/>
  <c r="AT55"/>
  <c i="5" r="J33"/>
  <c i="1" r="AV58"/>
  <c r="AT58"/>
  <c r="BA54"/>
  <c r="AW54"/>
  <c r="AK30"/>
  <c i="4" r="F33"/>
  <c i="1" r="AZ57"/>
  <c i="4" r="J33"/>
  <c i="1" r="AV57"/>
  <c r="AT57"/>
  <c i="5" r="F33"/>
  <c i="1" r="AZ58"/>
  <c r="BD54"/>
  <c r="W33"/>
  <c r="BB54"/>
  <c r="W31"/>
  <c r="AU54"/>
  <c i="3" r="J33"/>
  <c i="1" r="AV56"/>
  <c r="AT56"/>
  <c r="BC54"/>
  <c r="W32"/>
  <c i="2" r="F33"/>
  <c i="1" r="AZ55"/>
  <c i="5" l="1" r="BK83"/>
  <c r="J83"/>
  <c r="J59"/>
  <c i="2" r="BK83"/>
  <c r="J83"/>
  <c r="J59"/>
  <c i="3" r="BK83"/>
  <c r="J83"/>
  <c i="1" r="AY54"/>
  <c r="W30"/>
  <c r="AZ54"/>
  <c r="W29"/>
  <c i="4" r="J30"/>
  <c i="1" r="AG57"/>
  <c r="AX54"/>
  <c i="3" r="J30"/>
  <c i="1" r="AG56"/>
  <c i="3" l="1" r="J39"/>
  <c r="J59"/>
  <c i="4" r="J39"/>
  <c i="1" r="AN57"/>
  <c r="AN56"/>
  <c i="5" r="J30"/>
  <c i="1" r="AG58"/>
  <c i="2" r="J30"/>
  <c i="1" r="AG55"/>
  <c r="AN55"/>
  <c r="AV54"/>
  <c r="AK29"/>
  <c i="2" l="1" r="J39"/>
  <c i="5" r="J39"/>
  <c i="1" r="AN58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<sst xmlns="http://schemas.openxmlformats.org/spreadsheetml/2006/main">
  <si>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</si>
  <si>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</si>
  <si>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</si>
  <si>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</si>
  <si>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</si>
  <si>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{e9eb3407-e92d-429a-9303-2c93125ab088}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</si>
  <si>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</si>
  <si>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</si>
  <si>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</si>
  <si>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</si>
  <si>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</si>
  <si>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</si>
  <si>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</si>
  <si>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</si>
  <si>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20/9_V_np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</si>
  <si>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</si>
  <si>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</si>
  <si>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Rybník R2 s cestou C27 na hráz v k.ú. Třebihošť-výsadby a následná péče</t>
  </si>
  <si>
    <t>KSO:</t>
  </si>
  <si>
    <t/>
  </si>
  <si>
    <t>CC-CZ:</t>
  </si>
  <si>
    <t>Místo:</t>
  </si>
  <si>
    <t xml:space="preserve"> </t>
  </si>
  <si>
    <t>Datum:</t>
  </si>
  <si>
    <t>20. 9. 2021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</si>
  <si>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</si>
  <si>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</si>
  <si>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</si>
  <si>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</si>
  <si>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</si>
  <si>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</si>
  <si>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</si>
  <si>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</si>
  <si>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</si>
  <si>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</si>
  <si>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</si>
  <si>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</si>
  <si>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</si>
  <si>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</si>
  <si>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</si>
  <si>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</si>
  <si>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</si>
  <si>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</si>
  <si>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</si>
  <si>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</si>
  <si>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</si>
  <si>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</si>
  <si>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</si>
  <si>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</si>
  <si>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</si>
  <si>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</si>
  <si>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</si>
  <si>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</si>
  <si>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</si>
  <si>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</si>
  <si>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</si>
  <si>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</si>
  <si>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</si>
  <si>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</si>
  <si>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</si>
  <si>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</si>
  <si>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</si>
  <si>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</si>
  <si>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</si>
  <si>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</si>
  <si>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</si>
  <si>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</si>
  <si>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</si>
  <si>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</si>
  <si>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</si>
  <si>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</si>
  <si>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</si>
  <si>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</si>
  <si>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</si>
  <si>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SO-01_4</t>
  </si>
  <si>
    <t>Výsadby</t>
  </si>
  <si>
    <t>STA</t>
  </si>
  <si>
    <t>1</t>
  </si>
  <si>
    <t>{0319d2ea-9d6d-49b4-9421-2f4a0ceb33f4}</t>
  </si>
  <si>
    <t>2</t>
  </si>
  <si>
    <t>SO-01_4-NP1</t>
  </si>
  <si>
    <t>Následná péče 1.rok</t>
  </si>
  <si>
    <t>{abcf028a-e150-45d1-a93d-b9a4a5ec4ac2}</t>
  </si>
  <si>
    <t>SO-01_4-NP2</t>
  </si>
  <si>
    <t>Následná péče 2.rok</t>
  </si>
  <si>
    <t>{8e0403ec-5d0a-4fb7-9cf8-a8d3ebb4ac33}</t>
  </si>
  <si>
    <t>SO-01_4-NP3</t>
  </si>
  <si>
    <t>Následná péče 3.rok</t>
  </si>
  <si>
    <t>{f8c53223-4bf7-402c-aa8b-f73cb801588d}</t>
  </si>
  <si>
    <t>KRYCÍ LIST SOUPISU PRACÍ</t>
  </si>
  <si>
    <t>Objekt:</t>
  </si>
  <si>
    <t>SO-01_4 - Výsadby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</si>
  <si>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</si>
  <si>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</si>
  <si>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</si>
  <si>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</si>
  <si>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</si>
  <si>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</si>
  <si>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</si>
  <si>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</si>
  <si>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</si>
  <si>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</si>
  <si>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</si>
  <si>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</si>
  <si>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</si>
  <si>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</si>
  <si>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</si>
  <si>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</si>
  <si>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</si>
  <si>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</si>
  <si>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</si>
  <si>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</si>
  <si>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</si>
  <si>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</si>
  <si>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</si>
  <si>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</si>
  <si>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</si>
  <si>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</si>
  <si>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183101114</t>
  </si>
  <si>
    <t>Hloubení jamek pro vysazování rostlin v zemině tř.1 až 4 bez výměny půdy v rovině nebo na svahu do 1:5, objemu přes 0,05 do 0,125 m3</t>
  </si>
  <si>
    <t>kus</t>
  </si>
  <si>
    <t>4</t>
  </si>
  <si>
    <t>1801928397</t>
  </si>
  <si>
    <t>Online PSC</t>
  </si>
  <si>
    <t>https://podminky.urs.cz/item/CS_URS_2021_02/183101114</t>
  </si>
  <si>
    <t>VV</t>
  </si>
  <si>
    <t>"skupina A" 145</t>
  </si>
  <si>
    <t>"skupina C" 92</t>
  </si>
  <si>
    <t>"skupina D" 10</t>
  </si>
  <si>
    <t>Součet</t>
  </si>
  <si>
    <t>183101115</t>
  </si>
  <si>
    <t>Hloubení jamek pro vysazování rostlin v zemině tř.1 až 4 bez výměny půdy v rovině nebo na svahu do 1:5, objemu přes 0,125 do 0,40 m3</t>
  </si>
  <si>
    <t>339513887</t>
  </si>
  <si>
    <t>https://podminky.urs.cz/item/CS_URS_2021_02/183101115</t>
  </si>
  <si>
    <t>"skupina A" 65</t>
  </si>
  <si>
    <t>"skupina B" 72</t>
  </si>
  <si>
    <t>"skupina C" 40</t>
  </si>
  <si>
    <t>"skupina D" 3</t>
  </si>
  <si>
    <t>16</t>
  </si>
  <si>
    <t>3</t>
  </si>
  <si>
    <t>184004415</t>
  </si>
  <si>
    <t>Výsadba sazenic bez vykopání jamek a bez donesení hlíny stromů (odrostků) v. přes 1500 do 3000 mm, jamky o průměru 700 mm, hl. 700 mm</t>
  </si>
  <si>
    <t>-1592210670</t>
  </si>
  <si>
    <t>https://podminky.urs.cz/item/CS_URS_2021_02/184004415</t>
  </si>
  <si>
    <t>184004722</t>
  </si>
  <si>
    <t>Výsadba sazenic bez vykopání jamek a bez donesení hlíny keřů bez balu, výšky přes 250 do 600 mm, do jamky o průměru 350 mm, hl. 350 mm</t>
  </si>
  <si>
    <t>-1242664128</t>
  </si>
  <si>
    <t>https://podminky.urs.cz/item/CS_URS_2021_02/184004722</t>
  </si>
  <si>
    <t>5</t>
  </si>
  <si>
    <t>M</t>
  </si>
  <si>
    <t>0001</t>
  </si>
  <si>
    <t>Dub letní /Quercus robur/ min. 150 cm, PK</t>
  </si>
  <si>
    <t>8</t>
  </si>
  <si>
    <t>-1229950825</t>
  </si>
  <si>
    <t>"skupina A" 3</t>
  </si>
  <si>
    <t>"skupina C" 2</t>
  </si>
  <si>
    <t>6</t>
  </si>
  <si>
    <t>0003</t>
  </si>
  <si>
    <t>Javor babyka /Acer campestre/ min. 150 cm, PK</t>
  </si>
  <si>
    <t>1606561736</t>
  </si>
  <si>
    <t>"skupina A" 5</t>
  </si>
  <si>
    <t>"skupina B" 17</t>
  </si>
  <si>
    <t>"skupina C" 11</t>
  </si>
  <si>
    <t>7</t>
  </si>
  <si>
    <t>0004</t>
  </si>
  <si>
    <t>Habr obecný /Carpinus betulus/ min. 150 cm, PK</t>
  </si>
  <si>
    <t>-1564010990</t>
  </si>
  <si>
    <t>"skupina B" 16</t>
  </si>
  <si>
    <t>"skupina C" 4</t>
  </si>
  <si>
    <t>0005</t>
  </si>
  <si>
    <t>Vrba bílá /Salix alba/ min. 150 cm, PK</t>
  </si>
  <si>
    <t>-873054388</t>
  </si>
  <si>
    <t>"skupina A" 6</t>
  </si>
  <si>
    <t>9</t>
  </si>
  <si>
    <t>0005a</t>
  </si>
  <si>
    <t xml:space="preserve">Vrba bílá /Salix alba/ min. 200 cm,zapěstovaná koruna,  PK</t>
  </si>
  <si>
    <t>-2079449689</t>
  </si>
  <si>
    <t>10</t>
  </si>
  <si>
    <t>0006</t>
  </si>
  <si>
    <t>Topol osika /Populus tremula/ min. 150 cm, PK</t>
  </si>
  <si>
    <t>-1534021582</t>
  </si>
  <si>
    <t>"skupina A" 16</t>
  </si>
  <si>
    <t>"skupina B" 7</t>
  </si>
  <si>
    <t>11</t>
  </si>
  <si>
    <t>0007</t>
  </si>
  <si>
    <t>Jeřáb břek /Sorbus torminalis/ min. 150 cm, PK</t>
  </si>
  <si>
    <t>-424286570</t>
  </si>
  <si>
    <t>"skupina B" 14</t>
  </si>
  <si>
    <t>12</t>
  </si>
  <si>
    <t>0008</t>
  </si>
  <si>
    <t>Olše lepkavá /Alnus glutinosa/ min. 150 cm, PK</t>
  </si>
  <si>
    <t>2034856520</t>
  </si>
  <si>
    <t>"skupina A" 30</t>
  </si>
  <si>
    <t>"skupina B" 4</t>
  </si>
  <si>
    <t>"skupina C" 8</t>
  </si>
  <si>
    <t>13</t>
  </si>
  <si>
    <t>0009</t>
  </si>
  <si>
    <t>Třešeň ptačí / Prunus avium/ min. 150 cm, PK</t>
  </si>
  <si>
    <t>852988410</t>
  </si>
  <si>
    <t>"skupina C" 7</t>
  </si>
  <si>
    <t>14</t>
  </si>
  <si>
    <t>0021</t>
  </si>
  <si>
    <t>Vrba jíva /Salix caprea/ 40 - 60 cm, 2 - 3 výhony</t>
  </si>
  <si>
    <t>-1557182980</t>
  </si>
  <si>
    <t>"skupina D" 5</t>
  </si>
  <si>
    <t>0022</t>
  </si>
  <si>
    <t>Hloh obecný /Crataegus laevigata/ 40 - 60 cm, 2 - 3 výhony</t>
  </si>
  <si>
    <t>959424118</t>
  </si>
  <si>
    <t>"skupina C" 30</t>
  </si>
  <si>
    <t>"skupina D" 2</t>
  </si>
  <si>
    <t>0023</t>
  </si>
  <si>
    <t>Trnka obecná /Prunus spinosa/ 40 - 60 cm, 2 - 3 výhony</t>
  </si>
  <si>
    <t>1969688735</t>
  </si>
  <si>
    <t>"skupina A" 35</t>
  </si>
  <si>
    <t>"skupina C" 26</t>
  </si>
  <si>
    <t>17</t>
  </si>
  <si>
    <t>0024</t>
  </si>
  <si>
    <t>Ptačí zob obecný /Ligustrum vulgare/ 40 - 60 cm, 2 - 3 výhony</t>
  </si>
  <si>
    <t>1663696631</t>
  </si>
  <si>
    <t>"skupina A" 29</t>
  </si>
  <si>
    <t>"skupina C" 17</t>
  </si>
  <si>
    <t>18</t>
  </si>
  <si>
    <t>0025</t>
  </si>
  <si>
    <t xml:space="preserve">Líska obecná /Corylus avellana/ 40 - 60 cm, 2 - 3  výhony</t>
  </si>
  <si>
    <t>1213832395</t>
  </si>
  <si>
    <t>"skupina C" 19</t>
  </si>
  <si>
    <t>19</t>
  </si>
  <si>
    <t>184215112</t>
  </si>
  <si>
    <t>Ukotvení dřeviny kůly jedním kůlem, délky přes 1 do 2 m</t>
  </si>
  <si>
    <t>-1243916909</t>
  </si>
  <si>
    <t>https://podminky.urs.cz/item/CS_URS_2021_02/184215112</t>
  </si>
  <si>
    <t>20</t>
  </si>
  <si>
    <t>184215113</t>
  </si>
  <si>
    <t>Ukotvení dřeviny kůly jedním kůlem, délky přes 2 do 3 m</t>
  </si>
  <si>
    <t>-6741267</t>
  </si>
  <si>
    <t>https://podminky.urs.cz/item/CS_URS_2021_02/184215113</t>
  </si>
  <si>
    <t>184215133</t>
  </si>
  <si>
    <t>Ukotvení dřeviny kůly třemi kůly, délky přes 2 do 3 m</t>
  </si>
  <si>
    <t>-1489805560</t>
  </si>
  <si>
    <t>https://podminky.urs.cz/item/CS_URS_2021_02/184215133</t>
  </si>
  <si>
    <t>22</t>
  </si>
  <si>
    <t>60591255</t>
  </si>
  <si>
    <t>kůl vyvazovací dřevěný impregnovaný D 8cm dl 2,5m</t>
  </si>
  <si>
    <t>1538766550</t>
  </si>
  <si>
    <t>https://podminky.urs.cz/item/CS_URS_2021_02/60591255</t>
  </si>
  <si>
    <t>16*3</t>
  </si>
  <si>
    <t>23</t>
  </si>
  <si>
    <t>60591320</t>
  </si>
  <si>
    <t>kulatina odkorněná D 7-15cm do dl 5m</t>
  </si>
  <si>
    <t>m</t>
  </si>
  <si>
    <t>-300982103</t>
  </si>
  <si>
    <t>https://podminky.urs.cz/item/CS_URS_2021_02/60591320</t>
  </si>
  <si>
    <t>"příčka spojovací dl. 50 cm, ke každému stromu 3 ks" 0,5*3*16</t>
  </si>
  <si>
    <t>24</t>
  </si>
  <si>
    <t>60514101</t>
  </si>
  <si>
    <t>řezivo jehličnaté lať 10-25cm2</t>
  </si>
  <si>
    <t>m3</t>
  </si>
  <si>
    <t>1543936234</t>
  </si>
  <si>
    <t>https://podminky.urs.cz/item/CS_URS_2021_02/60514101</t>
  </si>
  <si>
    <t>"pro označení keřů" 247*(0,04*0,04*1,2)</t>
  </si>
  <si>
    <t>25</t>
  </si>
  <si>
    <t>R18001</t>
  </si>
  <si>
    <t>Aplikace přípravku zlepšujícího zadžení vody v půdě-výsadba stromů, keřů_x000d_
včetně přípravku</t>
  </si>
  <si>
    <t>1688499136</t>
  </si>
  <si>
    <t>"skupina A" 65+145</t>
  </si>
  <si>
    <t>"skupina C" 40+92</t>
  </si>
  <si>
    <t>"skupina D" 3+10</t>
  </si>
  <si>
    <t>26</t>
  </si>
  <si>
    <t>184813121</t>
  </si>
  <si>
    <t>Ochrana dřevin před okusem zvěří ručně v rovině nebo ve svahu do 1:5, pletivem, výšky do 2 m</t>
  </si>
  <si>
    <t>1648319667</t>
  </si>
  <si>
    <t>https://podminky.urs.cz/item/CS_URS_2021_02/184813121</t>
  </si>
  <si>
    <t>27</t>
  </si>
  <si>
    <t>31324803</t>
  </si>
  <si>
    <t>pletivo drátěné s šestihrannými oky Pz 25/0,8mm v 1m</t>
  </si>
  <si>
    <t>1676943647</t>
  </si>
  <si>
    <t>https://podminky.urs.cz/item/CS_URS_2021_02/31324803</t>
  </si>
  <si>
    <t>"skupina A" 65*0,5</t>
  </si>
  <si>
    <t>"skupina B" 72*0,5</t>
  </si>
  <si>
    <t>"skupina C" 40*0,5</t>
  </si>
  <si>
    <t>"skupina D" 3*0,5</t>
  </si>
  <si>
    <t>16*0,5+16*1,2</t>
  </si>
  <si>
    <t>28</t>
  </si>
  <si>
    <t>184813133</t>
  </si>
  <si>
    <t>Ochrana dřevin před okusem zvěří chemicky nátěrem, v rovině nebo ve svahu do 1:5 listnatých, výšky do 70 cm</t>
  </si>
  <si>
    <t>100 kus</t>
  </si>
  <si>
    <t>-788305854</t>
  </si>
  <si>
    <t>https://podminky.urs.cz/item/CS_URS_2021_02/184813133</t>
  </si>
  <si>
    <t>"skupina A" 145/100</t>
  </si>
  <si>
    <t>"skupina C" 92/100</t>
  </si>
  <si>
    <t>"skupina D" 10/100</t>
  </si>
  <si>
    <t>29</t>
  </si>
  <si>
    <t>184911421</t>
  </si>
  <si>
    <t>Mulčování vysazených rostlin mulčovací kůrou, tl. do 100 mm v rovině nebo na svahu do 1:5</t>
  </si>
  <si>
    <t>m2</t>
  </si>
  <si>
    <t>2061101800</t>
  </si>
  <si>
    <t>https://podminky.urs.cz/item/CS_URS_2021_02/184911421</t>
  </si>
  <si>
    <t>"stromy" (65+72+40+3+16)*0,5*0,5</t>
  </si>
  <si>
    <t>"keře" (145+92+10)*0,4*0,4</t>
  </si>
  <si>
    <t>30</t>
  </si>
  <si>
    <t>10391100</t>
  </si>
  <si>
    <t>kůra mulčovací VL</t>
  </si>
  <si>
    <t>605105029</t>
  </si>
  <si>
    <t>https://podminky.urs.cz/item/CS_URS_2021_02/10391100</t>
  </si>
  <si>
    <t>"stromy" (65+72+40+3)*0,5*0,5*0,1</t>
  </si>
  <si>
    <t>"keře" (145+92+10)*0,4*0,4*0,1</t>
  </si>
  <si>
    <t>31</t>
  </si>
  <si>
    <t>185804312</t>
  </si>
  <si>
    <t>Zalití rostlin vodou plochy záhonů jednotlivě přes 20 m2</t>
  </si>
  <si>
    <t>-1832977707</t>
  </si>
  <si>
    <t>https://podminky.urs.cz/item/CS_URS_2021_02/185804312</t>
  </si>
  <si>
    <t>"5x stromy" (65+72+40+3+16)*0,1+4*((65+72+40+3+16)*0,025)</t>
  </si>
  <si>
    <t>"5x keře" (145+92+10)*0,02+4*((145+92+10)*0,01)</t>
  </si>
  <si>
    <t>Svislé a kompletní konstrukce</t>
  </si>
  <si>
    <t>32</t>
  </si>
  <si>
    <t>348951250</t>
  </si>
  <si>
    <t>Osazení oplocení lesních kultur včetně dřevěných kůlů průměru do 120 mm, v osové vzdálenosti 3 m (dodávka řeziva ve specifikaci) v oplocení výšky do 1,5 m s drátěným pletivem</t>
  </si>
  <si>
    <t>-1957286496</t>
  </si>
  <si>
    <t>https://podminky.urs.cz/item/CS_URS_2021_02/348951250</t>
  </si>
  <si>
    <t>428+146+154+44</t>
  </si>
  <si>
    <t>33</t>
  </si>
  <si>
    <t>348952261</t>
  </si>
  <si>
    <t>Osazení oplocení lesních kultur vrata z plotových tyček výšky do 1,5 m plochy do 2 m2</t>
  </si>
  <si>
    <t>1255727315</t>
  </si>
  <si>
    <t>https://podminky.urs.cz/item/CS_URS_2021_02/348952261</t>
  </si>
  <si>
    <t>2+1+1+1</t>
  </si>
  <si>
    <t>998</t>
  </si>
  <si>
    <t>Přesun hmot</t>
  </si>
  <si>
    <t>34</t>
  </si>
  <si>
    <t>998315011</t>
  </si>
  <si>
    <t>Přesun hmot pro porosty ochranné včetně břehových jakéhokoliv rozsahu dopravní vzdálenost do 100 m</t>
  </si>
  <si>
    <t>t</t>
  </si>
  <si>
    <t>1998017599</t>
  </si>
  <si>
    <t>https://podminky.urs.cz/item/CS_URS_2021_02/998315011</t>
  </si>
  <si>
    <t>SO-01_4-NP1 - Následná péče 1.rok</t>
  </si>
  <si>
    <t>1308368815</t>
  </si>
  <si>
    <t>"1.rok, keře, 5%" (145+92+10)*0,05</t>
  </si>
  <si>
    <t>-908695619</t>
  </si>
  <si>
    <t>"1.rok, stromy, 5%" (65+72+40+3)*0,05</t>
  </si>
  <si>
    <t>-1951619649</t>
  </si>
  <si>
    <t>"1.rok, stromy, 5%" 16*0,05</t>
  </si>
  <si>
    <t>184812111</t>
  </si>
  <si>
    <t>Ošetřování stromů vyrovnání a dorážení kůlů v ovocných sadech</t>
  </si>
  <si>
    <t>508149450</t>
  </si>
  <si>
    <t>https://podminky.urs.cz/item/CS_URS_2021_02/184812111</t>
  </si>
  <si>
    <t>"1.rok, stromy, keře" (65+72+40+3+16)+(145+92+10)</t>
  </si>
  <si>
    <t>-2078235140</t>
  </si>
  <si>
    <t>"1.rok, stromy, 5%" ((65+72+40+3)+16*3)*0,05</t>
  </si>
  <si>
    <t>788469851</t>
  </si>
  <si>
    <t>"1.rok, příčka spojovací 5%" (16*3*0,5)*0,05</t>
  </si>
  <si>
    <t>-2110686773</t>
  </si>
  <si>
    <t>"1.rok, keře, 5%" ((145+92+10)*(0,04*0,04*1,2))*0,05</t>
  </si>
  <si>
    <t>-1197691912</t>
  </si>
  <si>
    <t>"1.rok, stromy, 5%" (65+72+40+3+16)*0,05</t>
  </si>
  <si>
    <t>1587239651</t>
  </si>
  <si>
    <t>"1.rok, stromy, 5%" ((65+72+40+3+16)*0,5+16*1,2)*0,05</t>
  </si>
  <si>
    <t>1005925893</t>
  </si>
  <si>
    <t>"1.rok, keře" (145+92+10)/100</t>
  </si>
  <si>
    <t>184815165</t>
  </si>
  <si>
    <t>Ochrana sazenic ručním ožínáním celoplošné sklon do 1:5 při viditelnosti dobré, výšky do 30 cm</t>
  </si>
  <si>
    <t>ar</t>
  </si>
  <si>
    <t>-1459578336</t>
  </si>
  <si>
    <t>https://podminky.urs.cz/item/CS_URS_2021_02/184815165</t>
  </si>
  <si>
    <t>"1.rok, 3x" (1015+690+556+58)/100*3</t>
  </si>
  <si>
    <t>184816111</t>
  </si>
  <si>
    <t>Hnojení sazenic průmyslovými hnojivy v množství do 0,25 kg k jedné sazenici</t>
  </si>
  <si>
    <t>-1063364300</t>
  </si>
  <si>
    <t>https://podminky.urs.cz/item/CS_URS_2021_02/184816111</t>
  </si>
  <si>
    <t>25191155</t>
  </si>
  <si>
    <t>hnojivo průmyslové</t>
  </si>
  <si>
    <t>kg</t>
  </si>
  <si>
    <t>-1431040502</t>
  </si>
  <si>
    <t>https://podminky.urs.cz/item/CS_URS_2021_02/25191155</t>
  </si>
  <si>
    <t>"1.rok, stromy, keře" (65+72+40+3+16)*0,02+(145+92+10)*0,01</t>
  </si>
  <si>
    <t>-729501759</t>
  </si>
  <si>
    <t>"1.rok, stromy" (65+72+40+3+16)*0,5*0,5</t>
  </si>
  <si>
    <t>"1.rok, keře" (145+92+10)*0,4*0,4</t>
  </si>
  <si>
    <t>1321026088</t>
  </si>
  <si>
    <t>"1.rok, stromy" (65+72+40+3+16)*0,5*0,5*0,03</t>
  </si>
  <si>
    <t>"1.rok, keře" (145+92+10)*0,4*0,4*0,03</t>
  </si>
  <si>
    <t>1302826877</t>
  </si>
  <si>
    <t>"1.rok, 12x stromy ve vegetačním období" 12*((65+72+40+3+16)*0,025)</t>
  </si>
  <si>
    <t>"1.rok, 12x keře ve vegetačním období" 12*((145+92+10)*0,02)</t>
  </si>
  <si>
    <t>185804513</t>
  </si>
  <si>
    <t>Odplevelení výsadeb v rovině nebo na svahu do 1:5 dřevin solitérních</t>
  </si>
  <si>
    <t>-1293786179</t>
  </si>
  <si>
    <t>https://podminky.urs.cz/item/CS_URS_2021_02/185804513</t>
  </si>
  <si>
    <t>-2018857009</t>
  </si>
  <si>
    <t>"1.rok, oprava 5%" (428+146+154+44)*0,05</t>
  </si>
  <si>
    <t>-1297441358</t>
  </si>
  <si>
    <t>SO-01_4-NP2 - Následná péče 2.rok</t>
  </si>
  <si>
    <t>1100271354</t>
  </si>
  <si>
    <t>"2.rok, keře, 5%" (145+92+10)*0,05</t>
  </si>
  <si>
    <t>1090770798</t>
  </si>
  <si>
    <t>"2.rok, stromy, 5%" (65+72+40+3)*0,05</t>
  </si>
  <si>
    <t>-1645066024</t>
  </si>
  <si>
    <t>"2.rok, stromy, 5%" 16*0,05</t>
  </si>
  <si>
    <t>-1579978074</t>
  </si>
  <si>
    <t>"2.rok, stromy, keře" (65+72+40+3+16)+(145+92+10)</t>
  </si>
  <si>
    <t>-2142399633</t>
  </si>
  <si>
    <t>"2.rok, stromy, 5%" ((65+72+40+3)+16*3)*0,05</t>
  </si>
  <si>
    <t>34111985</t>
  </si>
  <si>
    <t>"2.rok, příčka spojovací 5%" (16*3*0,5)*0,05</t>
  </si>
  <si>
    <t>-78028494</t>
  </si>
  <si>
    <t>"2.rok, keře, 5%" ((145+92+10)*(0,04*0,04*1,2))*0,05</t>
  </si>
  <si>
    <t>-935402058</t>
  </si>
  <si>
    <t>"2.rok, stromy, 5%" (65+72+40+3+16)*0,05</t>
  </si>
  <si>
    <t>70127288</t>
  </si>
  <si>
    <t>"2.rok, stromy, 5%" ((65+72+40+3+16)*0,5+16*1,2)*0,05</t>
  </si>
  <si>
    <t>-636155779</t>
  </si>
  <si>
    <t>"2.rok, keře" (145+92+10)/100</t>
  </si>
  <si>
    <t>-1634385887</t>
  </si>
  <si>
    <t>-576291044</t>
  </si>
  <si>
    <t>831523738</t>
  </si>
  <si>
    <t>"2.rok, stromy, keře" (65+72+40+3+16)*0,02+(145+92+10)*0,01</t>
  </si>
  <si>
    <t>-1954570485</t>
  </si>
  <si>
    <t>1210557935</t>
  </si>
  <si>
    <t>692328526</t>
  </si>
  <si>
    <t>568385867</t>
  </si>
  <si>
    <t>1100275197</t>
  </si>
  <si>
    <t>-1381410497</t>
  </si>
  <si>
    <t>SO-01_4-NP3 - Následná péče 3.rok</t>
  </si>
  <si>
    <t>133557227</t>
  </si>
  <si>
    <t>"3.rok, keře, 5%" (145+92+10)*0,05</t>
  </si>
  <si>
    <t>415930564</t>
  </si>
  <si>
    <t>"3.rok, stromy, 5%" (65+72+40+3)*0,05</t>
  </si>
  <si>
    <t>235243499</t>
  </si>
  <si>
    <t>"3.rok, stromy, 5%" 16*0,05</t>
  </si>
  <si>
    <t>567834840</t>
  </si>
  <si>
    <t>"3.rok, stromy, keře" (65+72+40+3+16)+(145+92+10)</t>
  </si>
  <si>
    <t>-872883079</t>
  </si>
  <si>
    <t>"3.rok, stromy, 5%" ((65+72+40+3)+16*3)*0,05</t>
  </si>
  <si>
    <t>889480772</t>
  </si>
  <si>
    <t>"3.rok, příčka spojovací 5%" (16*3*0,5)*0,05</t>
  </si>
  <si>
    <t>233046515</t>
  </si>
  <si>
    <t>"3.rok, keře, 5%" ((145+92+10)*(0,04*0,04*1,2))*0,05</t>
  </si>
  <si>
    <t>2097678442</t>
  </si>
  <si>
    <t>"3.rok, stromy, 5%" (65+72+40+3+16)*0,05</t>
  </si>
  <si>
    <t>-495493448</t>
  </si>
  <si>
    <t>"3.rok, stromy, 5%" ((65+72+40+3+16)*0,5+16*1,2)*0,05</t>
  </si>
  <si>
    <t>-1765861965</t>
  </si>
  <si>
    <t>"3.rok, keře" (145+92+10)/100</t>
  </si>
  <si>
    <t>854005134</t>
  </si>
  <si>
    <t>249331533</t>
  </si>
  <si>
    <t>-1087780696</t>
  </si>
  <si>
    <t>"3.rok, stromy, keře" (65+72+40+3+16)*0,02+(145+92+10)*0,01</t>
  </si>
  <si>
    <t>1434654309</t>
  </si>
  <si>
    <t>"3.rok, stromy" (65+72+40+3+16)*0,5*0,5</t>
  </si>
  <si>
    <t>"3.rok, keře" (145+92+10)*0,4*0,4</t>
  </si>
  <si>
    <t>-167124442</t>
  </si>
  <si>
    <t>"3.rok, stromy" (65+72+40+3+16)*0,5*0,5*0,03</t>
  </si>
  <si>
    <t>"3.rok, keře" (145+92+10)*0,4*0,4*0,03</t>
  </si>
  <si>
    <t>326779347</t>
  </si>
  <si>
    <t>"3.rok, 12x stromy ve vegetačním období" 12*((65+72+40+3+16)*0,025)</t>
  </si>
  <si>
    <t>"3.rok, 12x keře ve vegetačním období" 12*((145+92+10)*0,02)</t>
  </si>
  <si>
    <t>-183738250</t>
  </si>
  <si>
    <t>1001977574</t>
  </si>
  <si>
    <t>"3.rok, oprava 5%" (428+146+154+44)*0,05</t>
  </si>
  <si>
    <t>1180066178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</si>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</sst>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23" xfId="0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83101114" TargetMode="External" /><Relationship Id="rId2" Type="http://schemas.openxmlformats.org/officeDocument/2006/relationships/hyperlink" Target="https://podminky.urs.cz/item/CS_URS_2021_02/183101115" TargetMode="External" /><Relationship Id="rId3" Type="http://schemas.openxmlformats.org/officeDocument/2006/relationships/hyperlink" Target="https://podminky.urs.cz/item/CS_URS_2021_02/184004415" TargetMode="External" /><Relationship Id="rId4" Type="http://schemas.openxmlformats.org/officeDocument/2006/relationships/hyperlink" Target="https://podminky.urs.cz/item/CS_URS_2021_02/184004722" TargetMode="External" /><Relationship Id="rId5" Type="http://schemas.openxmlformats.org/officeDocument/2006/relationships/hyperlink" Target="https://podminky.urs.cz/item/CS_URS_2021_02/184215112" TargetMode="External" /><Relationship Id="rId6" Type="http://schemas.openxmlformats.org/officeDocument/2006/relationships/hyperlink" Target="https://podminky.urs.cz/item/CS_URS_2021_02/184215113" TargetMode="External" /><Relationship Id="rId7" Type="http://schemas.openxmlformats.org/officeDocument/2006/relationships/hyperlink" Target="https://podminky.urs.cz/item/CS_URS_2021_02/184215133" TargetMode="External" /><Relationship Id="rId8" Type="http://schemas.openxmlformats.org/officeDocument/2006/relationships/hyperlink" Target="https://podminky.urs.cz/item/CS_URS_2021_02/60591255" TargetMode="External" /><Relationship Id="rId9" Type="http://schemas.openxmlformats.org/officeDocument/2006/relationships/hyperlink" Target="https://podminky.urs.cz/item/CS_URS_2021_02/60591320" TargetMode="External" /><Relationship Id="rId10" Type="http://schemas.openxmlformats.org/officeDocument/2006/relationships/hyperlink" Target="https://podminky.urs.cz/item/CS_URS_2021_02/60514101" TargetMode="External" /><Relationship Id="rId11" Type="http://schemas.openxmlformats.org/officeDocument/2006/relationships/hyperlink" Target="https://podminky.urs.cz/item/CS_URS_2021_02/184813121" TargetMode="External" /><Relationship Id="rId12" Type="http://schemas.openxmlformats.org/officeDocument/2006/relationships/hyperlink" Target="https://podminky.urs.cz/item/CS_URS_2021_02/31324803" TargetMode="External" /><Relationship Id="rId13" Type="http://schemas.openxmlformats.org/officeDocument/2006/relationships/hyperlink" Target="https://podminky.urs.cz/item/CS_URS_2021_02/184813133" TargetMode="External" /><Relationship Id="rId14" Type="http://schemas.openxmlformats.org/officeDocument/2006/relationships/hyperlink" Target="https://podminky.urs.cz/item/CS_URS_2021_02/184911421" TargetMode="External" /><Relationship Id="rId15" Type="http://schemas.openxmlformats.org/officeDocument/2006/relationships/hyperlink" Target="https://podminky.urs.cz/item/CS_URS_2021_02/10391100" TargetMode="External" /><Relationship Id="rId16" Type="http://schemas.openxmlformats.org/officeDocument/2006/relationships/hyperlink" Target="https://podminky.urs.cz/item/CS_URS_2021_02/185804312" TargetMode="External" /><Relationship Id="rId17" Type="http://schemas.openxmlformats.org/officeDocument/2006/relationships/hyperlink" Target="https://podminky.urs.cz/item/CS_URS_2021_02/348951250" TargetMode="External" /><Relationship Id="rId18" Type="http://schemas.openxmlformats.org/officeDocument/2006/relationships/hyperlink" Target="https://podminky.urs.cz/item/CS_URS_2021_02/348952261" TargetMode="External" /><Relationship Id="rId19" Type="http://schemas.openxmlformats.org/officeDocument/2006/relationships/hyperlink" Target="https://podminky.urs.cz/item/CS_URS_2021_02/998315011" TargetMode="External" /><Relationship Id="rId2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84215112" TargetMode="External" /><Relationship Id="rId2" Type="http://schemas.openxmlformats.org/officeDocument/2006/relationships/hyperlink" Target="https://podminky.urs.cz/item/CS_URS_2021_02/184215113" TargetMode="External" /><Relationship Id="rId3" Type="http://schemas.openxmlformats.org/officeDocument/2006/relationships/hyperlink" Target="https://podminky.urs.cz/item/CS_URS_2021_02/184215133" TargetMode="External" /><Relationship Id="rId4" Type="http://schemas.openxmlformats.org/officeDocument/2006/relationships/hyperlink" Target="https://podminky.urs.cz/item/CS_URS_2021_02/184812111" TargetMode="External" /><Relationship Id="rId5" Type="http://schemas.openxmlformats.org/officeDocument/2006/relationships/hyperlink" Target="https://podminky.urs.cz/item/CS_URS_2021_02/60591255" TargetMode="External" /><Relationship Id="rId6" Type="http://schemas.openxmlformats.org/officeDocument/2006/relationships/hyperlink" Target="https://podminky.urs.cz/item/CS_URS_2021_02/60591320" TargetMode="External" /><Relationship Id="rId7" Type="http://schemas.openxmlformats.org/officeDocument/2006/relationships/hyperlink" Target="https://podminky.urs.cz/item/CS_URS_2021_02/60514101" TargetMode="External" /><Relationship Id="rId8" Type="http://schemas.openxmlformats.org/officeDocument/2006/relationships/hyperlink" Target="https://podminky.urs.cz/item/CS_URS_2021_02/184813121" TargetMode="External" /><Relationship Id="rId9" Type="http://schemas.openxmlformats.org/officeDocument/2006/relationships/hyperlink" Target="https://podminky.urs.cz/item/CS_URS_2021_02/31324803" TargetMode="External" /><Relationship Id="rId10" Type="http://schemas.openxmlformats.org/officeDocument/2006/relationships/hyperlink" Target="https://podminky.urs.cz/item/CS_URS_2021_02/184813133" TargetMode="External" /><Relationship Id="rId11" Type="http://schemas.openxmlformats.org/officeDocument/2006/relationships/hyperlink" Target="https://podminky.urs.cz/item/CS_URS_2021_02/184815165" TargetMode="External" /><Relationship Id="rId12" Type="http://schemas.openxmlformats.org/officeDocument/2006/relationships/hyperlink" Target="https://podminky.urs.cz/item/CS_URS_2021_02/184816111" TargetMode="External" /><Relationship Id="rId13" Type="http://schemas.openxmlformats.org/officeDocument/2006/relationships/hyperlink" Target="https://podminky.urs.cz/item/CS_URS_2021_02/25191155" TargetMode="External" /><Relationship Id="rId14" Type="http://schemas.openxmlformats.org/officeDocument/2006/relationships/hyperlink" Target="https://podminky.urs.cz/item/CS_URS_2021_02/184911421" TargetMode="External" /><Relationship Id="rId15" Type="http://schemas.openxmlformats.org/officeDocument/2006/relationships/hyperlink" Target="https://podminky.urs.cz/item/CS_URS_2021_02/10391100" TargetMode="External" /><Relationship Id="rId16" Type="http://schemas.openxmlformats.org/officeDocument/2006/relationships/hyperlink" Target="https://podminky.urs.cz/item/CS_URS_2021_02/185804312" TargetMode="External" /><Relationship Id="rId17" Type="http://schemas.openxmlformats.org/officeDocument/2006/relationships/hyperlink" Target="https://podminky.urs.cz/item/CS_URS_2021_02/185804513" TargetMode="External" /><Relationship Id="rId18" Type="http://schemas.openxmlformats.org/officeDocument/2006/relationships/hyperlink" Target="https://podminky.urs.cz/item/CS_URS_2021_02/348951250" TargetMode="External" /><Relationship Id="rId19" Type="http://schemas.openxmlformats.org/officeDocument/2006/relationships/hyperlink" Target="https://podminky.urs.cz/item/CS_URS_2021_02/998315011" TargetMode="External" /><Relationship Id="rId2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84215112" TargetMode="External" /><Relationship Id="rId2" Type="http://schemas.openxmlformats.org/officeDocument/2006/relationships/hyperlink" Target="https://podminky.urs.cz/item/CS_URS_2021_02/184215113" TargetMode="External" /><Relationship Id="rId3" Type="http://schemas.openxmlformats.org/officeDocument/2006/relationships/hyperlink" Target="https://podminky.urs.cz/item/CS_URS_2021_02/184215133" TargetMode="External" /><Relationship Id="rId4" Type="http://schemas.openxmlformats.org/officeDocument/2006/relationships/hyperlink" Target="https://podminky.urs.cz/item/CS_URS_2021_02/184812111" TargetMode="External" /><Relationship Id="rId5" Type="http://schemas.openxmlformats.org/officeDocument/2006/relationships/hyperlink" Target="https://podminky.urs.cz/item/CS_URS_2021_02/60591255" TargetMode="External" /><Relationship Id="rId6" Type="http://schemas.openxmlformats.org/officeDocument/2006/relationships/hyperlink" Target="https://podminky.urs.cz/item/CS_URS_2021_02/60591320" TargetMode="External" /><Relationship Id="rId7" Type="http://schemas.openxmlformats.org/officeDocument/2006/relationships/hyperlink" Target="https://podminky.urs.cz/item/CS_URS_2021_02/60514101" TargetMode="External" /><Relationship Id="rId8" Type="http://schemas.openxmlformats.org/officeDocument/2006/relationships/hyperlink" Target="https://podminky.urs.cz/item/CS_URS_2021_02/184813121" TargetMode="External" /><Relationship Id="rId9" Type="http://schemas.openxmlformats.org/officeDocument/2006/relationships/hyperlink" Target="https://podminky.urs.cz/item/CS_URS_2021_02/31324803" TargetMode="External" /><Relationship Id="rId10" Type="http://schemas.openxmlformats.org/officeDocument/2006/relationships/hyperlink" Target="https://podminky.urs.cz/item/CS_URS_2021_02/184813133" TargetMode="External" /><Relationship Id="rId11" Type="http://schemas.openxmlformats.org/officeDocument/2006/relationships/hyperlink" Target="https://podminky.urs.cz/item/CS_URS_2021_02/184815165" TargetMode="External" /><Relationship Id="rId12" Type="http://schemas.openxmlformats.org/officeDocument/2006/relationships/hyperlink" Target="https://podminky.urs.cz/item/CS_URS_2021_02/184816111" TargetMode="External" /><Relationship Id="rId13" Type="http://schemas.openxmlformats.org/officeDocument/2006/relationships/hyperlink" Target="https://podminky.urs.cz/item/CS_URS_2021_02/25191155" TargetMode="External" /><Relationship Id="rId14" Type="http://schemas.openxmlformats.org/officeDocument/2006/relationships/hyperlink" Target="https://podminky.urs.cz/item/CS_URS_2021_02/184911421" TargetMode="External" /><Relationship Id="rId15" Type="http://schemas.openxmlformats.org/officeDocument/2006/relationships/hyperlink" Target="https://podminky.urs.cz/item/CS_URS_2021_02/10391100" TargetMode="External" /><Relationship Id="rId16" Type="http://schemas.openxmlformats.org/officeDocument/2006/relationships/hyperlink" Target="https://podminky.urs.cz/item/CS_URS_2021_02/185804513" TargetMode="External" /><Relationship Id="rId17" Type="http://schemas.openxmlformats.org/officeDocument/2006/relationships/hyperlink" Target="https://podminky.urs.cz/item/CS_URS_2021_02/348951250" TargetMode="External" /><Relationship Id="rId18" Type="http://schemas.openxmlformats.org/officeDocument/2006/relationships/hyperlink" Target="https://podminky.urs.cz/item/CS_URS_2021_02/998315011" TargetMode="External" /><Relationship Id="rId1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84215112" TargetMode="External" /><Relationship Id="rId2" Type="http://schemas.openxmlformats.org/officeDocument/2006/relationships/hyperlink" Target="https://podminky.urs.cz/item/CS_URS_2021_02/184215113" TargetMode="External" /><Relationship Id="rId3" Type="http://schemas.openxmlformats.org/officeDocument/2006/relationships/hyperlink" Target="https://podminky.urs.cz/item/CS_URS_2021_02/184215133" TargetMode="External" /><Relationship Id="rId4" Type="http://schemas.openxmlformats.org/officeDocument/2006/relationships/hyperlink" Target="https://podminky.urs.cz/item/CS_URS_2021_02/184812111" TargetMode="External" /><Relationship Id="rId5" Type="http://schemas.openxmlformats.org/officeDocument/2006/relationships/hyperlink" Target="https://podminky.urs.cz/item/CS_URS_2021_02/60591255" TargetMode="External" /><Relationship Id="rId6" Type="http://schemas.openxmlformats.org/officeDocument/2006/relationships/hyperlink" Target="https://podminky.urs.cz/item/CS_URS_2021_02/60591320" TargetMode="External" /><Relationship Id="rId7" Type="http://schemas.openxmlformats.org/officeDocument/2006/relationships/hyperlink" Target="https://podminky.urs.cz/item/CS_URS_2021_02/60514101" TargetMode="External" /><Relationship Id="rId8" Type="http://schemas.openxmlformats.org/officeDocument/2006/relationships/hyperlink" Target="https://podminky.urs.cz/item/CS_URS_2021_02/184813121" TargetMode="External" /><Relationship Id="rId9" Type="http://schemas.openxmlformats.org/officeDocument/2006/relationships/hyperlink" Target="https://podminky.urs.cz/item/CS_URS_2021_02/31324803" TargetMode="External" /><Relationship Id="rId10" Type="http://schemas.openxmlformats.org/officeDocument/2006/relationships/hyperlink" Target="https://podminky.urs.cz/item/CS_URS_2021_02/184813133" TargetMode="External" /><Relationship Id="rId11" Type="http://schemas.openxmlformats.org/officeDocument/2006/relationships/hyperlink" Target="https://podminky.urs.cz/item/CS_URS_2021_02/184815165" TargetMode="External" /><Relationship Id="rId12" Type="http://schemas.openxmlformats.org/officeDocument/2006/relationships/hyperlink" Target="https://podminky.urs.cz/item/CS_URS_2021_02/184816111" TargetMode="External" /><Relationship Id="rId13" Type="http://schemas.openxmlformats.org/officeDocument/2006/relationships/hyperlink" Target="https://podminky.urs.cz/item/CS_URS_2021_02/25191155" TargetMode="External" /><Relationship Id="rId14" Type="http://schemas.openxmlformats.org/officeDocument/2006/relationships/hyperlink" Target="https://podminky.urs.cz/item/CS_URS_2021_02/184911421" TargetMode="External" /><Relationship Id="rId15" Type="http://schemas.openxmlformats.org/officeDocument/2006/relationships/hyperlink" Target="https://podminky.urs.cz/item/CS_URS_2021_02/10391100" TargetMode="External" /><Relationship Id="rId16" Type="http://schemas.openxmlformats.org/officeDocument/2006/relationships/hyperlink" Target="https://podminky.urs.cz/item/CS_URS_2021_02/185804513" TargetMode="External" /><Relationship Id="rId17" Type="http://schemas.openxmlformats.org/officeDocument/2006/relationships/hyperlink" Target="https://podminky.urs.cz/item/CS_URS_2021_02/348951250" TargetMode="External" /><Relationship Id="rId18" Type="http://schemas.openxmlformats.org/officeDocument/2006/relationships/hyperlink" Target="https://podminky.urs.cz/item/CS_URS_2021_02/998315011" TargetMode="External" /><Relationship Id="rId1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20/9_V_np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Rybník R2 s cestou C27 na hráz v k.ú. Třebihošť-výsadby a následná péče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20. 9. 2021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49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50</v>
      </c>
      <c r="D52" s="87"/>
      <c r="E52" s="87"/>
      <c r="F52" s="87"/>
      <c r="G52" s="87"/>
      <c r="H52" s="88"/>
      <c r="I52" s="89" t="s">
        <v>51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52</v>
      </c>
      <c r="AH52" s="87"/>
      <c r="AI52" s="87"/>
      <c r="AJ52" s="87"/>
      <c r="AK52" s="87"/>
      <c r="AL52" s="87"/>
      <c r="AM52" s="87"/>
      <c r="AN52" s="89" t="s">
        <v>53</v>
      </c>
      <c r="AO52" s="87"/>
      <c r="AP52" s="87"/>
      <c r="AQ52" s="91" t="s">
        <v>54</v>
      </c>
      <c r="AR52" s="44"/>
      <c r="AS52" s="92" t="s">
        <v>55</v>
      </c>
      <c r="AT52" s="93" t="s">
        <v>56</v>
      </c>
      <c r="AU52" s="93" t="s">
        <v>57</v>
      </c>
      <c r="AV52" s="93" t="s">
        <v>58</v>
      </c>
      <c r="AW52" s="93" t="s">
        <v>59</v>
      </c>
      <c r="AX52" s="93" t="s">
        <v>60</v>
      </c>
      <c r="AY52" s="93" t="s">
        <v>61</v>
      </c>
      <c r="AZ52" s="93" t="s">
        <v>62</v>
      </c>
      <c r="BA52" s="93" t="s">
        <v>63</v>
      </c>
      <c r="BB52" s="93" t="s">
        <v>64</v>
      </c>
      <c r="BC52" s="93" t="s">
        <v>65</v>
      </c>
      <c r="BD52" s="94" t="s">
        <v>66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67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ROUND(SUM(AG55:AG58),2)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ROUND(SUM(AS55:AS58),2)</f>
        <v>0</v>
      </c>
      <c r="AT54" s="106">
        <f>ROUND(SUM(AV54:AW54),2)</f>
        <v>0</v>
      </c>
      <c r="AU54" s="107">
        <f>ROUND(SUM(AU55:AU58),5)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ROUND(SUM(AZ55:AZ58),2)</f>
        <v>0</v>
      </c>
      <c r="BA54" s="106">
        <f>ROUND(SUM(BA55:BA58),2)</f>
        <v>0</v>
      </c>
      <c r="BB54" s="106">
        <f>ROUND(SUM(BB55:BB58),2)</f>
        <v>0</v>
      </c>
      <c r="BC54" s="106">
        <f>ROUND(SUM(BC55:BC58),2)</f>
        <v>0</v>
      </c>
      <c r="BD54" s="108">
        <f>ROUND(SUM(BD55:BD58),2)</f>
        <v>0</v>
      </c>
      <c r="BE54" s="6"/>
      <c r="BS54" s="109" t="s">
        <v>68</v>
      </c>
      <c r="BT54" s="109" t="s">
        <v>69</v>
      </c>
      <c r="BU54" s="110" t="s">
        <v>70</v>
      </c>
      <c r="BV54" s="109" t="s">
        <v>71</v>
      </c>
      <c r="BW54" s="109" t="s">
        <v>5</v>
      </c>
      <c r="BX54" s="109" t="s">
        <v>72</v>
      </c>
      <c r="CL54" s="109" t="s">
        <v>19</v>
      </c>
    </row>
    <row r="55" s="7" customFormat="1" ht="24.75" customHeight="1">
      <c r="A55" s="111" t="s">
        <v>73</v>
      </c>
      <c r="B55" s="112"/>
      <c r="C55" s="113"/>
      <c r="D55" s="114" t="s">
        <v>74</v>
      </c>
      <c r="E55" s="114"/>
      <c r="F55" s="114"/>
      <c r="G55" s="114"/>
      <c r="H55" s="114"/>
      <c r="I55" s="115"/>
      <c r="J55" s="114" t="s">
        <v>75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'SO-01_4 - Výsadby'!J30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76</v>
      </c>
      <c r="AR55" s="118"/>
      <c r="AS55" s="119">
        <v>0</v>
      </c>
      <c r="AT55" s="120">
        <f>ROUND(SUM(AV55:AW55),2)</f>
        <v>0</v>
      </c>
      <c r="AU55" s="121">
        <f>'SO-01_4 - Výsadby'!P83</f>
        <v>0</v>
      </c>
      <c r="AV55" s="120">
        <f>'SO-01_4 - Výsadby'!J33</f>
        <v>0</v>
      </c>
      <c r="AW55" s="120">
        <f>'SO-01_4 - Výsadby'!J34</f>
        <v>0</v>
      </c>
      <c r="AX55" s="120">
        <f>'SO-01_4 - Výsadby'!J35</f>
        <v>0</v>
      </c>
      <c r="AY55" s="120">
        <f>'SO-01_4 - Výsadby'!J36</f>
        <v>0</v>
      </c>
      <c r="AZ55" s="120">
        <f>'SO-01_4 - Výsadby'!F33</f>
        <v>0</v>
      </c>
      <c r="BA55" s="120">
        <f>'SO-01_4 - Výsadby'!F34</f>
        <v>0</v>
      </c>
      <c r="BB55" s="120">
        <f>'SO-01_4 - Výsadby'!F35</f>
        <v>0</v>
      </c>
      <c r="BC55" s="120">
        <f>'SO-01_4 - Výsadby'!F36</f>
        <v>0</v>
      </c>
      <c r="BD55" s="122">
        <f>'SO-01_4 - Výsadby'!F37</f>
        <v>0</v>
      </c>
      <c r="BE55" s="7"/>
      <c r="BT55" s="123" t="s">
        <v>77</v>
      </c>
      <c r="BV55" s="123" t="s">
        <v>71</v>
      </c>
      <c r="BW55" s="123" t="s">
        <v>78</v>
      </c>
      <c r="BX55" s="123" t="s">
        <v>5</v>
      </c>
      <c r="CL55" s="123" t="s">
        <v>19</v>
      </c>
      <c r="CM55" s="123" t="s">
        <v>79</v>
      </c>
    </row>
    <row r="56" s="7" customFormat="1" ht="37.5" customHeight="1">
      <c r="A56" s="111" t="s">
        <v>73</v>
      </c>
      <c r="B56" s="112"/>
      <c r="C56" s="113"/>
      <c r="D56" s="114" t="s">
        <v>80</v>
      </c>
      <c r="E56" s="114"/>
      <c r="F56" s="114"/>
      <c r="G56" s="114"/>
      <c r="H56" s="114"/>
      <c r="I56" s="115"/>
      <c r="J56" s="114" t="s">
        <v>81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'SO-01_4-NP1 - Následná pé...'!J30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76</v>
      </c>
      <c r="AR56" s="118"/>
      <c r="AS56" s="119">
        <v>0</v>
      </c>
      <c r="AT56" s="120">
        <f>ROUND(SUM(AV56:AW56),2)</f>
        <v>0</v>
      </c>
      <c r="AU56" s="121">
        <f>'SO-01_4-NP1 - Následná pé...'!P83</f>
        <v>0</v>
      </c>
      <c r="AV56" s="120">
        <f>'SO-01_4-NP1 - Následná pé...'!J33</f>
        <v>0</v>
      </c>
      <c r="AW56" s="120">
        <f>'SO-01_4-NP1 - Následná pé...'!J34</f>
        <v>0</v>
      </c>
      <c r="AX56" s="120">
        <f>'SO-01_4-NP1 - Následná pé...'!J35</f>
        <v>0</v>
      </c>
      <c r="AY56" s="120">
        <f>'SO-01_4-NP1 - Následná pé...'!J36</f>
        <v>0</v>
      </c>
      <c r="AZ56" s="120">
        <f>'SO-01_4-NP1 - Následná pé...'!F33</f>
        <v>0</v>
      </c>
      <c r="BA56" s="120">
        <f>'SO-01_4-NP1 - Následná pé...'!F34</f>
        <v>0</v>
      </c>
      <c r="BB56" s="120">
        <f>'SO-01_4-NP1 - Následná pé...'!F35</f>
        <v>0</v>
      </c>
      <c r="BC56" s="120">
        <f>'SO-01_4-NP1 - Následná pé...'!F36</f>
        <v>0</v>
      </c>
      <c r="BD56" s="122">
        <f>'SO-01_4-NP1 - Následná pé...'!F37</f>
        <v>0</v>
      </c>
      <c r="BE56" s="7"/>
      <c r="BT56" s="123" t="s">
        <v>77</v>
      </c>
      <c r="BV56" s="123" t="s">
        <v>71</v>
      </c>
      <c r="BW56" s="123" t="s">
        <v>82</v>
      </c>
      <c r="BX56" s="123" t="s">
        <v>5</v>
      </c>
      <c r="CL56" s="123" t="s">
        <v>19</v>
      </c>
      <c r="CM56" s="123" t="s">
        <v>79</v>
      </c>
    </row>
    <row r="57" s="7" customFormat="1" ht="37.5" customHeight="1">
      <c r="A57" s="111" t="s">
        <v>73</v>
      </c>
      <c r="B57" s="112"/>
      <c r="C57" s="113"/>
      <c r="D57" s="114" t="s">
        <v>83</v>
      </c>
      <c r="E57" s="114"/>
      <c r="F57" s="114"/>
      <c r="G57" s="114"/>
      <c r="H57" s="114"/>
      <c r="I57" s="115"/>
      <c r="J57" s="114" t="s">
        <v>84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'SO-01_4-NP2 - Následná pé...'!J30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76</v>
      </c>
      <c r="AR57" s="118"/>
      <c r="AS57" s="119">
        <v>0</v>
      </c>
      <c r="AT57" s="120">
        <f>ROUND(SUM(AV57:AW57),2)</f>
        <v>0</v>
      </c>
      <c r="AU57" s="121">
        <f>'SO-01_4-NP2 - Následná pé...'!P83</f>
        <v>0</v>
      </c>
      <c r="AV57" s="120">
        <f>'SO-01_4-NP2 - Následná pé...'!J33</f>
        <v>0</v>
      </c>
      <c r="AW57" s="120">
        <f>'SO-01_4-NP2 - Následná pé...'!J34</f>
        <v>0</v>
      </c>
      <c r="AX57" s="120">
        <f>'SO-01_4-NP2 - Následná pé...'!J35</f>
        <v>0</v>
      </c>
      <c r="AY57" s="120">
        <f>'SO-01_4-NP2 - Následná pé...'!J36</f>
        <v>0</v>
      </c>
      <c r="AZ57" s="120">
        <f>'SO-01_4-NP2 - Následná pé...'!F33</f>
        <v>0</v>
      </c>
      <c r="BA57" s="120">
        <f>'SO-01_4-NP2 - Následná pé...'!F34</f>
        <v>0</v>
      </c>
      <c r="BB57" s="120">
        <f>'SO-01_4-NP2 - Následná pé...'!F35</f>
        <v>0</v>
      </c>
      <c r="BC57" s="120">
        <f>'SO-01_4-NP2 - Následná pé...'!F36</f>
        <v>0</v>
      </c>
      <c r="BD57" s="122">
        <f>'SO-01_4-NP2 - Následná pé...'!F37</f>
        <v>0</v>
      </c>
      <c r="BE57" s="7"/>
      <c r="BT57" s="123" t="s">
        <v>77</v>
      </c>
      <c r="BV57" s="123" t="s">
        <v>71</v>
      </c>
      <c r="BW57" s="123" t="s">
        <v>85</v>
      </c>
      <c r="BX57" s="123" t="s">
        <v>5</v>
      </c>
      <c r="CL57" s="123" t="s">
        <v>19</v>
      </c>
      <c r="CM57" s="123" t="s">
        <v>79</v>
      </c>
    </row>
    <row r="58" s="7" customFormat="1" ht="37.5" customHeight="1">
      <c r="A58" s="111" t="s">
        <v>73</v>
      </c>
      <c r="B58" s="112"/>
      <c r="C58" s="113"/>
      <c r="D58" s="114" t="s">
        <v>86</v>
      </c>
      <c r="E58" s="114"/>
      <c r="F58" s="114"/>
      <c r="G58" s="114"/>
      <c r="H58" s="114"/>
      <c r="I58" s="115"/>
      <c r="J58" s="114" t="s">
        <v>87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'SO-01_4-NP3 - Následná pé...'!J30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76</v>
      </c>
      <c r="AR58" s="118"/>
      <c r="AS58" s="124">
        <v>0</v>
      </c>
      <c r="AT58" s="125">
        <f>ROUND(SUM(AV58:AW58),2)</f>
        <v>0</v>
      </c>
      <c r="AU58" s="126">
        <f>'SO-01_4-NP3 - Následná pé...'!P83</f>
        <v>0</v>
      </c>
      <c r="AV58" s="125">
        <f>'SO-01_4-NP3 - Následná pé...'!J33</f>
        <v>0</v>
      </c>
      <c r="AW58" s="125">
        <f>'SO-01_4-NP3 - Následná pé...'!J34</f>
        <v>0</v>
      </c>
      <c r="AX58" s="125">
        <f>'SO-01_4-NP3 - Následná pé...'!J35</f>
        <v>0</v>
      </c>
      <c r="AY58" s="125">
        <f>'SO-01_4-NP3 - Následná pé...'!J36</f>
        <v>0</v>
      </c>
      <c r="AZ58" s="125">
        <f>'SO-01_4-NP3 - Následná pé...'!F33</f>
        <v>0</v>
      </c>
      <c r="BA58" s="125">
        <f>'SO-01_4-NP3 - Následná pé...'!F34</f>
        <v>0</v>
      </c>
      <c r="BB58" s="125">
        <f>'SO-01_4-NP3 - Následná pé...'!F35</f>
        <v>0</v>
      </c>
      <c r="BC58" s="125">
        <f>'SO-01_4-NP3 - Následná pé...'!F36</f>
        <v>0</v>
      </c>
      <c r="BD58" s="127">
        <f>'SO-01_4-NP3 - Následná pé...'!F37</f>
        <v>0</v>
      </c>
      <c r="BE58" s="7"/>
      <c r="BT58" s="123" t="s">
        <v>77</v>
      </c>
      <c r="BV58" s="123" t="s">
        <v>71</v>
      </c>
      <c r="BW58" s="123" t="s">
        <v>88</v>
      </c>
      <c r="BX58" s="123" t="s">
        <v>5</v>
      </c>
      <c r="CL58" s="123" t="s">
        <v>19</v>
      </c>
      <c r="CM58" s="123" t="s">
        <v>79</v>
      </c>
    </row>
    <row r="59" s="2" customFormat="1" ht="30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sheetProtection sheet="1" formatColumns="0" formatRows="0" objects="1" scenarios="1" spinCount="100000" saltValue="w4Hip70jFNN8nYOO8k3i8rOr+4sX+GTGWAJZ2rAQvk7iPrHw8ZONoCwxNqOgaUUFmG87mLgUdD+jkKIVJqwjjg==" hashValue="ZPyVfaJxLLC1CMFqPugp+RmXQFR0j/FjomAItyfALep604vHMYY8VeUEsTSwoI97N/aE/6g9hZSPTs5V1jlMJA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-01_4 - Výsadby'!C2" display="/"/>
    <hyperlink ref="A56" location="'SO-01_4-NP1 - Následná pé...'!C2" display="/"/>
    <hyperlink ref="A57" location="'SO-01_4-NP2 - Následná pé...'!C2" display="/"/>
    <hyperlink ref="A58" location="'SO-01_4-NP3 - Následná p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89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Rybník R2 s cestou C27 na hráz v k.ú. Třebihošť-výsadby a následná péče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20. 9. 2021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ROUND((SUM(BE83:BE259)),  2)</f>
        <v>0</v>
      </c>
      <c r="G33" s="38"/>
      <c r="H33" s="38"/>
      <c r="I33" s="148">
        <v>0.20999999999999999</v>
      </c>
      <c r="J33" s="147">
        <f>ROUND(((SUM(BE83:BE259))*I33),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ROUND((SUM(BF83:BF259)),  2)</f>
        <v>0</v>
      </c>
      <c r="G34" s="38"/>
      <c r="H34" s="38"/>
      <c r="I34" s="148">
        <v>0.14999999999999999</v>
      </c>
      <c r="J34" s="147">
        <f>ROUND(((SUM(BF83:BF259))*I34),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ROUND((SUM(BG83:BG259)),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ROUND((SUM(BH83:BH259)),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ROUND((SUM(BI83:BI259)),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Rybník R2 s cestou C27 na hráz v k.ú. Třebihošť-výsadby a následná péče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SO-01_4 - Výsadby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20. 9. 2021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93</v>
      </c>
      <c r="D57" s="162"/>
      <c r="E57" s="162"/>
      <c r="F57" s="162"/>
      <c r="G57" s="162"/>
      <c r="H57" s="162"/>
      <c r="I57" s="162"/>
      <c r="J57" s="163" t="s">
        <v>94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65"/>
      <c r="C60" s="166"/>
      <c r="D60" s="167" t="s">
        <v>96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97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98</v>
      </c>
      <c r="E62" s="174"/>
      <c r="F62" s="174"/>
      <c r="G62" s="174"/>
      <c r="H62" s="174"/>
      <c r="I62" s="174"/>
      <c r="J62" s="175">
        <f>J250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99</v>
      </c>
      <c r="E63" s="174"/>
      <c r="F63" s="174"/>
      <c r="G63" s="174"/>
      <c r="H63" s="174"/>
      <c r="I63" s="174"/>
      <c r="J63" s="175">
        <f>J257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100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Rybník R2 s cestou C27 na hráz v k.ú. Třebihošť-výsadby a následná péče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90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SO-01_4 - Výsadby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32" t="s">
        <v>23</v>
      </c>
      <c r="J77" s="72" t="str">
        <f>IF(J12="","",J12)</f>
        <v>20. 9. 2021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32" t="s">
        <v>30</v>
      </c>
      <c r="J79" s="36" t="str">
        <f>E21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IF(E18="","",E18)</f>
        <v>Vyplň údaj</v>
      </c>
      <c r="G80" s="40"/>
      <c r="H80" s="40"/>
      <c r="I80" s="32" t="s">
        <v>32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101</v>
      </c>
      <c r="D82" s="180" t="s">
        <v>54</v>
      </c>
      <c r="E82" s="180" t="s">
        <v>50</v>
      </c>
      <c r="F82" s="180" t="s">
        <v>51</v>
      </c>
      <c r="G82" s="180" t="s">
        <v>102</v>
      </c>
      <c r="H82" s="180" t="s">
        <v>103</v>
      </c>
      <c r="I82" s="180" t="s">
        <v>104</v>
      </c>
      <c r="J82" s="181" t="s">
        <v>94</v>
      </c>
      <c r="K82" s="182" t="s">
        <v>105</v>
      </c>
      <c r="L82" s="183"/>
      <c r="M82" s="92" t="s">
        <v>19</v>
      </c>
      <c r="N82" s="93" t="s">
        <v>39</v>
      </c>
      <c r="O82" s="93" t="s">
        <v>106</v>
      </c>
      <c r="P82" s="93" t="s">
        <v>107</v>
      </c>
      <c r="Q82" s="93" t="s">
        <v>108</v>
      </c>
      <c r="R82" s="93" t="s">
        <v>109</v>
      </c>
      <c r="S82" s="93" t="s">
        <v>110</v>
      </c>
      <c r="T82" s="94" t="s">
        <v>111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112</v>
      </c>
      <c r="D83" s="40"/>
      <c r="E83" s="40"/>
      <c r="F83" s="40"/>
      <c r="G83" s="40"/>
      <c r="H83" s="40"/>
      <c r="I83" s="40"/>
      <c r="J83" s="184">
        <f>BK83</f>
        <v>0</v>
      </c>
      <c r="K83" s="40"/>
      <c r="L83" s="44"/>
      <c r="M83" s="95"/>
      <c r="N83" s="185"/>
      <c r="O83" s="96"/>
      <c r="P83" s="186">
        <f>P84</f>
        <v>0</v>
      </c>
      <c r="Q83" s="96"/>
      <c r="R83" s="186">
        <f>R84</f>
        <v>4.9969900000000003</v>
      </c>
      <c r="S83" s="96"/>
      <c r="T83" s="187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68</v>
      </c>
      <c r="AU83" s="17" t="s">
        <v>95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68</v>
      </c>
      <c r="E84" s="192" t="s">
        <v>113</v>
      </c>
      <c r="F84" s="192" t="s">
        <v>114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P85+P250+P257</f>
        <v>0</v>
      </c>
      <c r="Q84" s="197"/>
      <c r="R84" s="198">
        <f>R85+R250+R257</f>
        <v>4.9969900000000003</v>
      </c>
      <c r="S84" s="197"/>
      <c r="T84" s="199">
        <f>T85+T250+T257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77</v>
      </c>
      <c r="AT84" s="201" t="s">
        <v>68</v>
      </c>
      <c r="AU84" s="201" t="s">
        <v>69</v>
      </c>
      <c r="AY84" s="200" t="s">
        <v>115</v>
      </c>
      <c r="BK84" s="202">
        <f>BK85+BK250+BK257</f>
        <v>0</v>
      </c>
    </row>
    <row r="85" s="12" customFormat="1" ht="22.8" customHeight="1">
      <c r="A85" s="12"/>
      <c r="B85" s="189"/>
      <c r="C85" s="190"/>
      <c r="D85" s="191" t="s">
        <v>68</v>
      </c>
      <c r="E85" s="203" t="s">
        <v>77</v>
      </c>
      <c r="F85" s="203" t="s">
        <v>116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SUM(P86:P249)</f>
        <v>0</v>
      </c>
      <c r="Q85" s="197"/>
      <c r="R85" s="198">
        <f>SUM(R86:R249)</f>
        <v>4.2048700000000006</v>
      </c>
      <c r="S85" s="197"/>
      <c r="T85" s="199">
        <f>SUM(T86:T249)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77</v>
      </c>
      <c r="AT85" s="201" t="s">
        <v>68</v>
      </c>
      <c r="AU85" s="201" t="s">
        <v>77</v>
      </c>
      <c r="AY85" s="200" t="s">
        <v>115</v>
      </c>
      <c r="BK85" s="202">
        <f>SUM(BK86:BK249)</f>
        <v>0</v>
      </c>
    </row>
    <row r="86" s="2" customFormat="1" ht="24.15" customHeight="1">
      <c r="A86" s="38"/>
      <c r="B86" s="39"/>
      <c r="C86" s="205" t="s">
        <v>77</v>
      </c>
      <c r="D86" s="205" t="s">
        <v>117</v>
      </c>
      <c r="E86" s="206" t="s">
        <v>118</v>
      </c>
      <c r="F86" s="207" t="s">
        <v>119</v>
      </c>
      <c r="G86" s="208" t="s">
        <v>120</v>
      </c>
      <c r="H86" s="209">
        <v>247</v>
      </c>
      <c r="I86" s="210"/>
      <c r="J86" s="211">
        <f>ROUND(I86*H86,2)</f>
        <v>0</v>
      </c>
      <c r="K86" s="212"/>
      <c r="L86" s="44"/>
      <c r="M86" s="213" t="s">
        <v>19</v>
      </c>
      <c r="N86" s="214" t="s">
        <v>40</v>
      </c>
      <c r="O86" s="84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7" t="s">
        <v>121</v>
      </c>
      <c r="AT86" s="217" t="s">
        <v>117</v>
      </c>
      <c r="AU86" s="217" t="s">
        <v>79</v>
      </c>
      <c r="AY86" s="17" t="s">
        <v>115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7" t="s">
        <v>77</v>
      </c>
      <c r="BK86" s="218">
        <f>ROUND(I86*H86,2)</f>
        <v>0</v>
      </c>
      <c r="BL86" s="17" t="s">
        <v>121</v>
      </c>
      <c r="BM86" s="217" t="s">
        <v>122</v>
      </c>
    </row>
    <row r="87" s="2" customFormat="1">
      <c r="A87" s="38"/>
      <c r="B87" s="39"/>
      <c r="C87" s="40"/>
      <c r="D87" s="219" t="s">
        <v>123</v>
      </c>
      <c r="E87" s="40"/>
      <c r="F87" s="220" t="s">
        <v>124</v>
      </c>
      <c r="G87" s="40"/>
      <c r="H87" s="40"/>
      <c r="I87" s="221"/>
      <c r="J87" s="40"/>
      <c r="K87" s="40"/>
      <c r="L87" s="44"/>
      <c r="M87" s="222"/>
      <c r="N87" s="22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123</v>
      </c>
      <c r="AU87" s="17" t="s">
        <v>79</v>
      </c>
    </row>
    <row r="88" s="13" customFormat="1">
      <c r="A88" s="13"/>
      <c r="B88" s="224"/>
      <c r="C88" s="225"/>
      <c r="D88" s="226" t="s">
        <v>125</v>
      </c>
      <c r="E88" s="227" t="s">
        <v>19</v>
      </c>
      <c r="F88" s="228" t="s">
        <v>126</v>
      </c>
      <c r="G88" s="225"/>
      <c r="H88" s="229">
        <v>145</v>
      </c>
      <c r="I88" s="230"/>
      <c r="J88" s="225"/>
      <c r="K88" s="225"/>
      <c r="L88" s="231"/>
      <c r="M88" s="232"/>
      <c r="N88" s="233"/>
      <c r="O88" s="233"/>
      <c r="P88" s="233"/>
      <c r="Q88" s="233"/>
      <c r="R88" s="233"/>
      <c r="S88" s="233"/>
      <c r="T88" s="23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5" t="s">
        <v>125</v>
      </c>
      <c r="AU88" s="235" t="s">
        <v>79</v>
      </c>
      <c r="AV88" s="13" t="s">
        <v>79</v>
      </c>
      <c r="AW88" s="13" t="s">
        <v>31</v>
      </c>
      <c r="AX88" s="13" t="s">
        <v>69</v>
      </c>
      <c r="AY88" s="235" t="s">
        <v>115</v>
      </c>
    </row>
    <row r="89" s="13" customFormat="1">
      <c r="A89" s="13"/>
      <c r="B89" s="224"/>
      <c r="C89" s="225"/>
      <c r="D89" s="226" t="s">
        <v>125</v>
      </c>
      <c r="E89" s="227" t="s">
        <v>19</v>
      </c>
      <c r="F89" s="228" t="s">
        <v>127</v>
      </c>
      <c r="G89" s="225"/>
      <c r="H89" s="229">
        <v>92</v>
      </c>
      <c r="I89" s="230"/>
      <c r="J89" s="225"/>
      <c r="K89" s="225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125</v>
      </c>
      <c r="AU89" s="235" t="s">
        <v>79</v>
      </c>
      <c r="AV89" s="13" t="s">
        <v>79</v>
      </c>
      <c r="AW89" s="13" t="s">
        <v>31</v>
      </c>
      <c r="AX89" s="13" t="s">
        <v>69</v>
      </c>
      <c r="AY89" s="235" t="s">
        <v>115</v>
      </c>
    </row>
    <row r="90" s="13" customFormat="1">
      <c r="A90" s="13"/>
      <c r="B90" s="224"/>
      <c r="C90" s="225"/>
      <c r="D90" s="226" t="s">
        <v>125</v>
      </c>
      <c r="E90" s="227" t="s">
        <v>19</v>
      </c>
      <c r="F90" s="228" t="s">
        <v>128</v>
      </c>
      <c r="G90" s="225"/>
      <c r="H90" s="229">
        <v>10</v>
      </c>
      <c r="I90" s="230"/>
      <c r="J90" s="225"/>
      <c r="K90" s="225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125</v>
      </c>
      <c r="AU90" s="235" t="s">
        <v>79</v>
      </c>
      <c r="AV90" s="13" t="s">
        <v>79</v>
      </c>
      <c r="AW90" s="13" t="s">
        <v>31</v>
      </c>
      <c r="AX90" s="13" t="s">
        <v>69</v>
      </c>
      <c r="AY90" s="235" t="s">
        <v>115</v>
      </c>
    </row>
    <row r="91" s="14" customFormat="1">
      <c r="A91" s="14"/>
      <c r="B91" s="236"/>
      <c r="C91" s="237"/>
      <c r="D91" s="226" t="s">
        <v>125</v>
      </c>
      <c r="E91" s="238" t="s">
        <v>19</v>
      </c>
      <c r="F91" s="239" t="s">
        <v>129</v>
      </c>
      <c r="G91" s="237"/>
      <c r="H91" s="240">
        <v>247</v>
      </c>
      <c r="I91" s="241"/>
      <c r="J91" s="237"/>
      <c r="K91" s="237"/>
      <c r="L91" s="242"/>
      <c r="M91" s="243"/>
      <c r="N91" s="244"/>
      <c r="O91" s="244"/>
      <c r="P91" s="244"/>
      <c r="Q91" s="244"/>
      <c r="R91" s="244"/>
      <c r="S91" s="244"/>
      <c r="T91" s="245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6" t="s">
        <v>125</v>
      </c>
      <c r="AU91" s="246" t="s">
        <v>79</v>
      </c>
      <c r="AV91" s="14" t="s">
        <v>121</v>
      </c>
      <c r="AW91" s="14" t="s">
        <v>31</v>
      </c>
      <c r="AX91" s="14" t="s">
        <v>77</v>
      </c>
      <c r="AY91" s="246" t="s">
        <v>115</v>
      </c>
    </row>
    <row r="92" s="2" customFormat="1" ht="24.15" customHeight="1">
      <c r="A92" s="38"/>
      <c r="B92" s="39"/>
      <c r="C92" s="205" t="s">
        <v>79</v>
      </c>
      <c r="D92" s="205" t="s">
        <v>117</v>
      </c>
      <c r="E92" s="206" t="s">
        <v>130</v>
      </c>
      <c r="F92" s="207" t="s">
        <v>131</v>
      </c>
      <c r="G92" s="208" t="s">
        <v>120</v>
      </c>
      <c r="H92" s="209">
        <v>196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40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121</v>
      </c>
      <c r="AT92" s="217" t="s">
        <v>117</v>
      </c>
      <c r="AU92" s="217" t="s">
        <v>79</v>
      </c>
      <c r="AY92" s="17" t="s">
        <v>115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77</v>
      </c>
      <c r="BK92" s="218">
        <f>ROUND(I92*H92,2)</f>
        <v>0</v>
      </c>
      <c r="BL92" s="17" t="s">
        <v>121</v>
      </c>
      <c r="BM92" s="217" t="s">
        <v>132</v>
      </c>
    </row>
    <row r="93" s="2" customFormat="1">
      <c r="A93" s="38"/>
      <c r="B93" s="39"/>
      <c r="C93" s="40"/>
      <c r="D93" s="219" t="s">
        <v>123</v>
      </c>
      <c r="E93" s="40"/>
      <c r="F93" s="220" t="s">
        <v>133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123</v>
      </c>
      <c r="AU93" s="17" t="s">
        <v>79</v>
      </c>
    </row>
    <row r="94" s="13" customFormat="1">
      <c r="A94" s="13"/>
      <c r="B94" s="224"/>
      <c r="C94" s="225"/>
      <c r="D94" s="226" t="s">
        <v>125</v>
      </c>
      <c r="E94" s="227" t="s">
        <v>19</v>
      </c>
      <c r="F94" s="228" t="s">
        <v>134</v>
      </c>
      <c r="G94" s="225"/>
      <c r="H94" s="229">
        <v>65</v>
      </c>
      <c r="I94" s="230"/>
      <c r="J94" s="225"/>
      <c r="K94" s="225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125</v>
      </c>
      <c r="AU94" s="235" t="s">
        <v>79</v>
      </c>
      <c r="AV94" s="13" t="s">
        <v>79</v>
      </c>
      <c r="AW94" s="13" t="s">
        <v>31</v>
      </c>
      <c r="AX94" s="13" t="s">
        <v>69</v>
      </c>
      <c r="AY94" s="235" t="s">
        <v>115</v>
      </c>
    </row>
    <row r="95" s="13" customFormat="1">
      <c r="A95" s="13"/>
      <c r="B95" s="224"/>
      <c r="C95" s="225"/>
      <c r="D95" s="226" t="s">
        <v>125</v>
      </c>
      <c r="E95" s="227" t="s">
        <v>19</v>
      </c>
      <c r="F95" s="228" t="s">
        <v>135</v>
      </c>
      <c r="G95" s="225"/>
      <c r="H95" s="229">
        <v>72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125</v>
      </c>
      <c r="AU95" s="235" t="s">
        <v>79</v>
      </c>
      <c r="AV95" s="13" t="s">
        <v>79</v>
      </c>
      <c r="AW95" s="13" t="s">
        <v>31</v>
      </c>
      <c r="AX95" s="13" t="s">
        <v>69</v>
      </c>
      <c r="AY95" s="235" t="s">
        <v>115</v>
      </c>
    </row>
    <row r="96" s="13" customFormat="1">
      <c r="A96" s="13"/>
      <c r="B96" s="224"/>
      <c r="C96" s="225"/>
      <c r="D96" s="226" t="s">
        <v>125</v>
      </c>
      <c r="E96" s="227" t="s">
        <v>19</v>
      </c>
      <c r="F96" s="228" t="s">
        <v>136</v>
      </c>
      <c r="G96" s="225"/>
      <c r="H96" s="229">
        <v>40</v>
      </c>
      <c r="I96" s="230"/>
      <c r="J96" s="225"/>
      <c r="K96" s="225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125</v>
      </c>
      <c r="AU96" s="235" t="s">
        <v>79</v>
      </c>
      <c r="AV96" s="13" t="s">
        <v>79</v>
      </c>
      <c r="AW96" s="13" t="s">
        <v>31</v>
      </c>
      <c r="AX96" s="13" t="s">
        <v>69</v>
      </c>
      <c r="AY96" s="235" t="s">
        <v>115</v>
      </c>
    </row>
    <row r="97" s="13" customFormat="1">
      <c r="A97" s="13"/>
      <c r="B97" s="224"/>
      <c r="C97" s="225"/>
      <c r="D97" s="226" t="s">
        <v>125</v>
      </c>
      <c r="E97" s="227" t="s">
        <v>19</v>
      </c>
      <c r="F97" s="228" t="s">
        <v>137</v>
      </c>
      <c r="G97" s="225"/>
      <c r="H97" s="229">
        <v>3</v>
      </c>
      <c r="I97" s="230"/>
      <c r="J97" s="225"/>
      <c r="K97" s="225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125</v>
      </c>
      <c r="AU97" s="235" t="s">
        <v>79</v>
      </c>
      <c r="AV97" s="13" t="s">
        <v>79</v>
      </c>
      <c r="AW97" s="13" t="s">
        <v>31</v>
      </c>
      <c r="AX97" s="13" t="s">
        <v>69</v>
      </c>
      <c r="AY97" s="235" t="s">
        <v>115</v>
      </c>
    </row>
    <row r="98" s="13" customFormat="1">
      <c r="A98" s="13"/>
      <c r="B98" s="224"/>
      <c r="C98" s="225"/>
      <c r="D98" s="226" t="s">
        <v>125</v>
      </c>
      <c r="E98" s="227" t="s">
        <v>19</v>
      </c>
      <c r="F98" s="228" t="s">
        <v>138</v>
      </c>
      <c r="G98" s="225"/>
      <c r="H98" s="229">
        <v>16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125</v>
      </c>
      <c r="AU98" s="235" t="s">
        <v>79</v>
      </c>
      <c r="AV98" s="13" t="s">
        <v>79</v>
      </c>
      <c r="AW98" s="13" t="s">
        <v>31</v>
      </c>
      <c r="AX98" s="13" t="s">
        <v>69</v>
      </c>
      <c r="AY98" s="235" t="s">
        <v>115</v>
      </c>
    </row>
    <row r="99" s="14" customFormat="1">
      <c r="A99" s="14"/>
      <c r="B99" s="236"/>
      <c r="C99" s="237"/>
      <c r="D99" s="226" t="s">
        <v>125</v>
      </c>
      <c r="E99" s="238" t="s">
        <v>19</v>
      </c>
      <c r="F99" s="239" t="s">
        <v>129</v>
      </c>
      <c r="G99" s="237"/>
      <c r="H99" s="240">
        <v>196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125</v>
      </c>
      <c r="AU99" s="246" t="s">
        <v>79</v>
      </c>
      <c r="AV99" s="14" t="s">
        <v>121</v>
      </c>
      <c r="AW99" s="14" t="s">
        <v>31</v>
      </c>
      <c r="AX99" s="14" t="s">
        <v>77</v>
      </c>
      <c r="AY99" s="246" t="s">
        <v>115</v>
      </c>
    </row>
    <row r="100" s="2" customFormat="1" ht="24.15" customHeight="1">
      <c r="A100" s="38"/>
      <c r="B100" s="39"/>
      <c r="C100" s="205" t="s">
        <v>139</v>
      </c>
      <c r="D100" s="205" t="s">
        <v>117</v>
      </c>
      <c r="E100" s="206" t="s">
        <v>140</v>
      </c>
      <c r="F100" s="207" t="s">
        <v>141</v>
      </c>
      <c r="G100" s="208" t="s">
        <v>120</v>
      </c>
      <c r="H100" s="209">
        <v>196</v>
      </c>
      <c r="I100" s="210"/>
      <c r="J100" s="211">
        <f>ROUND(I100*H100,2)</f>
        <v>0</v>
      </c>
      <c r="K100" s="212"/>
      <c r="L100" s="44"/>
      <c r="M100" s="213" t="s">
        <v>19</v>
      </c>
      <c r="N100" s="214" t="s">
        <v>40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121</v>
      </c>
      <c r="AT100" s="217" t="s">
        <v>117</v>
      </c>
      <c r="AU100" s="217" t="s">
        <v>79</v>
      </c>
      <c r="AY100" s="17" t="s">
        <v>115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77</v>
      </c>
      <c r="BK100" s="218">
        <f>ROUND(I100*H100,2)</f>
        <v>0</v>
      </c>
      <c r="BL100" s="17" t="s">
        <v>121</v>
      </c>
      <c r="BM100" s="217" t="s">
        <v>142</v>
      </c>
    </row>
    <row r="101" s="2" customFormat="1">
      <c r="A101" s="38"/>
      <c r="B101" s="39"/>
      <c r="C101" s="40"/>
      <c r="D101" s="219" t="s">
        <v>123</v>
      </c>
      <c r="E101" s="40"/>
      <c r="F101" s="220" t="s">
        <v>143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123</v>
      </c>
      <c r="AU101" s="17" t="s">
        <v>79</v>
      </c>
    </row>
    <row r="102" s="13" customFormat="1">
      <c r="A102" s="13"/>
      <c r="B102" s="224"/>
      <c r="C102" s="225"/>
      <c r="D102" s="226" t="s">
        <v>125</v>
      </c>
      <c r="E102" s="227" t="s">
        <v>19</v>
      </c>
      <c r="F102" s="228" t="s">
        <v>134</v>
      </c>
      <c r="G102" s="225"/>
      <c r="H102" s="229">
        <v>65</v>
      </c>
      <c r="I102" s="230"/>
      <c r="J102" s="225"/>
      <c r="K102" s="225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125</v>
      </c>
      <c r="AU102" s="235" t="s">
        <v>79</v>
      </c>
      <c r="AV102" s="13" t="s">
        <v>79</v>
      </c>
      <c r="AW102" s="13" t="s">
        <v>31</v>
      </c>
      <c r="AX102" s="13" t="s">
        <v>69</v>
      </c>
      <c r="AY102" s="235" t="s">
        <v>115</v>
      </c>
    </row>
    <row r="103" s="13" customFormat="1">
      <c r="A103" s="13"/>
      <c r="B103" s="224"/>
      <c r="C103" s="225"/>
      <c r="D103" s="226" t="s">
        <v>125</v>
      </c>
      <c r="E103" s="227" t="s">
        <v>19</v>
      </c>
      <c r="F103" s="228" t="s">
        <v>135</v>
      </c>
      <c r="G103" s="225"/>
      <c r="H103" s="229">
        <v>72</v>
      </c>
      <c r="I103" s="230"/>
      <c r="J103" s="225"/>
      <c r="K103" s="225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125</v>
      </c>
      <c r="AU103" s="235" t="s">
        <v>79</v>
      </c>
      <c r="AV103" s="13" t="s">
        <v>79</v>
      </c>
      <c r="AW103" s="13" t="s">
        <v>31</v>
      </c>
      <c r="AX103" s="13" t="s">
        <v>69</v>
      </c>
      <c r="AY103" s="235" t="s">
        <v>115</v>
      </c>
    </row>
    <row r="104" s="13" customFormat="1">
      <c r="A104" s="13"/>
      <c r="B104" s="224"/>
      <c r="C104" s="225"/>
      <c r="D104" s="226" t="s">
        <v>125</v>
      </c>
      <c r="E104" s="227" t="s">
        <v>19</v>
      </c>
      <c r="F104" s="228" t="s">
        <v>136</v>
      </c>
      <c r="G104" s="225"/>
      <c r="H104" s="229">
        <v>40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125</v>
      </c>
      <c r="AU104" s="235" t="s">
        <v>79</v>
      </c>
      <c r="AV104" s="13" t="s">
        <v>79</v>
      </c>
      <c r="AW104" s="13" t="s">
        <v>31</v>
      </c>
      <c r="AX104" s="13" t="s">
        <v>69</v>
      </c>
      <c r="AY104" s="235" t="s">
        <v>115</v>
      </c>
    </row>
    <row r="105" s="13" customFormat="1">
      <c r="A105" s="13"/>
      <c r="B105" s="224"/>
      <c r="C105" s="225"/>
      <c r="D105" s="226" t="s">
        <v>125</v>
      </c>
      <c r="E105" s="227" t="s">
        <v>19</v>
      </c>
      <c r="F105" s="228" t="s">
        <v>137</v>
      </c>
      <c r="G105" s="225"/>
      <c r="H105" s="229">
        <v>3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125</v>
      </c>
      <c r="AU105" s="235" t="s">
        <v>79</v>
      </c>
      <c r="AV105" s="13" t="s">
        <v>79</v>
      </c>
      <c r="AW105" s="13" t="s">
        <v>31</v>
      </c>
      <c r="AX105" s="13" t="s">
        <v>69</v>
      </c>
      <c r="AY105" s="235" t="s">
        <v>115</v>
      </c>
    </row>
    <row r="106" s="13" customFormat="1">
      <c r="A106" s="13"/>
      <c r="B106" s="224"/>
      <c r="C106" s="225"/>
      <c r="D106" s="226" t="s">
        <v>125</v>
      </c>
      <c r="E106" s="227" t="s">
        <v>19</v>
      </c>
      <c r="F106" s="228" t="s">
        <v>138</v>
      </c>
      <c r="G106" s="225"/>
      <c r="H106" s="229">
        <v>16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125</v>
      </c>
      <c r="AU106" s="235" t="s">
        <v>79</v>
      </c>
      <c r="AV106" s="13" t="s">
        <v>79</v>
      </c>
      <c r="AW106" s="13" t="s">
        <v>31</v>
      </c>
      <c r="AX106" s="13" t="s">
        <v>69</v>
      </c>
      <c r="AY106" s="235" t="s">
        <v>115</v>
      </c>
    </row>
    <row r="107" s="14" customFormat="1">
      <c r="A107" s="14"/>
      <c r="B107" s="236"/>
      <c r="C107" s="237"/>
      <c r="D107" s="226" t="s">
        <v>125</v>
      </c>
      <c r="E107" s="238" t="s">
        <v>19</v>
      </c>
      <c r="F107" s="239" t="s">
        <v>129</v>
      </c>
      <c r="G107" s="237"/>
      <c r="H107" s="240">
        <v>196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125</v>
      </c>
      <c r="AU107" s="246" t="s">
        <v>79</v>
      </c>
      <c r="AV107" s="14" t="s">
        <v>121</v>
      </c>
      <c r="AW107" s="14" t="s">
        <v>31</v>
      </c>
      <c r="AX107" s="14" t="s">
        <v>77</v>
      </c>
      <c r="AY107" s="246" t="s">
        <v>115</v>
      </c>
    </row>
    <row r="108" s="2" customFormat="1" ht="24.15" customHeight="1">
      <c r="A108" s="38"/>
      <c r="B108" s="39"/>
      <c r="C108" s="205" t="s">
        <v>121</v>
      </c>
      <c r="D108" s="205" t="s">
        <v>117</v>
      </c>
      <c r="E108" s="206" t="s">
        <v>144</v>
      </c>
      <c r="F108" s="207" t="s">
        <v>145</v>
      </c>
      <c r="G108" s="208" t="s">
        <v>120</v>
      </c>
      <c r="H108" s="209">
        <v>247</v>
      </c>
      <c r="I108" s="210"/>
      <c r="J108" s="211">
        <f>ROUND(I108*H108,2)</f>
        <v>0</v>
      </c>
      <c r="K108" s="212"/>
      <c r="L108" s="44"/>
      <c r="M108" s="213" t="s">
        <v>19</v>
      </c>
      <c r="N108" s="214" t="s">
        <v>40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121</v>
      </c>
      <c r="AT108" s="217" t="s">
        <v>117</v>
      </c>
      <c r="AU108" s="217" t="s">
        <v>79</v>
      </c>
      <c r="AY108" s="17" t="s">
        <v>115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77</v>
      </c>
      <c r="BK108" s="218">
        <f>ROUND(I108*H108,2)</f>
        <v>0</v>
      </c>
      <c r="BL108" s="17" t="s">
        <v>121</v>
      </c>
      <c r="BM108" s="217" t="s">
        <v>146</v>
      </c>
    </row>
    <row r="109" s="2" customFormat="1">
      <c r="A109" s="38"/>
      <c r="B109" s="39"/>
      <c r="C109" s="40"/>
      <c r="D109" s="219" t="s">
        <v>123</v>
      </c>
      <c r="E109" s="40"/>
      <c r="F109" s="220" t="s">
        <v>147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123</v>
      </c>
      <c r="AU109" s="17" t="s">
        <v>79</v>
      </c>
    </row>
    <row r="110" s="13" customFormat="1">
      <c r="A110" s="13"/>
      <c r="B110" s="224"/>
      <c r="C110" s="225"/>
      <c r="D110" s="226" t="s">
        <v>125</v>
      </c>
      <c r="E110" s="227" t="s">
        <v>19</v>
      </c>
      <c r="F110" s="228" t="s">
        <v>126</v>
      </c>
      <c r="G110" s="225"/>
      <c r="H110" s="229">
        <v>145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125</v>
      </c>
      <c r="AU110" s="235" t="s">
        <v>79</v>
      </c>
      <c r="AV110" s="13" t="s">
        <v>79</v>
      </c>
      <c r="AW110" s="13" t="s">
        <v>31</v>
      </c>
      <c r="AX110" s="13" t="s">
        <v>69</v>
      </c>
      <c r="AY110" s="235" t="s">
        <v>115</v>
      </c>
    </row>
    <row r="111" s="13" customFormat="1">
      <c r="A111" s="13"/>
      <c r="B111" s="224"/>
      <c r="C111" s="225"/>
      <c r="D111" s="226" t="s">
        <v>125</v>
      </c>
      <c r="E111" s="227" t="s">
        <v>19</v>
      </c>
      <c r="F111" s="228" t="s">
        <v>127</v>
      </c>
      <c r="G111" s="225"/>
      <c r="H111" s="229">
        <v>92</v>
      </c>
      <c r="I111" s="230"/>
      <c r="J111" s="225"/>
      <c r="K111" s="225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125</v>
      </c>
      <c r="AU111" s="235" t="s">
        <v>79</v>
      </c>
      <c r="AV111" s="13" t="s">
        <v>79</v>
      </c>
      <c r="AW111" s="13" t="s">
        <v>31</v>
      </c>
      <c r="AX111" s="13" t="s">
        <v>69</v>
      </c>
      <c r="AY111" s="235" t="s">
        <v>115</v>
      </c>
    </row>
    <row r="112" s="13" customFormat="1">
      <c r="A112" s="13"/>
      <c r="B112" s="224"/>
      <c r="C112" s="225"/>
      <c r="D112" s="226" t="s">
        <v>125</v>
      </c>
      <c r="E112" s="227" t="s">
        <v>19</v>
      </c>
      <c r="F112" s="228" t="s">
        <v>128</v>
      </c>
      <c r="G112" s="225"/>
      <c r="H112" s="229">
        <v>10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125</v>
      </c>
      <c r="AU112" s="235" t="s">
        <v>79</v>
      </c>
      <c r="AV112" s="13" t="s">
        <v>79</v>
      </c>
      <c r="AW112" s="13" t="s">
        <v>31</v>
      </c>
      <c r="AX112" s="13" t="s">
        <v>69</v>
      </c>
      <c r="AY112" s="235" t="s">
        <v>115</v>
      </c>
    </row>
    <row r="113" s="14" customFormat="1">
      <c r="A113" s="14"/>
      <c r="B113" s="236"/>
      <c r="C113" s="237"/>
      <c r="D113" s="226" t="s">
        <v>125</v>
      </c>
      <c r="E113" s="238" t="s">
        <v>19</v>
      </c>
      <c r="F113" s="239" t="s">
        <v>129</v>
      </c>
      <c r="G113" s="237"/>
      <c r="H113" s="240">
        <v>247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125</v>
      </c>
      <c r="AU113" s="246" t="s">
        <v>79</v>
      </c>
      <c r="AV113" s="14" t="s">
        <v>121</v>
      </c>
      <c r="AW113" s="14" t="s">
        <v>31</v>
      </c>
      <c r="AX113" s="14" t="s">
        <v>77</v>
      </c>
      <c r="AY113" s="246" t="s">
        <v>115</v>
      </c>
    </row>
    <row r="114" s="2" customFormat="1" ht="16.5" customHeight="1">
      <c r="A114" s="38"/>
      <c r="B114" s="39"/>
      <c r="C114" s="247" t="s">
        <v>148</v>
      </c>
      <c r="D114" s="247" t="s">
        <v>149</v>
      </c>
      <c r="E114" s="248" t="s">
        <v>150</v>
      </c>
      <c r="F114" s="249" t="s">
        <v>151</v>
      </c>
      <c r="G114" s="250" t="s">
        <v>120</v>
      </c>
      <c r="H114" s="251">
        <v>5</v>
      </c>
      <c r="I114" s="252"/>
      <c r="J114" s="253">
        <f>ROUND(I114*H114,2)</f>
        <v>0</v>
      </c>
      <c r="K114" s="254"/>
      <c r="L114" s="255"/>
      <c r="M114" s="256" t="s">
        <v>19</v>
      </c>
      <c r="N114" s="257" t="s">
        <v>40</v>
      </c>
      <c r="O114" s="8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7" t="s">
        <v>152</v>
      </c>
      <c r="AT114" s="217" t="s">
        <v>149</v>
      </c>
      <c r="AU114" s="217" t="s">
        <v>79</v>
      </c>
      <c r="AY114" s="17" t="s">
        <v>115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7" t="s">
        <v>77</v>
      </c>
      <c r="BK114" s="218">
        <f>ROUND(I114*H114,2)</f>
        <v>0</v>
      </c>
      <c r="BL114" s="17" t="s">
        <v>121</v>
      </c>
      <c r="BM114" s="217" t="s">
        <v>153</v>
      </c>
    </row>
    <row r="115" s="13" customFormat="1">
      <c r="A115" s="13"/>
      <c r="B115" s="224"/>
      <c r="C115" s="225"/>
      <c r="D115" s="226" t="s">
        <v>125</v>
      </c>
      <c r="E115" s="227" t="s">
        <v>19</v>
      </c>
      <c r="F115" s="228" t="s">
        <v>154</v>
      </c>
      <c r="G115" s="225"/>
      <c r="H115" s="229">
        <v>3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125</v>
      </c>
      <c r="AU115" s="235" t="s">
        <v>79</v>
      </c>
      <c r="AV115" s="13" t="s">
        <v>79</v>
      </c>
      <c r="AW115" s="13" t="s">
        <v>31</v>
      </c>
      <c r="AX115" s="13" t="s">
        <v>69</v>
      </c>
      <c r="AY115" s="235" t="s">
        <v>115</v>
      </c>
    </row>
    <row r="116" s="13" customFormat="1">
      <c r="A116" s="13"/>
      <c r="B116" s="224"/>
      <c r="C116" s="225"/>
      <c r="D116" s="226" t="s">
        <v>125</v>
      </c>
      <c r="E116" s="227" t="s">
        <v>19</v>
      </c>
      <c r="F116" s="228" t="s">
        <v>155</v>
      </c>
      <c r="G116" s="225"/>
      <c r="H116" s="229">
        <v>2</v>
      </c>
      <c r="I116" s="230"/>
      <c r="J116" s="225"/>
      <c r="K116" s="225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125</v>
      </c>
      <c r="AU116" s="235" t="s">
        <v>79</v>
      </c>
      <c r="AV116" s="13" t="s">
        <v>79</v>
      </c>
      <c r="AW116" s="13" t="s">
        <v>31</v>
      </c>
      <c r="AX116" s="13" t="s">
        <v>69</v>
      </c>
      <c r="AY116" s="235" t="s">
        <v>115</v>
      </c>
    </row>
    <row r="117" s="14" customFormat="1">
      <c r="A117" s="14"/>
      <c r="B117" s="236"/>
      <c r="C117" s="237"/>
      <c r="D117" s="226" t="s">
        <v>125</v>
      </c>
      <c r="E117" s="238" t="s">
        <v>19</v>
      </c>
      <c r="F117" s="239" t="s">
        <v>129</v>
      </c>
      <c r="G117" s="237"/>
      <c r="H117" s="240">
        <v>5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125</v>
      </c>
      <c r="AU117" s="246" t="s">
        <v>79</v>
      </c>
      <c r="AV117" s="14" t="s">
        <v>121</v>
      </c>
      <c r="AW117" s="14" t="s">
        <v>31</v>
      </c>
      <c r="AX117" s="14" t="s">
        <v>77</v>
      </c>
      <c r="AY117" s="246" t="s">
        <v>115</v>
      </c>
    </row>
    <row r="118" s="2" customFormat="1" ht="16.5" customHeight="1">
      <c r="A118" s="38"/>
      <c r="B118" s="39"/>
      <c r="C118" s="247" t="s">
        <v>156</v>
      </c>
      <c r="D118" s="247" t="s">
        <v>149</v>
      </c>
      <c r="E118" s="248" t="s">
        <v>157</v>
      </c>
      <c r="F118" s="249" t="s">
        <v>158</v>
      </c>
      <c r="G118" s="250" t="s">
        <v>120</v>
      </c>
      <c r="H118" s="251">
        <v>33</v>
      </c>
      <c r="I118" s="252"/>
      <c r="J118" s="253">
        <f>ROUND(I118*H118,2)</f>
        <v>0</v>
      </c>
      <c r="K118" s="254"/>
      <c r="L118" s="255"/>
      <c r="M118" s="256" t="s">
        <v>19</v>
      </c>
      <c r="N118" s="257" t="s">
        <v>40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152</v>
      </c>
      <c r="AT118" s="217" t="s">
        <v>149</v>
      </c>
      <c r="AU118" s="217" t="s">
        <v>79</v>
      </c>
      <c r="AY118" s="17" t="s">
        <v>115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77</v>
      </c>
      <c r="BK118" s="218">
        <f>ROUND(I118*H118,2)</f>
        <v>0</v>
      </c>
      <c r="BL118" s="17" t="s">
        <v>121</v>
      </c>
      <c r="BM118" s="217" t="s">
        <v>159</v>
      </c>
    </row>
    <row r="119" s="13" customFormat="1">
      <c r="A119" s="13"/>
      <c r="B119" s="224"/>
      <c r="C119" s="225"/>
      <c r="D119" s="226" t="s">
        <v>125</v>
      </c>
      <c r="E119" s="227" t="s">
        <v>19</v>
      </c>
      <c r="F119" s="228" t="s">
        <v>160</v>
      </c>
      <c r="G119" s="225"/>
      <c r="H119" s="229">
        <v>5</v>
      </c>
      <c r="I119" s="230"/>
      <c r="J119" s="225"/>
      <c r="K119" s="225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125</v>
      </c>
      <c r="AU119" s="235" t="s">
        <v>79</v>
      </c>
      <c r="AV119" s="13" t="s">
        <v>79</v>
      </c>
      <c r="AW119" s="13" t="s">
        <v>31</v>
      </c>
      <c r="AX119" s="13" t="s">
        <v>69</v>
      </c>
      <c r="AY119" s="235" t="s">
        <v>115</v>
      </c>
    </row>
    <row r="120" s="13" customFormat="1">
      <c r="A120" s="13"/>
      <c r="B120" s="224"/>
      <c r="C120" s="225"/>
      <c r="D120" s="226" t="s">
        <v>125</v>
      </c>
      <c r="E120" s="227" t="s">
        <v>19</v>
      </c>
      <c r="F120" s="228" t="s">
        <v>161</v>
      </c>
      <c r="G120" s="225"/>
      <c r="H120" s="229">
        <v>17</v>
      </c>
      <c r="I120" s="230"/>
      <c r="J120" s="225"/>
      <c r="K120" s="225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125</v>
      </c>
      <c r="AU120" s="235" t="s">
        <v>79</v>
      </c>
      <c r="AV120" s="13" t="s">
        <v>79</v>
      </c>
      <c r="AW120" s="13" t="s">
        <v>31</v>
      </c>
      <c r="AX120" s="13" t="s">
        <v>69</v>
      </c>
      <c r="AY120" s="235" t="s">
        <v>115</v>
      </c>
    </row>
    <row r="121" s="13" customFormat="1">
      <c r="A121" s="13"/>
      <c r="B121" s="224"/>
      <c r="C121" s="225"/>
      <c r="D121" s="226" t="s">
        <v>125</v>
      </c>
      <c r="E121" s="227" t="s">
        <v>19</v>
      </c>
      <c r="F121" s="228" t="s">
        <v>162</v>
      </c>
      <c r="G121" s="225"/>
      <c r="H121" s="229">
        <v>11</v>
      </c>
      <c r="I121" s="230"/>
      <c r="J121" s="225"/>
      <c r="K121" s="225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125</v>
      </c>
      <c r="AU121" s="235" t="s">
        <v>79</v>
      </c>
      <c r="AV121" s="13" t="s">
        <v>79</v>
      </c>
      <c r="AW121" s="13" t="s">
        <v>31</v>
      </c>
      <c r="AX121" s="13" t="s">
        <v>69</v>
      </c>
      <c r="AY121" s="235" t="s">
        <v>115</v>
      </c>
    </row>
    <row r="122" s="14" customFormat="1">
      <c r="A122" s="14"/>
      <c r="B122" s="236"/>
      <c r="C122" s="237"/>
      <c r="D122" s="226" t="s">
        <v>125</v>
      </c>
      <c r="E122" s="238" t="s">
        <v>19</v>
      </c>
      <c r="F122" s="239" t="s">
        <v>129</v>
      </c>
      <c r="G122" s="237"/>
      <c r="H122" s="240">
        <v>33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125</v>
      </c>
      <c r="AU122" s="246" t="s">
        <v>79</v>
      </c>
      <c r="AV122" s="14" t="s">
        <v>121</v>
      </c>
      <c r="AW122" s="14" t="s">
        <v>31</v>
      </c>
      <c r="AX122" s="14" t="s">
        <v>77</v>
      </c>
      <c r="AY122" s="246" t="s">
        <v>115</v>
      </c>
    </row>
    <row r="123" s="2" customFormat="1" ht="16.5" customHeight="1">
      <c r="A123" s="38"/>
      <c r="B123" s="39"/>
      <c r="C123" s="247" t="s">
        <v>163</v>
      </c>
      <c r="D123" s="247" t="s">
        <v>149</v>
      </c>
      <c r="E123" s="248" t="s">
        <v>164</v>
      </c>
      <c r="F123" s="249" t="s">
        <v>165</v>
      </c>
      <c r="G123" s="250" t="s">
        <v>120</v>
      </c>
      <c r="H123" s="251">
        <v>20</v>
      </c>
      <c r="I123" s="252"/>
      <c r="J123" s="253">
        <f>ROUND(I123*H123,2)</f>
        <v>0</v>
      </c>
      <c r="K123" s="254"/>
      <c r="L123" s="255"/>
      <c r="M123" s="256" t="s">
        <v>19</v>
      </c>
      <c r="N123" s="257" t="s">
        <v>40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152</v>
      </c>
      <c r="AT123" s="217" t="s">
        <v>149</v>
      </c>
      <c r="AU123" s="217" t="s">
        <v>79</v>
      </c>
      <c r="AY123" s="17" t="s">
        <v>115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77</v>
      </c>
      <c r="BK123" s="218">
        <f>ROUND(I123*H123,2)</f>
        <v>0</v>
      </c>
      <c r="BL123" s="17" t="s">
        <v>121</v>
      </c>
      <c r="BM123" s="217" t="s">
        <v>166</v>
      </c>
    </row>
    <row r="124" s="13" customFormat="1">
      <c r="A124" s="13"/>
      <c r="B124" s="224"/>
      <c r="C124" s="225"/>
      <c r="D124" s="226" t="s">
        <v>125</v>
      </c>
      <c r="E124" s="227" t="s">
        <v>19</v>
      </c>
      <c r="F124" s="228" t="s">
        <v>167</v>
      </c>
      <c r="G124" s="225"/>
      <c r="H124" s="229">
        <v>16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125</v>
      </c>
      <c r="AU124" s="235" t="s">
        <v>79</v>
      </c>
      <c r="AV124" s="13" t="s">
        <v>79</v>
      </c>
      <c r="AW124" s="13" t="s">
        <v>31</v>
      </c>
      <c r="AX124" s="13" t="s">
        <v>69</v>
      </c>
      <c r="AY124" s="235" t="s">
        <v>115</v>
      </c>
    </row>
    <row r="125" s="13" customFormat="1">
      <c r="A125" s="13"/>
      <c r="B125" s="224"/>
      <c r="C125" s="225"/>
      <c r="D125" s="226" t="s">
        <v>125</v>
      </c>
      <c r="E125" s="227" t="s">
        <v>19</v>
      </c>
      <c r="F125" s="228" t="s">
        <v>168</v>
      </c>
      <c r="G125" s="225"/>
      <c r="H125" s="229">
        <v>4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125</v>
      </c>
      <c r="AU125" s="235" t="s">
        <v>79</v>
      </c>
      <c r="AV125" s="13" t="s">
        <v>79</v>
      </c>
      <c r="AW125" s="13" t="s">
        <v>31</v>
      </c>
      <c r="AX125" s="13" t="s">
        <v>69</v>
      </c>
      <c r="AY125" s="235" t="s">
        <v>115</v>
      </c>
    </row>
    <row r="126" s="14" customFormat="1">
      <c r="A126" s="14"/>
      <c r="B126" s="236"/>
      <c r="C126" s="237"/>
      <c r="D126" s="226" t="s">
        <v>125</v>
      </c>
      <c r="E126" s="238" t="s">
        <v>19</v>
      </c>
      <c r="F126" s="239" t="s">
        <v>129</v>
      </c>
      <c r="G126" s="237"/>
      <c r="H126" s="240">
        <v>20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125</v>
      </c>
      <c r="AU126" s="246" t="s">
        <v>79</v>
      </c>
      <c r="AV126" s="14" t="s">
        <v>121</v>
      </c>
      <c r="AW126" s="14" t="s">
        <v>31</v>
      </c>
      <c r="AX126" s="14" t="s">
        <v>77</v>
      </c>
      <c r="AY126" s="246" t="s">
        <v>115</v>
      </c>
    </row>
    <row r="127" s="2" customFormat="1" ht="16.5" customHeight="1">
      <c r="A127" s="38"/>
      <c r="B127" s="39"/>
      <c r="C127" s="247" t="s">
        <v>152</v>
      </c>
      <c r="D127" s="247" t="s">
        <v>149</v>
      </c>
      <c r="E127" s="248" t="s">
        <v>169</v>
      </c>
      <c r="F127" s="249" t="s">
        <v>170</v>
      </c>
      <c r="G127" s="250" t="s">
        <v>120</v>
      </c>
      <c r="H127" s="251">
        <v>9</v>
      </c>
      <c r="I127" s="252"/>
      <c r="J127" s="253">
        <f>ROUND(I127*H127,2)</f>
        <v>0</v>
      </c>
      <c r="K127" s="254"/>
      <c r="L127" s="255"/>
      <c r="M127" s="256" t="s">
        <v>19</v>
      </c>
      <c r="N127" s="257" t="s">
        <v>40</v>
      </c>
      <c r="O127" s="84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7" t="s">
        <v>152</v>
      </c>
      <c r="AT127" s="217" t="s">
        <v>149</v>
      </c>
      <c r="AU127" s="217" t="s">
        <v>79</v>
      </c>
      <c r="AY127" s="17" t="s">
        <v>115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7" t="s">
        <v>77</v>
      </c>
      <c r="BK127" s="218">
        <f>ROUND(I127*H127,2)</f>
        <v>0</v>
      </c>
      <c r="BL127" s="17" t="s">
        <v>121</v>
      </c>
      <c r="BM127" s="217" t="s">
        <v>171</v>
      </c>
    </row>
    <row r="128" s="13" customFormat="1">
      <c r="A128" s="13"/>
      <c r="B128" s="224"/>
      <c r="C128" s="225"/>
      <c r="D128" s="226" t="s">
        <v>125</v>
      </c>
      <c r="E128" s="227" t="s">
        <v>19</v>
      </c>
      <c r="F128" s="228" t="s">
        <v>172</v>
      </c>
      <c r="G128" s="225"/>
      <c r="H128" s="229">
        <v>6</v>
      </c>
      <c r="I128" s="230"/>
      <c r="J128" s="225"/>
      <c r="K128" s="225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125</v>
      </c>
      <c r="AU128" s="235" t="s">
        <v>79</v>
      </c>
      <c r="AV128" s="13" t="s">
        <v>79</v>
      </c>
      <c r="AW128" s="13" t="s">
        <v>31</v>
      </c>
      <c r="AX128" s="13" t="s">
        <v>69</v>
      </c>
      <c r="AY128" s="235" t="s">
        <v>115</v>
      </c>
    </row>
    <row r="129" s="13" customFormat="1">
      <c r="A129" s="13"/>
      <c r="B129" s="224"/>
      <c r="C129" s="225"/>
      <c r="D129" s="226" t="s">
        <v>125</v>
      </c>
      <c r="E129" s="227" t="s">
        <v>19</v>
      </c>
      <c r="F129" s="228" t="s">
        <v>137</v>
      </c>
      <c r="G129" s="225"/>
      <c r="H129" s="229">
        <v>3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125</v>
      </c>
      <c r="AU129" s="235" t="s">
        <v>79</v>
      </c>
      <c r="AV129" s="13" t="s">
        <v>79</v>
      </c>
      <c r="AW129" s="13" t="s">
        <v>31</v>
      </c>
      <c r="AX129" s="13" t="s">
        <v>69</v>
      </c>
      <c r="AY129" s="235" t="s">
        <v>115</v>
      </c>
    </row>
    <row r="130" s="14" customFormat="1">
      <c r="A130" s="14"/>
      <c r="B130" s="236"/>
      <c r="C130" s="237"/>
      <c r="D130" s="226" t="s">
        <v>125</v>
      </c>
      <c r="E130" s="238" t="s">
        <v>19</v>
      </c>
      <c r="F130" s="239" t="s">
        <v>129</v>
      </c>
      <c r="G130" s="237"/>
      <c r="H130" s="240">
        <v>9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125</v>
      </c>
      <c r="AU130" s="246" t="s">
        <v>79</v>
      </c>
      <c r="AV130" s="14" t="s">
        <v>121</v>
      </c>
      <c r="AW130" s="14" t="s">
        <v>31</v>
      </c>
      <c r="AX130" s="14" t="s">
        <v>77</v>
      </c>
      <c r="AY130" s="246" t="s">
        <v>115</v>
      </c>
    </row>
    <row r="131" s="2" customFormat="1" ht="16.5" customHeight="1">
      <c r="A131" s="38"/>
      <c r="B131" s="39"/>
      <c r="C131" s="247" t="s">
        <v>173</v>
      </c>
      <c r="D131" s="247" t="s">
        <v>149</v>
      </c>
      <c r="E131" s="248" t="s">
        <v>174</v>
      </c>
      <c r="F131" s="249" t="s">
        <v>175</v>
      </c>
      <c r="G131" s="250" t="s">
        <v>120</v>
      </c>
      <c r="H131" s="251">
        <v>16</v>
      </c>
      <c r="I131" s="252"/>
      <c r="J131" s="253">
        <f>ROUND(I131*H131,2)</f>
        <v>0</v>
      </c>
      <c r="K131" s="254"/>
      <c r="L131" s="255"/>
      <c r="M131" s="256" t="s">
        <v>19</v>
      </c>
      <c r="N131" s="257" t="s">
        <v>40</v>
      </c>
      <c r="O131" s="84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7" t="s">
        <v>152</v>
      </c>
      <c r="AT131" s="217" t="s">
        <v>149</v>
      </c>
      <c r="AU131" s="217" t="s">
        <v>79</v>
      </c>
      <c r="AY131" s="17" t="s">
        <v>115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7" t="s">
        <v>77</v>
      </c>
      <c r="BK131" s="218">
        <f>ROUND(I131*H131,2)</f>
        <v>0</v>
      </c>
      <c r="BL131" s="17" t="s">
        <v>121</v>
      </c>
      <c r="BM131" s="217" t="s">
        <v>176</v>
      </c>
    </row>
    <row r="132" s="13" customFormat="1">
      <c r="A132" s="13"/>
      <c r="B132" s="224"/>
      <c r="C132" s="225"/>
      <c r="D132" s="226" t="s">
        <v>125</v>
      </c>
      <c r="E132" s="227" t="s">
        <v>19</v>
      </c>
      <c r="F132" s="228" t="s">
        <v>138</v>
      </c>
      <c r="G132" s="225"/>
      <c r="H132" s="229">
        <v>16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125</v>
      </c>
      <c r="AU132" s="235" t="s">
        <v>79</v>
      </c>
      <c r="AV132" s="13" t="s">
        <v>79</v>
      </c>
      <c r="AW132" s="13" t="s">
        <v>31</v>
      </c>
      <c r="AX132" s="13" t="s">
        <v>69</v>
      </c>
      <c r="AY132" s="235" t="s">
        <v>115</v>
      </c>
    </row>
    <row r="133" s="14" customFormat="1">
      <c r="A133" s="14"/>
      <c r="B133" s="236"/>
      <c r="C133" s="237"/>
      <c r="D133" s="226" t="s">
        <v>125</v>
      </c>
      <c r="E133" s="238" t="s">
        <v>19</v>
      </c>
      <c r="F133" s="239" t="s">
        <v>129</v>
      </c>
      <c r="G133" s="237"/>
      <c r="H133" s="240">
        <v>16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125</v>
      </c>
      <c r="AU133" s="246" t="s">
        <v>79</v>
      </c>
      <c r="AV133" s="14" t="s">
        <v>121</v>
      </c>
      <c r="AW133" s="14" t="s">
        <v>31</v>
      </c>
      <c r="AX133" s="14" t="s">
        <v>77</v>
      </c>
      <c r="AY133" s="246" t="s">
        <v>115</v>
      </c>
    </row>
    <row r="134" s="2" customFormat="1" ht="16.5" customHeight="1">
      <c r="A134" s="38"/>
      <c r="B134" s="39"/>
      <c r="C134" s="247" t="s">
        <v>177</v>
      </c>
      <c r="D134" s="247" t="s">
        <v>149</v>
      </c>
      <c r="E134" s="248" t="s">
        <v>178</v>
      </c>
      <c r="F134" s="249" t="s">
        <v>179</v>
      </c>
      <c r="G134" s="250" t="s">
        <v>120</v>
      </c>
      <c r="H134" s="251">
        <v>27</v>
      </c>
      <c r="I134" s="252"/>
      <c r="J134" s="253">
        <f>ROUND(I134*H134,2)</f>
        <v>0</v>
      </c>
      <c r="K134" s="254"/>
      <c r="L134" s="255"/>
      <c r="M134" s="256" t="s">
        <v>19</v>
      </c>
      <c r="N134" s="257" t="s">
        <v>40</v>
      </c>
      <c r="O134" s="8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152</v>
      </c>
      <c r="AT134" s="217" t="s">
        <v>149</v>
      </c>
      <c r="AU134" s="217" t="s">
        <v>79</v>
      </c>
      <c r="AY134" s="17" t="s">
        <v>115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7" t="s">
        <v>77</v>
      </c>
      <c r="BK134" s="218">
        <f>ROUND(I134*H134,2)</f>
        <v>0</v>
      </c>
      <c r="BL134" s="17" t="s">
        <v>121</v>
      </c>
      <c r="BM134" s="217" t="s">
        <v>180</v>
      </c>
    </row>
    <row r="135" s="13" customFormat="1">
      <c r="A135" s="13"/>
      <c r="B135" s="224"/>
      <c r="C135" s="225"/>
      <c r="D135" s="226" t="s">
        <v>125</v>
      </c>
      <c r="E135" s="227" t="s">
        <v>19</v>
      </c>
      <c r="F135" s="228" t="s">
        <v>181</v>
      </c>
      <c r="G135" s="225"/>
      <c r="H135" s="229">
        <v>16</v>
      </c>
      <c r="I135" s="230"/>
      <c r="J135" s="225"/>
      <c r="K135" s="225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125</v>
      </c>
      <c r="AU135" s="235" t="s">
        <v>79</v>
      </c>
      <c r="AV135" s="13" t="s">
        <v>79</v>
      </c>
      <c r="AW135" s="13" t="s">
        <v>31</v>
      </c>
      <c r="AX135" s="13" t="s">
        <v>69</v>
      </c>
      <c r="AY135" s="235" t="s">
        <v>115</v>
      </c>
    </row>
    <row r="136" s="13" customFormat="1">
      <c r="A136" s="13"/>
      <c r="B136" s="224"/>
      <c r="C136" s="225"/>
      <c r="D136" s="226" t="s">
        <v>125</v>
      </c>
      <c r="E136" s="227" t="s">
        <v>19</v>
      </c>
      <c r="F136" s="228" t="s">
        <v>182</v>
      </c>
      <c r="G136" s="225"/>
      <c r="H136" s="229">
        <v>7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125</v>
      </c>
      <c r="AU136" s="235" t="s">
        <v>79</v>
      </c>
      <c r="AV136" s="13" t="s">
        <v>79</v>
      </c>
      <c r="AW136" s="13" t="s">
        <v>31</v>
      </c>
      <c r="AX136" s="13" t="s">
        <v>69</v>
      </c>
      <c r="AY136" s="235" t="s">
        <v>115</v>
      </c>
    </row>
    <row r="137" s="13" customFormat="1">
      <c r="A137" s="13"/>
      <c r="B137" s="224"/>
      <c r="C137" s="225"/>
      <c r="D137" s="226" t="s">
        <v>125</v>
      </c>
      <c r="E137" s="227" t="s">
        <v>19</v>
      </c>
      <c r="F137" s="228" t="s">
        <v>168</v>
      </c>
      <c r="G137" s="225"/>
      <c r="H137" s="229">
        <v>4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125</v>
      </c>
      <c r="AU137" s="235" t="s">
        <v>79</v>
      </c>
      <c r="AV137" s="13" t="s">
        <v>79</v>
      </c>
      <c r="AW137" s="13" t="s">
        <v>31</v>
      </c>
      <c r="AX137" s="13" t="s">
        <v>69</v>
      </c>
      <c r="AY137" s="235" t="s">
        <v>115</v>
      </c>
    </row>
    <row r="138" s="14" customFormat="1">
      <c r="A138" s="14"/>
      <c r="B138" s="236"/>
      <c r="C138" s="237"/>
      <c r="D138" s="226" t="s">
        <v>125</v>
      </c>
      <c r="E138" s="238" t="s">
        <v>19</v>
      </c>
      <c r="F138" s="239" t="s">
        <v>129</v>
      </c>
      <c r="G138" s="237"/>
      <c r="H138" s="240">
        <v>27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125</v>
      </c>
      <c r="AU138" s="246" t="s">
        <v>79</v>
      </c>
      <c r="AV138" s="14" t="s">
        <v>121</v>
      </c>
      <c r="AW138" s="14" t="s">
        <v>31</v>
      </c>
      <c r="AX138" s="14" t="s">
        <v>77</v>
      </c>
      <c r="AY138" s="246" t="s">
        <v>115</v>
      </c>
    </row>
    <row r="139" s="2" customFormat="1" ht="16.5" customHeight="1">
      <c r="A139" s="38"/>
      <c r="B139" s="39"/>
      <c r="C139" s="247" t="s">
        <v>183</v>
      </c>
      <c r="D139" s="247" t="s">
        <v>149</v>
      </c>
      <c r="E139" s="248" t="s">
        <v>184</v>
      </c>
      <c r="F139" s="249" t="s">
        <v>185</v>
      </c>
      <c r="G139" s="250" t="s">
        <v>120</v>
      </c>
      <c r="H139" s="251">
        <v>18</v>
      </c>
      <c r="I139" s="252"/>
      <c r="J139" s="253">
        <f>ROUND(I139*H139,2)</f>
        <v>0</v>
      </c>
      <c r="K139" s="254"/>
      <c r="L139" s="255"/>
      <c r="M139" s="256" t="s">
        <v>19</v>
      </c>
      <c r="N139" s="257" t="s">
        <v>40</v>
      </c>
      <c r="O139" s="84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7" t="s">
        <v>152</v>
      </c>
      <c r="AT139" s="217" t="s">
        <v>149</v>
      </c>
      <c r="AU139" s="217" t="s">
        <v>79</v>
      </c>
      <c r="AY139" s="17" t="s">
        <v>115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7" t="s">
        <v>77</v>
      </c>
      <c r="BK139" s="218">
        <f>ROUND(I139*H139,2)</f>
        <v>0</v>
      </c>
      <c r="BL139" s="17" t="s">
        <v>121</v>
      </c>
      <c r="BM139" s="217" t="s">
        <v>186</v>
      </c>
    </row>
    <row r="140" s="13" customFormat="1">
      <c r="A140" s="13"/>
      <c r="B140" s="224"/>
      <c r="C140" s="225"/>
      <c r="D140" s="226" t="s">
        <v>125</v>
      </c>
      <c r="E140" s="227" t="s">
        <v>19</v>
      </c>
      <c r="F140" s="228" t="s">
        <v>187</v>
      </c>
      <c r="G140" s="225"/>
      <c r="H140" s="229">
        <v>14</v>
      </c>
      <c r="I140" s="230"/>
      <c r="J140" s="225"/>
      <c r="K140" s="225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125</v>
      </c>
      <c r="AU140" s="235" t="s">
        <v>79</v>
      </c>
      <c r="AV140" s="13" t="s">
        <v>79</v>
      </c>
      <c r="AW140" s="13" t="s">
        <v>31</v>
      </c>
      <c r="AX140" s="13" t="s">
        <v>69</v>
      </c>
      <c r="AY140" s="235" t="s">
        <v>115</v>
      </c>
    </row>
    <row r="141" s="13" customFormat="1">
      <c r="A141" s="13"/>
      <c r="B141" s="224"/>
      <c r="C141" s="225"/>
      <c r="D141" s="226" t="s">
        <v>125</v>
      </c>
      <c r="E141" s="227" t="s">
        <v>19</v>
      </c>
      <c r="F141" s="228" t="s">
        <v>168</v>
      </c>
      <c r="G141" s="225"/>
      <c r="H141" s="229">
        <v>4</v>
      </c>
      <c r="I141" s="230"/>
      <c r="J141" s="225"/>
      <c r="K141" s="225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125</v>
      </c>
      <c r="AU141" s="235" t="s">
        <v>79</v>
      </c>
      <c r="AV141" s="13" t="s">
        <v>79</v>
      </c>
      <c r="AW141" s="13" t="s">
        <v>31</v>
      </c>
      <c r="AX141" s="13" t="s">
        <v>69</v>
      </c>
      <c r="AY141" s="235" t="s">
        <v>115</v>
      </c>
    </row>
    <row r="142" s="14" customFormat="1">
      <c r="A142" s="14"/>
      <c r="B142" s="236"/>
      <c r="C142" s="237"/>
      <c r="D142" s="226" t="s">
        <v>125</v>
      </c>
      <c r="E142" s="238" t="s">
        <v>19</v>
      </c>
      <c r="F142" s="239" t="s">
        <v>129</v>
      </c>
      <c r="G142" s="237"/>
      <c r="H142" s="240">
        <v>18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125</v>
      </c>
      <c r="AU142" s="246" t="s">
        <v>79</v>
      </c>
      <c r="AV142" s="14" t="s">
        <v>121</v>
      </c>
      <c r="AW142" s="14" t="s">
        <v>31</v>
      </c>
      <c r="AX142" s="14" t="s">
        <v>77</v>
      </c>
      <c r="AY142" s="246" t="s">
        <v>115</v>
      </c>
    </row>
    <row r="143" s="2" customFormat="1" ht="16.5" customHeight="1">
      <c r="A143" s="38"/>
      <c r="B143" s="39"/>
      <c r="C143" s="247" t="s">
        <v>188</v>
      </c>
      <c r="D143" s="247" t="s">
        <v>149</v>
      </c>
      <c r="E143" s="248" t="s">
        <v>189</v>
      </c>
      <c r="F143" s="249" t="s">
        <v>190</v>
      </c>
      <c r="G143" s="250" t="s">
        <v>120</v>
      </c>
      <c r="H143" s="251">
        <v>42</v>
      </c>
      <c r="I143" s="252"/>
      <c r="J143" s="253">
        <f>ROUND(I143*H143,2)</f>
        <v>0</v>
      </c>
      <c r="K143" s="254"/>
      <c r="L143" s="255"/>
      <c r="M143" s="256" t="s">
        <v>19</v>
      </c>
      <c r="N143" s="257" t="s">
        <v>40</v>
      </c>
      <c r="O143" s="84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7" t="s">
        <v>152</v>
      </c>
      <c r="AT143" s="217" t="s">
        <v>149</v>
      </c>
      <c r="AU143" s="217" t="s">
        <v>79</v>
      </c>
      <c r="AY143" s="17" t="s">
        <v>115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7" t="s">
        <v>77</v>
      </c>
      <c r="BK143" s="218">
        <f>ROUND(I143*H143,2)</f>
        <v>0</v>
      </c>
      <c r="BL143" s="17" t="s">
        <v>121</v>
      </c>
      <c r="BM143" s="217" t="s">
        <v>191</v>
      </c>
    </row>
    <row r="144" s="13" customFormat="1">
      <c r="A144" s="13"/>
      <c r="B144" s="224"/>
      <c r="C144" s="225"/>
      <c r="D144" s="226" t="s">
        <v>125</v>
      </c>
      <c r="E144" s="227" t="s">
        <v>19</v>
      </c>
      <c r="F144" s="228" t="s">
        <v>192</v>
      </c>
      <c r="G144" s="225"/>
      <c r="H144" s="229">
        <v>30</v>
      </c>
      <c r="I144" s="230"/>
      <c r="J144" s="225"/>
      <c r="K144" s="225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125</v>
      </c>
      <c r="AU144" s="235" t="s">
        <v>79</v>
      </c>
      <c r="AV144" s="13" t="s">
        <v>79</v>
      </c>
      <c r="AW144" s="13" t="s">
        <v>31</v>
      </c>
      <c r="AX144" s="13" t="s">
        <v>69</v>
      </c>
      <c r="AY144" s="235" t="s">
        <v>115</v>
      </c>
    </row>
    <row r="145" s="13" customFormat="1">
      <c r="A145" s="13"/>
      <c r="B145" s="224"/>
      <c r="C145" s="225"/>
      <c r="D145" s="226" t="s">
        <v>125</v>
      </c>
      <c r="E145" s="227" t="s">
        <v>19</v>
      </c>
      <c r="F145" s="228" t="s">
        <v>193</v>
      </c>
      <c r="G145" s="225"/>
      <c r="H145" s="229">
        <v>4</v>
      </c>
      <c r="I145" s="230"/>
      <c r="J145" s="225"/>
      <c r="K145" s="225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125</v>
      </c>
      <c r="AU145" s="235" t="s">
        <v>79</v>
      </c>
      <c r="AV145" s="13" t="s">
        <v>79</v>
      </c>
      <c r="AW145" s="13" t="s">
        <v>31</v>
      </c>
      <c r="AX145" s="13" t="s">
        <v>69</v>
      </c>
      <c r="AY145" s="235" t="s">
        <v>115</v>
      </c>
    </row>
    <row r="146" s="13" customFormat="1">
      <c r="A146" s="13"/>
      <c r="B146" s="224"/>
      <c r="C146" s="225"/>
      <c r="D146" s="226" t="s">
        <v>125</v>
      </c>
      <c r="E146" s="227" t="s">
        <v>19</v>
      </c>
      <c r="F146" s="228" t="s">
        <v>194</v>
      </c>
      <c r="G146" s="225"/>
      <c r="H146" s="229">
        <v>8</v>
      </c>
      <c r="I146" s="230"/>
      <c r="J146" s="225"/>
      <c r="K146" s="225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125</v>
      </c>
      <c r="AU146" s="235" t="s">
        <v>79</v>
      </c>
      <c r="AV146" s="13" t="s">
        <v>79</v>
      </c>
      <c r="AW146" s="13" t="s">
        <v>31</v>
      </c>
      <c r="AX146" s="13" t="s">
        <v>69</v>
      </c>
      <c r="AY146" s="235" t="s">
        <v>115</v>
      </c>
    </row>
    <row r="147" s="14" customFormat="1">
      <c r="A147" s="14"/>
      <c r="B147" s="236"/>
      <c r="C147" s="237"/>
      <c r="D147" s="226" t="s">
        <v>125</v>
      </c>
      <c r="E147" s="238" t="s">
        <v>19</v>
      </c>
      <c r="F147" s="239" t="s">
        <v>129</v>
      </c>
      <c r="G147" s="237"/>
      <c r="H147" s="240">
        <v>42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125</v>
      </c>
      <c r="AU147" s="246" t="s">
        <v>79</v>
      </c>
      <c r="AV147" s="14" t="s">
        <v>121</v>
      </c>
      <c r="AW147" s="14" t="s">
        <v>31</v>
      </c>
      <c r="AX147" s="14" t="s">
        <v>77</v>
      </c>
      <c r="AY147" s="246" t="s">
        <v>115</v>
      </c>
    </row>
    <row r="148" s="2" customFormat="1" ht="16.5" customHeight="1">
      <c r="A148" s="38"/>
      <c r="B148" s="39"/>
      <c r="C148" s="247" t="s">
        <v>195</v>
      </c>
      <c r="D148" s="247" t="s">
        <v>149</v>
      </c>
      <c r="E148" s="248" t="s">
        <v>196</v>
      </c>
      <c r="F148" s="249" t="s">
        <v>197</v>
      </c>
      <c r="G148" s="250" t="s">
        <v>120</v>
      </c>
      <c r="H148" s="251">
        <v>26</v>
      </c>
      <c r="I148" s="252"/>
      <c r="J148" s="253">
        <f>ROUND(I148*H148,2)</f>
        <v>0</v>
      </c>
      <c r="K148" s="254"/>
      <c r="L148" s="255"/>
      <c r="M148" s="256" t="s">
        <v>19</v>
      </c>
      <c r="N148" s="257" t="s">
        <v>40</v>
      </c>
      <c r="O148" s="84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152</v>
      </c>
      <c r="AT148" s="217" t="s">
        <v>149</v>
      </c>
      <c r="AU148" s="217" t="s">
        <v>79</v>
      </c>
      <c r="AY148" s="17" t="s">
        <v>115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7" t="s">
        <v>77</v>
      </c>
      <c r="BK148" s="218">
        <f>ROUND(I148*H148,2)</f>
        <v>0</v>
      </c>
      <c r="BL148" s="17" t="s">
        <v>121</v>
      </c>
      <c r="BM148" s="217" t="s">
        <v>198</v>
      </c>
    </row>
    <row r="149" s="13" customFormat="1">
      <c r="A149" s="13"/>
      <c r="B149" s="224"/>
      <c r="C149" s="225"/>
      <c r="D149" s="226" t="s">
        <v>125</v>
      </c>
      <c r="E149" s="227" t="s">
        <v>19</v>
      </c>
      <c r="F149" s="228" t="s">
        <v>160</v>
      </c>
      <c r="G149" s="225"/>
      <c r="H149" s="229">
        <v>5</v>
      </c>
      <c r="I149" s="230"/>
      <c r="J149" s="225"/>
      <c r="K149" s="225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125</v>
      </c>
      <c r="AU149" s="235" t="s">
        <v>79</v>
      </c>
      <c r="AV149" s="13" t="s">
        <v>79</v>
      </c>
      <c r="AW149" s="13" t="s">
        <v>31</v>
      </c>
      <c r="AX149" s="13" t="s">
        <v>69</v>
      </c>
      <c r="AY149" s="235" t="s">
        <v>115</v>
      </c>
    </row>
    <row r="150" s="13" customFormat="1">
      <c r="A150" s="13"/>
      <c r="B150" s="224"/>
      <c r="C150" s="225"/>
      <c r="D150" s="226" t="s">
        <v>125</v>
      </c>
      <c r="E150" s="227" t="s">
        <v>19</v>
      </c>
      <c r="F150" s="228" t="s">
        <v>187</v>
      </c>
      <c r="G150" s="225"/>
      <c r="H150" s="229">
        <v>14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125</v>
      </c>
      <c r="AU150" s="235" t="s">
        <v>79</v>
      </c>
      <c r="AV150" s="13" t="s">
        <v>79</v>
      </c>
      <c r="AW150" s="13" t="s">
        <v>31</v>
      </c>
      <c r="AX150" s="13" t="s">
        <v>69</v>
      </c>
      <c r="AY150" s="235" t="s">
        <v>115</v>
      </c>
    </row>
    <row r="151" s="13" customFormat="1">
      <c r="A151" s="13"/>
      <c r="B151" s="224"/>
      <c r="C151" s="225"/>
      <c r="D151" s="226" t="s">
        <v>125</v>
      </c>
      <c r="E151" s="227" t="s">
        <v>19</v>
      </c>
      <c r="F151" s="228" t="s">
        <v>199</v>
      </c>
      <c r="G151" s="225"/>
      <c r="H151" s="229">
        <v>7</v>
      </c>
      <c r="I151" s="230"/>
      <c r="J151" s="225"/>
      <c r="K151" s="225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125</v>
      </c>
      <c r="AU151" s="235" t="s">
        <v>79</v>
      </c>
      <c r="AV151" s="13" t="s">
        <v>79</v>
      </c>
      <c r="AW151" s="13" t="s">
        <v>31</v>
      </c>
      <c r="AX151" s="13" t="s">
        <v>69</v>
      </c>
      <c r="AY151" s="235" t="s">
        <v>115</v>
      </c>
    </row>
    <row r="152" s="14" customFormat="1">
      <c r="A152" s="14"/>
      <c r="B152" s="236"/>
      <c r="C152" s="237"/>
      <c r="D152" s="226" t="s">
        <v>125</v>
      </c>
      <c r="E152" s="238" t="s">
        <v>19</v>
      </c>
      <c r="F152" s="239" t="s">
        <v>129</v>
      </c>
      <c r="G152" s="237"/>
      <c r="H152" s="240">
        <v>26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125</v>
      </c>
      <c r="AU152" s="246" t="s">
        <v>79</v>
      </c>
      <c r="AV152" s="14" t="s">
        <v>121</v>
      </c>
      <c r="AW152" s="14" t="s">
        <v>31</v>
      </c>
      <c r="AX152" s="14" t="s">
        <v>77</v>
      </c>
      <c r="AY152" s="246" t="s">
        <v>115</v>
      </c>
    </row>
    <row r="153" s="2" customFormat="1" ht="16.5" customHeight="1">
      <c r="A153" s="38"/>
      <c r="B153" s="39"/>
      <c r="C153" s="247" t="s">
        <v>200</v>
      </c>
      <c r="D153" s="247" t="s">
        <v>149</v>
      </c>
      <c r="E153" s="248" t="s">
        <v>201</v>
      </c>
      <c r="F153" s="249" t="s">
        <v>202</v>
      </c>
      <c r="G153" s="250" t="s">
        <v>120</v>
      </c>
      <c r="H153" s="251">
        <v>21</v>
      </c>
      <c r="I153" s="252"/>
      <c r="J153" s="253">
        <f>ROUND(I153*H153,2)</f>
        <v>0</v>
      </c>
      <c r="K153" s="254"/>
      <c r="L153" s="255"/>
      <c r="M153" s="256" t="s">
        <v>19</v>
      </c>
      <c r="N153" s="257" t="s">
        <v>40</v>
      </c>
      <c r="O153" s="84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7" t="s">
        <v>152</v>
      </c>
      <c r="AT153" s="217" t="s">
        <v>149</v>
      </c>
      <c r="AU153" s="217" t="s">
        <v>79</v>
      </c>
      <c r="AY153" s="17" t="s">
        <v>115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7" t="s">
        <v>77</v>
      </c>
      <c r="BK153" s="218">
        <f>ROUND(I153*H153,2)</f>
        <v>0</v>
      </c>
      <c r="BL153" s="17" t="s">
        <v>121</v>
      </c>
      <c r="BM153" s="217" t="s">
        <v>203</v>
      </c>
    </row>
    <row r="154" s="13" customFormat="1">
      <c r="A154" s="13"/>
      <c r="B154" s="224"/>
      <c r="C154" s="225"/>
      <c r="D154" s="226" t="s">
        <v>125</v>
      </c>
      <c r="E154" s="227" t="s">
        <v>19</v>
      </c>
      <c r="F154" s="228" t="s">
        <v>181</v>
      </c>
      <c r="G154" s="225"/>
      <c r="H154" s="229">
        <v>16</v>
      </c>
      <c r="I154" s="230"/>
      <c r="J154" s="225"/>
      <c r="K154" s="225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125</v>
      </c>
      <c r="AU154" s="235" t="s">
        <v>79</v>
      </c>
      <c r="AV154" s="13" t="s">
        <v>79</v>
      </c>
      <c r="AW154" s="13" t="s">
        <v>31</v>
      </c>
      <c r="AX154" s="13" t="s">
        <v>69</v>
      </c>
      <c r="AY154" s="235" t="s">
        <v>115</v>
      </c>
    </row>
    <row r="155" s="13" customFormat="1">
      <c r="A155" s="13"/>
      <c r="B155" s="224"/>
      <c r="C155" s="225"/>
      <c r="D155" s="226" t="s">
        <v>125</v>
      </c>
      <c r="E155" s="227" t="s">
        <v>19</v>
      </c>
      <c r="F155" s="228" t="s">
        <v>204</v>
      </c>
      <c r="G155" s="225"/>
      <c r="H155" s="229">
        <v>5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125</v>
      </c>
      <c r="AU155" s="235" t="s">
        <v>79</v>
      </c>
      <c r="AV155" s="13" t="s">
        <v>79</v>
      </c>
      <c r="AW155" s="13" t="s">
        <v>31</v>
      </c>
      <c r="AX155" s="13" t="s">
        <v>69</v>
      </c>
      <c r="AY155" s="235" t="s">
        <v>115</v>
      </c>
    </row>
    <row r="156" s="14" customFormat="1">
      <c r="A156" s="14"/>
      <c r="B156" s="236"/>
      <c r="C156" s="237"/>
      <c r="D156" s="226" t="s">
        <v>125</v>
      </c>
      <c r="E156" s="238" t="s">
        <v>19</v>
      </c>
      <c r="F156" s="239" t="s">
        <v>129</v>
      </c>
      <c r="G156" s="237"/>
      <c r="H156" s="240">
        <v>21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125</v>
      </c>
      <c r="AU156" s="246" t="s">
        <v>79</v>
      </c>
      <c r="AV156" s="14" t="s">
        <v>121</v>
      </c>
      <c r="AW156" s="14" t="s">
        <v>31</v>
      </c>
      <c r="AX156" s="14" t="s">
        <v>77</v>
      </c>
      <c r="AY156" s="246" t="s">
        <v>115</v>
      </c>
    </row>
    <row r="157" s="2" customFormat="1" ht="16.5" customHeight="1">
      <c r="A157" s="38"/>
      <c r="B157" s="39"/>
      <c r="C157" s="247" t="s">
        <v>8</v>
      </c>
      <c r="D157" s="247" t="s">
        <v>149</v>
      </c>
      <c r="E157" s="248" t="s">
        <v>205</v>
      </c>
      <c r="F157" s="249" t="s">
        <v>206</v>
      </c>
      <c r="G157" s="250" t="s">
        <v>120</v>
      </c>
      <c r="H157" s="251">
        <v>62</v>
      </c>
      <c r="I157" s="252"/>
      <c r="J157" s="253">
        <f>ROUND(I157*H157,2)</f>
        <v>0</v>
      </c>
      <c r="K157" s="254"/>
      <c r="L157" s="255"/>
      <c r="M157" s="256" t="s">
        <v>19</v>
      </c>
      <c r="N157" s="257" t="s">
        <v>40</v>
      </c>
      <c r="O157" s="84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7" t="s">
        <v>152</v>
      </c>
      <c r="AT157" s="217" t="s">
        <v>149</v>
      </c>
      <c r="AU157" s="217" t="s">
        <v>79</v>
      </c>
      <c r="AY157" s="17" t="s">
        <v>115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7" t="s">
        <v>77</v>
      </c>
      <c r="BK157" s="218">
        <f>ROUND(I157*H157,2)</f>
        <v>0</v>
      </c>
      <c r="BL157" s="17" t="s">
        <v>121</v>
      </c>
      <c r="BM157" s="217" t="s">
        <v>207</v>
      </c>
    </row>
    <row r="158" s="13" customFormat="1">
      <c r="A158" s="13"/>
      <c r="B158" s="224"/>
      <c r="C158" s="225"/>
      <c r="D158" s="226" t="s">
        <v>125</v>
      </c>
      <c r="E158" s="227" t="s">
        <v>19</v>
      </c>
      <c r="F158" s="228" t="s">
        <v>192</v>
      </c>
      <c r="G158" s="225"/>
      <c r="H158" s="229">
        <v>30</v>
      </c>
      <c r="I158" s="230"/>
      <c r="J158" s="225"/>
      <c r="K158" s="225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125</v>
      </c>
      <c r="AU158" s="235" t="s">
        <v>79</v>
      </c>
      <c r="AV158" s="13" t="s">
        <v>79</v>
      </c>
      <c r="AW158" s="13" t="s">
        <v>31</v>
      </c>
      <c r="AX158" s="13" t="s">
        <v>69</v>
      </c>
      <c r="AY158" s="235" t="s">
        <v>115</v>
      </c>
    </row>
    <row r="159" s="13" customFormat="1">
      <c r="A159" s="13"/>
      <c r="B159" s="224"/>
      <c r="C159" s="225"/>
      <c r="D159" s="226" t="s">
        <v>125</v>
      </c>
      <c r="E159" s="227" t="s">
        <v>19</v>
      </c>
      <c r="F159" s="228" t="s">
        <v>208</v>
      </c>
      <c r="G159" s="225"/>
      <c r="H159" s="229">
        <v>30</v>
      </c>
      <c r="I159" s="230"/>
      <c r="J159" s="225"/>
      <c r="K159" s="225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125</v>
      </c>
      <c r="AU159" s="235" t="s">
        <v>79</v>
      </c>
      <c r="AV159" s="13" t="s">
        <v>79</v>
      </c>
      <c r="AW159" s="13" t="s">
        <v>31</v>
      </c>
      <c r="AX159" s="13" t="s">
        <v>69</v>
      </c>
      <c r="AY159" s="235" t="s">
        <v>115</v>
      </c>
    </row>
    <row r="160" s="13" customFormat="1">
      <c r="A160" s="13"/>
      <c r="B160" s="224"/>
      <c r="C160" s="225"/>
      <c r="D160" s="226" t="s">
        <v>125</v>
      </c>
      <c r="E160" s="227" t="s">
        <v>19</v>
      </c>
      <c r="F160" s="228" t="s">
        <v>209</v>
      </c>
      <c r="G160" s="225"/>
      <c r="H160" s="229">
        <v>2</v>
      </c>
      <c r="I160" s="230"/>
      <c r="J160" s="225"/>
      <c r="K160" s="225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125</v>
      </c>
      <c r="AU160" s="235" t="s">
        <v>79</v>
      </c>
      <c r="AV160" s="13" t="s">
        <v>79</v>
      </c>
      <c r="AW160" s="13" t="s">
        <v>31</v>
      </c>
      <c r="AX160" s="13" t="s">
        <v>69</v>
      </c>
      <c r="AY160" s="235" t="s">
        <v>115</v>
      </c>
    </row>
    <row r="161" s="14" customFormat="1">
      <c r="A161" s="14"/>
      <c r="B161" s="236"/>
      <c r="C161" s="237"/>
      <c r="D161" s="226" t="s">
        <v>125</v>
      </c>
      <c r="E161" s="238" t="s">
        <v>19</v>
      </c>
      <c r="F161" s="239" t="s">
        <v>129</v>
      </c>
      <c r="G161" s="237"/>
      <c r="H161" s="240">
        <v>62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125</v>
      </c>
      <c r="AU161" s="246" t="s">
        <v>79</v>
      </c>
      <c r="AV161" s="14" t="s">
        <v>121</v>
      </c>
      <c r="AW161" s="14" t="s">
        <v>31</v>
      </c>
      <c r="AX161" s="14" t="s">
        <v>77</v>
      </c>
      <c r="AY161" s="246" t="s">
        <v>115</v>
      </c>
    </row>
    <row r="162" s="2" customFormat="1" ht="16.5" customHeight="1">
      <c r="A162" s="38"/>
      <c r="B162" s="39"/>
      <c r="C162" s="247" t="s">
        <v>138</v>
      </c>
      <c r="D162" s="247" t="s">
        <v>149</v>
      </c>
      <c r="E162" s="248" t="s">
        <v>210</v>
      </c>
      <c r="F162" s="249" t="s">
        <v>211</v>
      </c>
      <c r="G162" s="250" t="s">
        <v>120</v>
      </c>
      <c r="H162" s="251">
        <v>64</v>
      </c>
      <c r="I162" s="252"/>
      <c r="J162" s="253">
        <f>ROUND(I162*H162,2)</f>
        <v>0</v>
      </c>
      <c r="K162" s="254"/>
      <c r="L162" s="255"/>
      <c r="M162" s="256" t="s">
        <v>19</v>
      </c>
      <c r="N162" s="257" t="s">
        <v>40</v>
      </c>
      <c r="O162" s="84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152</v>
      </c>
      <c r="AT162" s="217" t="s">
        <v>149</v>
      </c>
      <c r="AU162" s="217" t="s">
        <v>79</v>
      </c>
      <c r="AY162" s="17" t="s">
        <v>115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7" t="s">
        <v>77</v>
      </c>
      <c r="BK162" s="218">
        <f>ROUND(I162*H162,2)</f>
        <v>0</v>
      </c>
      <c r="BL162" s="17" t="s">
        <v>121</v>
      </c>
      <c r="BM162" s="217" t="s">
        <v>212</v>
      </c>
    </row>
    <row r="163" s="13" customFormat="1">
      <c r="A163" s="13"/>
      <c r="B163" s="224"/>
      <c r="C163" s="225"/>
      <c r="D163" s="226" t="s">
        <v>125</v>
      </c>
      <c r="E163" s="227" t="s">
        <v>19</v>
      </c>
      <c r="F163" s="228" t="s">
        <v>213</v>
      </c>
      <c r="G163" s="225"/>
      <c r="H163" s="229">
        <v>35</v>
      </c>
      <c r="I163" s="230"/>
      <c r="J163" s="225"/>
      <c r="K163" s="225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125</v>
      </c>
      <c r="AU163" s="235" t="s">
        <v>79</v>
      </c>
      <c r="AV163" s="13" t="s">
        <v>79</v>
      </c>
      <c r="AW163" s="13" t="s">
        <v>31</v>
      </c>
      <c r="AX163" s="13" t="s">
        <v>69</v>
      </c>
      <c r="AY163" s="235" t="s">
        <v>115</v>
      </c>
    </row>
    <row r="164" s="13" customFormat="1">
      <c r="A164" s="13"/>
      <c r="B164" s="224"/>
      <c r="C164" s="225"/>
      <c r="D164" s="226" t="s">
        <v>125</v>
      </c>
      <c r="E164" s="227" t="s">
        <v>19</v>
      </c>
      <c r="F164" s="228" t="s">
        <v>214</v>
      </c>
      <c r="G164" s="225"/>
      <c r="H164" s="229">
        <v>26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125</v>
      </c>
      <c r="AU164" s="235" t="s">
        <v>79</v>
      </c>
      <c r="AV164" s="13" t="s">
        <v>79</v>
      </c>
      <c r="AW164" s="13" t="s">
        <v>31</v>
      </c>
      <c r="AX164" s="13" t="s">
        <v>69</v>
      </c>
      <c r="AY164" s="235" t="s">
        <v>115</v>
      </c>
    </row>
    <row r="165" s="13" customFormat="1">
      <c r="A165" s="13"/>
      <c r="B165" s="224"/>
      <c r="C165" s="225"/>
      <c r="D165" s="226" t="s">
        <v>125</v>
      </c>
      <c r="E165" s="227" t="s">
        <v>19</v>
      </c>
      <c r="F165" s="228" t="s">
        <v>137</v>
      </c>
      <c r="G165" s="225"/>
      <c r="H165" s="229">
        <v>3</v>
      </c>
      <c r="I165" s="230"/>
      <c r="J165" s="225"/>
      <c r="K165" s="225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125</v>
      </c>
      <c r="AU165" s="235" t="s">
        <v>79</v>
      </c>
      <c r="AV165" s="13" t="s">
        <v>79</v>
      </c>
      <c r="AW165" s="13" t="s">
        <v>31</v>
      </c>
      <c r="AX165" s="13" t="s">
        <v>69</v>
      </c>
      <c r="AY165" s="235" t="s">
        <v>115</v>
      </c>
    </row>
    <row r="166" s="14" customFormat="1">
      <c r="A166" s="14"/>
      <c r="B166" s="236"/>
      <c r="C166" s="237"/>
      <c r="D166" s="226" t="s">
        <v>125</v>
      </c>
      <c r="E166" s="238" t="s">
        <v>19</v>
      </c>
      <c r="F166" s="239" t="s">
        <v>129</v>
      </c>
      <c r="G166" s="237"/>
      <c r="H166" s="240">
        <v>64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125</v>
      </c>
      <c r="AU166" s="246" t="s">
        <v>79</v>
      </c>
      <c r="AV166" s="14" t="s">
        <v>121</v>
      </c>
      <c r="AW166" s="14" t="s">
        <v>31</v>
      </c>
      <c r="AX166" s="14" t="s">
        <v>77</v>
      </c>
      <c r="AY166" s="246" t="s">
        <v>115</v>
      </c>
    </row>
    <row r="167" s="2" customFormat="1" ht="16.5" customHeight="1">
      <c r="A167" s="38"/>
      <c r="B167" s="39"/>
      <c r="C167" s="247" t="s">
        <v>215</v>
      </c>
      <c r="D167" s="247" t="s">
        <v>149</v>
      </c>
      <c r="E167" s="248" t="s">
        <v>216</v>
      </c>
      <c r="F167" s="249" t="s">
        <v>217</v>
      </c>
      <c r="G167" s="250" t="s">
        <v>120</v>
      </c>
      <c r="H167" s="251">
        <v>46</v>
      </c>
      <c r="I167" s="252"/>
      <c r="J167" s="253">
        <f>ROUND(I167*H167,2)</f>
        <v>0</v>
      </c>
      <c r="K167" s="254"/>
      <c r="L167" s="255"/>
      <c r="M167" s="256" t="s">
        <v>19</v>
      </c>
      <c r="N167" s="257" t="s">
        <v>40</v>
      </c>
      <c r="O167" s="84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7" t="s">
        <v>152</v>
      </c>
      <c r="AT167" s="217" t="s">
        <v>149</v>
      </c>
      <c r="AU167" s="217" t="s">
        <v>79</v>
      </c>
      <c r="AY167" s="17" t="s">
        <v>115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7" t="s">
        <v>77</v>
      </c>
      <c r="BK167" s="218">
        <f>ROUND(I167*H167,2)</f>
        <v>0</v>
      </c>
      <c r="BL167" s="17" t="s">
        <v>121</v>
      </c>
      <c r="BM167" s="217" t="s">
        <v>218</v>
      </c>
    </row>
    <row r="168" s="13" customFormat="1">
      <c r="A168" s="13"/>
      <c r="B168" s="224"/>
      <c r="C168" s="225"/>
      <c r="D168" s="226" t="s">
        <v>125</v>
      </c>
      <c r="E168" s="227" t="s">
        <v>19</v>
      </c>
      <c r="F168" s="228" t="s">
        <v>219</v>
      </c>
      <c r="G168" s="225"/>
      <c r="H168" s="229">
        <v>29</v>
      </c>
      <c r="I168" s="230"/>
      <c r="J168" s="225"/>
      <c r="K168" s="225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125</v>
      </c>
      <c r="AU168" s="235" t="s">
        <v>79</v>
      </c>
      <c r="AV168" s="13" t="s">
        <v>79</v>
      </c>
      <c r="AW168" s="13" t="s">
        <v>31</v>
      </c>
      <c r="AX168" s="13" t="s">
        <v>69</v>
      </c>
      <c r="AY168" s="235" t="s">
        <v>115</v>
      </c>
    </row>
    <row r="169" s="13" customFormat="1">
      <c r="A169" s="13"/>
      <c r="B169" s="224"/>
      <c r="C169" s="225"/>
      <c r="D169" s="226" t="s">
        <v>125</v>
      </c>
      <c r="E169" s="227" t="s">
        <v>19</v>
      </c>
      <c r="F169" s="228" t="s">
        <v>220</v>
      </c>
      <c r="G169" s="225"/>
      <c r="H169" s="229">
        <v>17</v>
      </c>
      <c r="I169" s="230"/>
      <c r="J169" s="225"/>
      <c r="K169" s="225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125</v>
      </c>
      <c r="AU169" s="235" t="s">
        <v>79</v>
      </c>
      <c r="AV169" s="13" t="s">
        <v>79</v>
      </c>
      <c r="AW169" s="13" t="s">
        <v>31</v>
      </c>
      <c r="AX169" s="13" t="s">
        <v>69</v>
      </c>
      <c r="AY169" s="235" t="s">
        <v>115</v>
      </c>
    </row>
    <row r="170" s="14" customFormat="1">
      <c r="A170" s="14"/>
      <c r="B170" s="236"/>
      <c r="C170" s="237"/>
      <c r="D170" s="226" t="s">
        <v>125</v>
      </c>
      <c r="E170" s="238" t="s">
        <v>19</v>
      </c>
      <c r="F170" s="239" t="s">
        <v>129</v>
      </c>
      <c r="G170" s="237"/>
      <c r="H170" s="240">
        <v>46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125</v>
      </c>
      <c r="AU170" s="246" t="s">
        <v>79</v>
      </c>
      <c r="AV170" s="14" t="s">
        <v>121</v>
      </c>
      <c r="AW170" s="14" t="s">
        <v>31</v>
      </c>
      <c r="AX170" s="14" t="s">
        <v>77</v>
      </c>
      <c r="AY170" s="246" t="s">
        <v>115</v>
      </c>
    </row>
    <row r="171" s="2" customFormat="1" ht="16.5" customHeight="1">
      <c r="A171" s="38"/>
      <c r="B171" s="39"/>
      <c r="C171" s="247" t="s">
        <v>221</v>
      </c>
      <c r="D171" s="247" t="s">
        <v>149</v>
      </c>
      <c r="E171" s="248" t="s">
        <v>222</v>
      </c>
      <c r="F171" s="249" t="s">
        <v>223</v>
      </c>
      <c r="G171" s="250" t="s">
        <v>120</v>
      </c>
      <c r="H171" s="251">
        <v>54</v>
      </c>
      <c r="I171" s="252"/>
      <c r="J171" s="253">
        <f>ROUND(I171*H171,2)</f>
        <v>0</v>
      </c>
      <c r="K171" s="254"/>
      <c r="L171" s="255"/>
      <c r="M171" s="256" t="s">
        <v>19</v>
      </c>
      <c r="N171" s="257" t="s">
        <v>40</v>
      </c>
      <c r="O171" s="84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7" t="s">
        <v>152</v>
      </c>
      <c r="AT171" s="217" t="s">
        <v>149</v>
      </c>
      <c r="AU171" s="217" t="s">
        <v>79</v>
      </c>
      <c r="AY171" s="17" t="s">
        <v>115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7" t="s">
        <v>77</v>
      </c>
      <c r="BK171" s="218">
        <f>ROUND(I171*H171,2)</f>
        <v>0</v>
      </c>
      <c r="BL171" s="17" t="s">
        <v>121</v>
      </c>
      <c r="BM171" s="217" t="s">
        <v>224</v>
      </c>
    </row>
    <row r="172" s="13" customFormat="1">
      <c r="A172" s="13"/>
      <c r="B172" s="224"/>
      <c r="C172" s="225"/>
      <c r="D172" s="226" t="s">
        <v>125</v>
      </c>
      <c r="E172" s="227" t="s">
        <v>19</v>
      </c>
      <c r="F172" s="228" t="s">
        <v>213</v>
      </c>
      <c r="G172" s="225"/>
      <c r="H172" s="229">
        <v>35</v>
      </c>
      <c r="I172" s="230"/>
      <c r="J172" s="225"/>
      <c r="K172" s="225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125</v>
      </c>
      <c r="AU172" s="235" t="s">
        <v>79</v>
      </c>
      <c r="AV172" s="13" t="s">
        <v>79</v>
      </c>
      <c r="AW172" s="13" t="s">
        <v>31</v>
      </c>
      <c r="AX172" s="13" t="s">
        <v>69</v>
      </c>
      <c r="AY172" s="235" t="s">
        <v>115</v>
      </c>
    </row>
    <row r="173" s="13" customFormat="1">
      <c r="A173" s="13"/>
      <c r="B173" s="224"/>
      <c r="C173" s="225"/>
      <c r="D173" s="226" t="s">
        <v>125</v>
      </c>
      <c r="E173" s="227" t="s">
        <v>19</v>
      </c>
      <c r="F173" s="228" t="s">
        <v>225</v>
      </c>
      <c r="G173" s="225"/>
      <c r="H173" s="229">
        <v>19</v>
      </c>
      <c r="I173" s="230"/>
      <c r="J173" s="225"/>
      <c r="K173" s="225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125</v>
      </c>
      <c r="AU173" s="235" t="s">
        <v>79</v>
      </c>
      <c r="AV173" s="13" t="s">
        <v>79</v>
      </c>
      <c r="AW173" s="13" t="s">
        <v>31</v>
      </c>
      <c r="AX173" s="13" t="s">
        <v>69</v>
      </c>
      <c r="AY173" s="235" t="s">
        <v>115</v>
      </c>
    </row>
    <row r="174" s="14" customFormat="1">
      <c r="A174" s="14"/>
      <c r="B174" s="236"/>
      <c r="C174" s="237"/>
      <c r="D174" s="226" t="s">
        <v>125</v>
      </c>
      <c r="E174" s="238" t="s">
        <v>19</v>
      </c>
      <c r="F174" s="239" t="s">
        <v>129</v>
      </c>
      <c r="G174" s="237"/>
      <c r="H174" s="240">
        <v>54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125</v>
      </c>
      <c r="AU174" s="246" t="s">
        <v>79</v>
      </c>
      <c r="AV174" s="14" t="s">
        <v>121</v>
      </c>
      <c r="AW174" s="14" t="s">
        <v>31</v>
      </c>
      <c r="AX174" s="14" t="s">
        <v>77</v>
      </c>
      <c r="AY174" s="246" t="s">
        <v>115</v>
      </c>
    </row>
    <row r="175" s="2" customFormat="1" ht="16.5" customHeight="1">
      <c r="A175" s="38"/>
      <c r="B175" s="39"/>
      <c r="C175" s="205" t="s">
        <v>226</v>
      </c>
      <c r="D175" s="205" t="s">
        <v>117</v>
      </c>
      <c r="E175" s="206" t="s">
        <v>227</v>
      </c>
      <c r="F175" s="207" t="s">
        <v>228</v>
      </c>
      <c r="G175" s="208" t="s">
        <v>120</v>
      </c>
      <c r="H175" s="209">
        <v>247</v>
      </c>
      <c r="I175" s="210"/>
      <c r="J175" s="211">
        <f>ROUND(I175*H175,2)</f>
        <v>0</v>
      </c>
      <c r="K175" s="212"/>
      <c r="L175" s="44"/>
      <c r="M175" s="213" t="s">
        <v>19</v>
      </c>
      <c r="N175" s="214" t="s">
        <v>40</v>
      </c>
      <c r="O175" s="84"/>
      <c r="P175" s="215">
        <f>O175*H175</f>
        <v>0</v>
      </c>
      <c r="Q175" s="215">
        <v>5.0000000000000002E-05</v>
      </c>
      <c r="R175" s="215">
        <f>Q175*H175</f>
        <v>0.01235</v>
      </c>
      <c r="S175" s="215">
        <v>0</v>
      </c>
      <c r="T175" s="21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7" t="s">
        <v>121</v>
      </c>
      <c r="AT175" s="217" t="s">
        <v>117</v>
      </c>
      <c r="AU175" s="217" t="s">
        <v>79</v>
      </c>
      <c r="AY175" s="17" t="s">
        <v>115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7" t="s">
        <v>77</v>
      </c>
      <c r="BK175" s="218">
        <f>ROUND(I175*H175,2)</f>
        <v>0</v>
      </c>
      <c r="BL175" s="17" t="s">
        <v>121</v>
      </c>
      <c r="BM175" s="217" t="s">
        <v>229</v>
      </c>
    </row>
    <row r="176" s="2" customFormat="1">
      <c r="A176" s="38"/>
      <c r="B176" s="39"/>
      <c r="C176" s="40"/>
      <c r="D176" s="219" t="s">
        <v>123</v>
      </c>
      <c r="E176" s="40"/>
      <c r="F176" s="220" t="s">
        <v>230</v>
      </c>
      <c r="G176" s="40"/>
      <c r="H176" s="40"/>
      <c r="I176" s="221"/>
      <c r="J176" s="40"/>
      <c r="K176" s="40"/>
      <c r="L176" s="44"/>
      <c r="M176" s="222"/>
      <c r="N176" s="22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123</v>
      </c>
      <c r="AU176" s="17" t="s">
        <v>79</v>
      </c>
    </row>
    <row r="177" s="13" customFormat="1">
      <c r="A177" s="13"/>
      <c r="B177" s="224"/>
      <c r="C177" s="225"/>
      <c r="D177" s="226" t="s">
        <v>125</v>
      </c>
      <c r="E177" s="227" t="s">
        <v>19</v>
      </c>
      <c r="F177" s="228" t="s">
        <v>126</v>
      </c>
      <c r="G177" s="225"/>
      <c r="H177" s="229">
        <v>145</v>
      </c>
      <c r="I177" s="230"/>
      <c r="J177" s="225"/>
      <c r="K177" s="225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125</v>
      </c>
      <c r="AU177" s="235" t="s">
        <v>79</v>
      </c>
      <c r="AV177" s="13" t="s">
        <v>79</v>
      </c>
      <c r="AW177" s="13" t="s">
        <v>31</v>
      </c>
      <c r="AX177" s="13" t="s">
        <v>69</v>
      </c>
      <c r="AY177" s="235" t="s">
        <v>115</v>
      </c>
    </row>
    <row r="178" s="13" customFormat="1">
      <c r="A178" s="13"/>
      <c r="B178" s="224"/>
      <c r="C178" s="225"/>
      <c r="D178" s="226" t="s">
        <v>125</v>
      </c>
      <c r="E178" s="227" t="s">
        <v>19</v>
      </c>
      <c r="F178" s="228" t="s">
        <v>127</v>
      </c>
      <c r="G178" s="225"/>
      <c r="H178" s="229">
        <v>92</v>
      </c>
      <c r="I178" s="230"/>
      <c r="J178" s="225"/>
      <c r="K178" s="225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125</v>
      </c>
      <c r="AU178" s="235" t="s">
        <v>79</v>
      </c>
      <c r="AV178" s="13" t="s">
        <v>79</v>
      </c>
      <c r="AW178" s="13" t="s">
        <v>31</v>
      </c>
      <c r="AX178" s="13" t="s">
        <v>69</v>
      </c>
      <c r="AY178" s="235" t="s">
        <v>115</v>
      </c>
    </row>
    <row r="179" s="13" customFormat="1">
      <c r="A179" s="13"/>
      <c r="B179" s="224"/>
      <c r="C179" s="225"/>
      <c r="D179" s="226" t="s">
        <v>125</v>
      </c>
      <c r="E179" s="227" t="s">
        <v>19</v>
      </c>
      <c r="F179" s="228" t="s">
        <v>128</v>
      </c>
      <c r="G179" s="225"/>
      <c r="H179" s="229">
        <v>10</v>
      </c>
      <c r="I179" s="230"/>
      <c r="J179" s="225"/>
      <c r="K179" s="225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125</v>
      </c>
      <c r="AU179" s="235" t="s">
        <v>79</v>
      </c>
      <c r="AV179" s="13" t="s">
        <v>79</v>
      </c>
      <c r="AW179" s="13" t="s">
        <v>31</v>
      </c>
      <c r="AX179" s="13" t="s">
        <v>69</v>
      </c>
      <c r="AY179" s="235" t="s">
        <v>115</v>
      </c>
    </row>
    <row r="180" s="14" customFormat="1">
      <c r="A180" s="14"/>
      <c r="B180" s="236"/>
      <c r="C180" s="237"/>
      <c r="D180" s="226" t="s">
        <v>125</v>
      </c>
      <c r="E180" s="238" t="s">
        <v>19</v>
      </c>
      <c r="F180" s="239" t="s">
        <v>129</v>
      </c>
      <c r="G180" s="237"/>
      <c r="H180" s="240">
        <v>247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125</v>
      </c>
      <c r="AU180" s="246" t="s">
        <v>79</v>
      </c>
      <c r="AV180" s="14" t="s">
        <v>121</v>
      </c>
      <c r="AW180" s="14" t="s">
        <v>31</v>
      </c>
      <c r="AX180" s="14" t="s">
        <v>77</v>
      </c>
      <c r="AY180" s="246" t="s">
        <v>115</v>
      </c>
    </row>
    <row r="181" s="2" customFormat="1" ht="16.5" customHeight="1">
      <c r="A181" s="38"/>
      <c r="B181" s="39"/>
      <c r="C181" s="205" t="s">
        <v>231</v>
      </c>
      <c r="D181" s="205" t="s">
        <v>117</v>
      </c>
      <c r="E181" s="206" t="s">
        <v>232</v>
      </c>
      <c r="F181" s="207" t="s">
        <v>233</v>
      </c>
      <c r="G181" s="208" t="s">
        <v>120</v>
      </c>
      <c r="H181" s="209">
        <v>180</v>
      </c>
      <c r="I181" s="210"/>
      <c r="J181" s="211">
        <f>ROUND(I181*H181,2)</f>
        <v>0</v>
      </c>
      <c r="K181" s="212"/>
      <c r="L181" s="44"/>
      <c r="M181" s="213" t="s">
        <v>19</v>
      </c>
      <c r="N181" s="214" t="s">
        <v>40</v>
      </c>
      <c r="O181" s="84"/>
      <c r="P181" s="215">
        <f>O181*H181</f>
        <v>0</v>
      </c>
      <c r="Q181" s="215">
        <v>6.0000000000000002E-05</v>
      </c>
      <c r="R181" s="215">
        <f>Q181*H181</f>
        <v>0.010800000000000001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121</v>
      </c>
      <c r="AT181" s="217" t="s">
        <v>117</v>
      </c>
      <c r="AU181" s="217" t="s">
        <v>79</v>
      </c>
      <c r="AY181" s="17" t="s">
        <v>115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7" t="s">
        <v>77</v>
      </c>
      <c r="BK181" s="218">
        <f>ROUND(I181*H181,2)</f>
        <v>0</v>
      </c>
      <c r="BL181" s="17" t="s">
        <v>121</v>
      </c>
      <c r="BM181" s="217" t="s">
        <v>234</v>
      </c>
    </row>
    <row r="182" s="2" customFormat="1">
      <c r="A182" s="38"/>
      <c r="B182" s="39"/>
      <c r="C182" s="40"/>
      <c r="D182" s="219" t="s">
        <v>123</v>
      </c>
      <c r="E182" s="40"/>
      <c r="F182" s="220" t="s">
        <v>235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123</v>
      </c>
      <c r="AU182" s="17" t="s">
        <v>79</v>
      </c>
    </row>
    <row r="183" s="13" customFormat="1">
      <c r="A183" s="13"/>
      <c r="B183" s="224"/>
      <c r="C183" s="225"/>
      <c r="D183" s="226" t="s">
        <v>125</v>
      </c>
      <c r="E183" s="227" t="s">
        <v>19</v>
      </c>
      <c r="F183" s="228" t="s">
        <v>134</v>
      </c>
      <c r="G183" s="225"/>
      <c r="H183" s="229">
        <v>65</v>
      </c>
      <c r="I183" s="230"/>
      <c r="J183" s="225"/>
      <c r="K183" s="225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125</v>
      </c>
      <c r="AU183" s="235" t="s">
        <v>79</v>
      </c>
      <c r="AV183" s="13" t="s">
        <v>79</v>
      </c>
      <c r="AW183" s="13" t="s">
        <v>31</v>
      </c>
      <c r="AX183" s="13" t="s">
        <v>69</v>
      </c>
      <c r="AY183" s="235" t="s">
        <v>115</v>
      </c>
    </row>
    <row r="184" s="13" customFormat="1">
      <c r="A184" s="13"/>
      <c r="B184" s="224"/>
      <c r="C184" s="225"/>
      <c r="D184" s="226" t="s">
        <v>125</v>
      </c>
      <c r="E184" s="227" t="s">
        <v>19</v>
      </c>
      <c r="F184" s="228" t="s">
        <v>135</v>
      </c>
      <c r="G184" s="225"/>
      <c r="H184" s="229">
        <v>72</v>
      </c>
      <c r="I184" s="230"/>
      <c r="J184" s="225"/>
      <c r="K184" s="225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125</v>
      </c>
      <c r="AU184" s="235" t="s">
        <v>79</v>
      </c>
      <c r="AV184" s="13" t="s">
        <v>79</v>
      </c>
      <c r="AW184" s="13" t="s">
        <v>31</v>
      </c>
      <c r="AX184" s="13" t="s">
        <v>69</v>
      </c>
      <c r="AY184" s="235" t="s">
        <v>115</v>
      </c>
    </row>
    <row r="185" s="13" customFormat="1">
      <c r="A185" s="13"/>
      <c r="B185" s="224"/>
      <c r="C185" s="225"/>
      <c r="D185" s="226" t="s">
        <v>125</v>
      </c>
      <c r="E185" s="227" t="s">
        <v>19</v>
      </c>
      <c r="F185" s="228" t="s">
        <v>136</v>
      </c>
      <c r="G185" s="225"/>
      <c r="H185" s="229">
        <v>40</v>
      </c>
      <c r="I185" s="230"/>
      <c r="J185" s="225"/>
      <c r="K185" s="225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125</v>
      </c>
      <c r="AU185" s="235" t="s">
        <v>79</v>
      </c>
      <c r="AV185" s="13" t="s">
        <v>79</v>
      </c>
      <c r="AW185" s="13" t="s">
        <v>31</v>
      </c>
      <c r="AX185" s="13" t="s">
        <v>69</v>
      </c>
      <c r="AY185" s="235" t="s">
        <v>115</v>
      </c>
    </row>
    <row r="186" s="13" customFormat="1">
      <c r="A186" s="13"/>
      <c r="B186" s="224"/>
      <c r="C186" s="225"/>
      <c r="D186" s="226" t="s">
        <v>125</v>
      </c>
      <c r="E186" s="227" t="s">
        <v>19</v>
      </c>
      <c r="F186" s="228" t="s">
        <v>137</v>
      </c>
      <c r="G186" s="225"/>
      <c r="H186" s="229">
        <v>3</v>
      </c>
      <c r="I186" s="230"/>
      <c r="J186" s="225"/>
      <c r="K186" s="225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125</v>
      </c>
      <c r="AU186" s="235" t="s">
        <v>79</v>
      </c>
      <c r="AV186" s="13" t="s">
        <v>79</v>
      </c>
      <c r="AW186" s="13" t="s">
        <v>31</v>
      </c>
      <c r="AX186" s="13" t="s">
        <v>69</v>
      </c>
      <c r="AY186" s="235" t="s">
        <v>115</v>
      </c>
    </row>
    <row r="187" s="14" customFormat="1">
      <c r="A187" s="14"/>
      <c r="B187" s="236"/>
      <c r="C187" s="237"/>
      <c r="D187" s="226" t="s">
        <v>125</v>
      </c>
      <c r="E187" s="238" t="s">
        <v>19</v>
      </c>
      <c r="F187" s="239" t="s">
        <v>129</v>
      </c>
      <c r="G187" s="237"/>
      <c r="H187" s="240">
        <v>180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125</v>
      </c>
      <c r="AU187" s="246" t="s">
        <v>79</v>
      </c>
      <c r="AV187" s="14" t="s">
        <v>121</v>
      </c>
      <c r="AW187" s="14" t="s">
        <v>31</v>
      </c>
      <c r="AX187" s="14" t="s">
        <v>77</v>
      </c>
      <c r="AY187" s="246" t="s">
        <v>115</v>
      </c>
    </row>
    <row r="188" s="2" customFormat="1" ht="16.5" customHeight="1">
      <c r="A188" s="38"/>
      <c r="B188" s="39"/>
      <c r="C188" s="205" t="s">
        <v>7</v>
      </c>
      <c r="D188" s="205" t="s">
        <v>117</v>
      </c>
      <c r="E188" s="206" t="s">
        <v>236</v>
      </c>
      <c r="F188" s="207" t="s">
        <v>237</v>
      </c>
      <c r="G188" s="208" t="s">
        <v>120</v>
      </c>
      <c r="H188" s="209">
        <v>16</v>
      </c>
      <c r="I188" s="210"/>
      <c r="J188" s="211">
        <f>ROUND(I188*H188,2)</f>
        <v>0</v>
      </c>
      <c r="K188" s="212"/>
      <c r="L188" s="44"/>
      <c r="M188" s="213" t="s">
        <v>19</v>
      </c>
      <c r="N188" s="214" t="s">
        <v>40</v>
      </c>
      <c r="O188" s="84"/>
      <c r="P188" s="215">
        <f>O188*H188</f>
        <v>0</v>
      </c>
      <c r="Q188" s="215">
        <v>6.0000000000000002E-05</v>
      </c>
      <c r="R188" s="215">
        <f>Q188*H188</f>
        <v>0.00096000000000000002</v>
      </c>
      <c r="S188" s="215">
        <v>0</v>
      </c>
      <c r="T188" s="21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7" t="s">
        <v>121</v>
      </c>
      <c r="AT188" s="217" t="s">
        <v>117</v>
      </c>
      <c r="AU188" s="217" t="s">
        <v>79</v>
      </c>
      <c r="AY188" s="17" t="s">
        <v>115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7" t="s">
        <v>77</v>
      </c>
      <c r="BK188" s="218">
        <f>ROUND(I188*H188,2)</f>
        <v>0</v>
      </c>
      <c r="BL188" s="17" t="s">
        <v>121</v>
      </c>
      <c r="BM188" s="217" t="s">
        <v>238</v>
      </c>
    </row>
    <row r="189" s="2" customFormat="1">
      <c r="A189" s="38"/>
      <c r="B189" s="39"/>
      <c r="C189" s="40"/>
      <c r="D189" s="219" t="s">
        <v>123</v>
      </c>
      <c r="E189" s="40"/>
      <c r="F189" s="220" t="s">
        <v>239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123</v>
      </c>
      <c r="AU189" s="17" t="s">
        <v>79</v>
      </c>
    </row>
    <row r="190" s="13" customFormat="1">
      <c r="A190" s="13"/>
      <c r="B190" s="224"/>
      <c r="C190" s="225"/>
      <c r="D190" s="226" t="s">
        <v>125</v>
      </c>
      <c r="E190" s="227" t="s">
        <v>19</v>
      </c>
      <c r="F190" s="228" t="s">
        <v>138</v>
      </c>
      <c r="G190" s="225"/>
      <c r="H190" s="229">
        <v>16</v>
      </c>
      <c r="I190" s="230"/>
      <c r="J190" s="225"/>
      <c r="K190" s="225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125</v>
      </c>
      <c r="AU190" s="235" t="s">
        <v>79</v>
      </c>
      <c r="AV190" s="13" t="s">
        <v>79</v>
      </c>
      <c r="AW190" s="13" t="s">
        <v>31</v>
      </c>
      <c r="AX190" s="13" t="s">
        <v>69</v>
      </c>
      <c r="AY190" s="235" t="s">
        <v>115</v>
      </c>
    </row>
    <row r="191" s="14" customFormat="1">
      <c r="A191" s="14"/>
      <c r="B191" s="236"/>
      <c r="C191" s="237"/>
      <c r="D191" s="226" t="s">
        <v>125</v>
      </c>
      <c r="E191" s="238" t="s">
        <v>19</v>
      </c>
      <c r="F191" s="239" t="s">
        <v>129</v>
      </c>
      <c r="G191" s="237"/>
      <c r="H191" s="240">
        <v>16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125</v>
      </c>
      <c r="AU191" s="246" t="s">
        <v>79</v>
      </c>
      <c r="AV191" s="14" t="s">
        <v>121</v>
      </c>
      <c r="AW191" s="14" t="s">
        <v>31</v>
      </c>
      <c r="AX191" s="14" t="s">
        <v>77</v>
      </c>
      <c r="AY191" s="246" t="s">
        <v>115</v>
      </c>
    </row>
    <row r="192" s="2" customFormat="1" ht="16.5" customHeight="1">
      <c r="A192" s="38"/>
      <c r="B192" s="39"/>
      <c r="C192" s="247" t="s">
        <v>240</v>
      </c>
      <c r="D192" s="247" t="s">
        <v>149</v>
      </c>
      <c r="E192" s="248" t="s">
        <v>241</v>
      </c>
      <c r="F192" s="249" t="s">
        <v>242</v>
      </c>
      <c r="G192" s="250" t="s">
        <v>120</v>
      </c>
      <c r="H192" s="251">
        <v>228</v>
      </c>
      <c r="I192" s="252"/>
      <c r="J192" s="253">
        <f>ROUND(I192*H192,2)</f>
        <v>0</v>
      </c>
      <c r="K192" s="254"/>
      <c r="L192" s="255"/>
      <c r="M192" s="256" t="s">
        <v>19</v>
      </c>
      <c r="N192" s="257" t="s">
        <v>40</v>
      </c>
      <c r="O192" s="84"/>
      <c r="P192" s="215">
        <f>O192*H192</f>
        <v>0</v>
      </c>
      <c r="Q192" s="215">
        <v>0.0058999999999999999</v>
      </c>
      <c r="R192" s="215">
        <f>Q192*H192</f>
        <v>1.3452</v>
      </c>
      <c r="S192" s="215">
        <v>0</v>
      </c>
      <c r="T192" s="21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7" t="s">
        <v>152</v>
      </c>
      <c r="AT192" s="217" t="s">
        <v>149</v>
      </c>
      <c r="AU192" s="217" t="s">
        <v>79</v>
      </c>
      <c r="AY192" s="17" t="s">
        <v>115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7" t="s">
        <v>77</v>
      </c>
      <c r="BK192" s="218">
        <f>ROUND(I192*H192,2)</f>
        <v>0</v>
      </c>
      <c r="BL192" s="17" t="s">
        <v>121</v>
      </c>
      <c r="BM192" s="217" t="s">
        <v>243</v>
      </c>
    </row>
    <row r="193" s="2" customFormat="1">
      <c r="A193" s="38"/>
      <c r="B193" s="39"/>
      <c r="C193" s="40"/>
      <c r="D193" s="219" t="s">
        <v>123</v>
      </c>
      <c r="E193" s="40"/>
      <c r="F193" s="220" t="s">
        <v>244</v>
      </c>
      <c r="G193" s="40"/>
      <c r="H193" s="40"/>
      <c r="I193" s="221"/>
      <c r="J193" s="40"/>
      <c r="K193" s="40"/>
      <c r="L193" s="44"/>
      <c r="M193" s="222"/>
      <c r="N193" s="22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123</v>
      </c>
      <c r="AU193" s="17" t="s">
        <v>79</v>
      </c>
    </row>
    <row r="194" s="13" customFormat="1">
      <c r="A194" s="13"/>
      <c r="B194" s="224"/>
      <c r="C194" s="225"/>
      <c r="D194" s="226" t="s">
        <v>125</v>
      </c>
      <c r="E194" s="227" t="s">
        <v>19</v>
      </c>
      <c r="F194" s="228" t="s">
        <v>134</v>
      </c>
      <c r="G194" s="225"/>
      <c r="H194" s="229">
        <v>65</v>
      </c>
      <c r="I194" s="230"/>
      <c r="J194" s="225"/>
      <c r="K194" s="225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125</v>
      </c>
      <c r="AU194" s="235" t="s">
        <v>79</v>
      </c>
      <c r="AV194" s="13" t="s">
        <v>79</v>
      </c>
      <c r="AW194" s="13" t="s">
        <v>31</v>
      </c>
      <c r="AX194" s="13" t="s">
        <v>69</v>
      </c>
      <c r="AY194" s="235" t="s">
        <v>115</v>
      </c>
    </row>
    <row r="195" s="13" customFormat="1">
      <c r="A195" s="13"/>
      <c r="B195" s="224"/>
      <c r="C195" s="225"/>
      <c r="D195" s="226" t="s">
        <v>125</v>
      </c>
      <c r="E195" s="227" t="s">
        <v>19</v>
      </c>
      <c r="F195" s="228" t="s">
        <v>135</v>
      </c>
      <c r="G195" s="225"/>
      <c r="H195" s="229">
        <v>72</v>
      </c>
      <c r="I195" s="230"/>
      <c r="J195" s="225"/>
      <c r="K195" s="225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125</v>
      </c>
      <c r="AU195" s="235" t="s">
        <v>79</v>
      </c>
      <c r="AV195" s="13" t="s">
        <v>79</v>
      </c>
      <c r="AW195" s="13" t="s">
        <v>31</v>
      </c>
      <c r="AX195" s="13" t="s">
        <v>69</v>
      </c>
      <c r="AY195" s="235" t="s">
        <v>115</v>
      </c>
    </row>
    <row r="196" s="13" customFormat="1">
      <c r="A196" s="13"/>
      <c r="B196" s="224"/>
      <c r="C196" s="225"/>
      <c r="D196" s="226" t="s">
        <v>125</v>
      </c>
      <c r="E196" s="227" t="s">
        <v>19</v>
      </c>
      <c r="F196" s="228" t="s">
        <v>136</v>
      </c>
      <c r="G196" s="225"/>
      <c r="H196" s="229">
        <v>40</v>
      </c>
      <c r="I196" s="230"/>
      <c r="J196" s="225"/>
      <c r="K196" s="225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125</v>
      </c>
      <c r="AU196" s="235" t="s">
        <v>79</v>
      </c>
      <c r="AV196" s="13" t="s">
        <v>79</v>
      </c>
      <c r="AW196" s="13" t="s">
        <v>31</v>
      </c>
      <c r="AX196" s="13" t="s">
        <v>69</v>
      </c>
      <c r="AY196" s="235" t="s">
        <v>115</v>
      </c>
    </row>
    <row r="197" s="13" customFormat="1">
      <c r="A197" s="13"/>
      <c r="B197" s="224"/>
      <c r="C197" s="225"/>
      <c r="D197" s="226" t="s">
        <v>125</v>
      </c>
      <c r="E197" s="227" t="s">
        <v>19</v>
      </c>
      <c r="F197" s="228" t="s">
        <v>137</v>
      </c>
      <c r="G197" s="225"/>
      <c r="H197" s="229">
        <v>3</v>
      </c>
      <c r="I197" s="230"/>
      <c r="J197" s="225"/>
      <c r="K197" s="225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125</v>
      </c>
      <c r="AU197" s="235" t="s">
        <v>79</v>
      </c>
      <c r="AV197" s="13" t="s">
        <v>79</v>
      </c>
      <c r="AW197" s="13" t="s">
        <v>31</v>
      </c>
      <c r="AX197" s="13" t="s">
        <v>69</v>
      </c>
      <c r="AY197" s="235" t="s">
        <v>115</v>
      </c>
    </row>
    <row r="198" s="13" customFormat="1">
      <c r="A198" s="13"/>
      <c r="B198" s="224"/>
      <c r="C198" s="225"/>
      <c r="D198" s="226" t="s">
        <v>125</v>
      </c>
      <c r="E198" s="227" t="s">
        <v>19</v>
      </c>
      <c r="F198" s="228" t="s">
        <v>245</v>
      </c>
      <c r="G198" s="225"/>
      <c r="H198" s="229">
        <v>48</v>
      </c>
      <c r="I198" s="230"/>
      <c r="J198" s="225"/>
      <c r="K198" s="225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125</v>
      </c>
      <c r="AU198" s="235" t="s">
        <v>79</v>
      </c>
      <c r="AV198" s="13" t="s">
        <v>79</v>
      </c>
      <c r="AW198" s="13" t="s">
        <v>31</v>
      </c>
      <c r="AX198" s="13" t="s">
        <v>69</v>
      </c>
      <c r="AY198" s="235" t="s">
        <v>115</v>
      </c>
    </row>
    <row r="199" s="14" customFormat="1">
      <c r="A199" s="14"/>
      <c r="B199" s="236"/>
      <c r="C199" s="237"/>
      <c r="D199" s="226" t="s">
        <v>125</v>
      </c>
      <c r="E199" s="238" t="s">
        <v>19</v>
      </c>
      <c r="F199" s="239" t="s">
        <v>129</v>
      </c>
      <c r="G199" s="237"/>
      <c r="H199" s="240">
        <v>228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6" t="s">
        <v>125</v>
      </c>
      <c r="AU199" s="246" t="s">
        <v>79</v>
      </c>
      <c r="AV199" s="14" t="s">
        <v>121</v>
      </c>
      <c r="AW199" s="14" t="s">
        <v>31</v>
      </c>
      <c r="AX199" s="14" t="s">
        <v>77</v>
      </c>
      <c r="AY199" s="246" t="s">
        <v>115</v>
      </c>
    </row>
    <row r="200" s="2" customFormat="1" ht="16.5" customHeight="1">
      <c r="A200" s="38"/>
      <c r="B200" s="39"/>
      <c r="C200" s="247" t="s">
        <v>246</v>
      </c>
      <c r="D200" s="247" t="s">
        <v>149</v>
      </c>
      <c r="E200" s="248" t="s">
        <v>247</v>
      </c>
      <c r="F200" s="249" t="s">
        <v>248</v>
      </c>
      <c r="G200" s="250" t="s">
        <v>249</v>
      </c>
      <c r="H200" s="251">
        <v>24</v>
      </c>
      <c r="I200" s="252"/>
      <c r="J200" s="253">
        <f>ROUND(I200*H200,2)</f>
        <v>0</v>
      </c>
      <c r="K200" s="254"/>
      <c r="L200" s="255"/>
      <c r="M200" s="256" t="s">
        <v>19</v>
      </c>
      <c r="N200" s="257" t="s">
        <v>40</v>
      </c>
      <c r="O200" s="84"/>
      <c r="P200" s="215">
        <f>O200*H200</f>
        <v>0</v>
      </c>
      <c r="Q200" s="215">
        <v>0.0038</v>
      </c>
      <c r="R200" s="215">
        <f>Q200*H200</f>
        <v>0.091200000000000003</v>
      </c>
      <c r="S200" s="215">
        <v>0</v>
      </c>
      <c r="T200" s="21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7" t="s">
        <v>152</v>
      </c>
      <c r="AT200" s="217" t="s">
        <v>149</v>
      </c>
      <c r="AU200" s="217" t="s">
        <v>79</v>
      </c>
      <c r="AY200" s="17" t="s">
        <v>115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7" t="s">
        <v>77</v>
      </c>
      <c r="BK200" s="218">
        <f>ROUND(I200*H200,2)</f>
        <v>0</v>
      </c>
      <c r="BL200" s="17" t="s">
        <v>121</v>
      </c>
      <c r="BM200" s="217" t="s">
        <v>250</v>
      </c>
    </row>
    <row r="201" s="2" customFormat="1">
      <c r="A201" s="38"/>
      <c r="B201" s="39"/>
      <c r="C201" s="40"/>
      <c r="D201" s="219" t="s">
        <v>123</v>
      </c>
      <c r="E201" s="40"/>
      <c r="F201" s="220" t="s">
        <v>251</v>
      </c>
      <c r="G201" s="40"/>
      <c r="H201" s="40"/>
      <c r="I201" s="221"/>
      <c r="J201" s="40"/>
      <c r="K201" s="40"/>
      <c r="L201" s="44"/>
      <c r="M201" s="222"/>
      <c r="N201" s="223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123</v>
      </c>
      <c r="AU201" s="17" t="s">
        <v>79</v>
      </c>
    </row>
    <row r="202" s="13" customFormat="1">
      <c r="A202" s="13"/>
      <c r="B202" s="224"/>
      <c r="C202" s="225"/>
      <c r="D202" s="226" t="s">
        <v>125</v>
      </c>
      <c r="E202" s="227" t="s">
        <v>19</v>
      </c>
      <c r="F202" s="228" t="s">
        <v>252</v>
      </c>
      <c r="G202" s="225"/>
      <c r="H202" s="229">
        <v>24</v>
      </c>
      <c r="I202" s="230"/>
      <c r="J202" s="225"/>
      <c r="K202" s="225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125</v>
      </c>
      <c r="AU202" s="235" t="s">
        <v>79</v>
      </c>
      <c r="AV202" s="13" t="s">
        <v>79</v>
      </c>
      <c r="AW202" s="13" t="s">
        <v>31</v>
      </c>
      <c r="AX202" s="13" t="s">
        <v>77</v>
      </c>
      <c r="AY202" s="235" t="s">
        <v>115</v>
      </c>
    </row>
    <row r="203" s="2" customFormat="1" ht="16.5" customHeight="1">
      <c r="A203" s="38"/>
      <c r="B203" s="39"/>
      <c r="C203" s="247" t="s">
        <v>253</v>
      </c>
      <c r="D203" s="247" t="s">
        <v>149</v>
      </c>
      <c r="E203" s="248" t="s">
        <v>254</v>
      </c>
      <c r="F203" s="249" t="s">
        <v>255</v>
      </c>
      <c r="G203" s="250" t="s">
        <v>256</v>
      </c>
      <c r="H203" s="251">
        <v>0.47399999999999998</v>
      </c>
      <c r="I203" s="252"/>
      <c r="J203" s="253">
        <f>ROUND(I203*H203,2)</f>
        <v>0</v>
      </c>
      <c r="K203" s="254"/>
      <c r="L203" s="255"/>
      <c r="M203" s="256" t="s">
        <v>19</v>
      </c>
      <c r="N203" s="257" t="s">
        <v>40</v>
      </c>
      <c r="O203" s="84"/>
      <c r="P203" s="215">
        <f>O203*H203</f>
        <v>0</v>
      </c>
      <c r="Q203" s="215">
        <v>0.55000000000000004</v>
      </c>
      <c r="R203" s="215">
        <f>Q203*H203</f>
        <v>0.26069999999999999</v>
      </c>
      <c r="S203" s="215">
        <v>0</v>
      </c>
      <c r="T203" s="21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7" t="s">
        <v>152</v>
      </c>
      <c r="AT203" s="217" t="s">
        <v>149</v>
      </c>
      <c r="AU203" s="217" t="s">
        <v>79</v>
      </c>
      <c r="AY203" s="17" t="s">
        <v>115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7" t="s">
        <v>77</v>
      </c>
      <c r="BK203" s="218">
        <f>ROUND(I203*H203,2)</f>
        <v>0</v>
      </c>
      <c r="BL203" s="17" t="s">
        <v>121</v>
      </c>
      <c r="BM203" s="217" t="s">
        <v>257</v>
      </c>
    </row>
    <row r="204" s="2" customFormat="1">
      <c r="A204" s="38"/>
      <c r="B204" s="39"/>
      <c r="C204" s="40"/>
      <c r="D204" s="219" t="s">
        <v>123</v>
      </c>
      <c r="E204" s="40"/>
      <c r="F204" s="220" t="s">
        <v>258</v>
      </c>
      <c r="G204" s="40"/>
      <c r="H204" s="40"/>
      <c r="I204" s="221"/>
      <c r="J204" s="40"/>
      <c r="K204" s="40"/>
      <c r="L204" s="44"/>
      <c r="M204" s="222"/>
      <c r="N204" s="223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123</v>
      </c>
      <c r="AU204" s="17" t="s">
        <v>79</v>
      </c>
    </row>
    <row r="205" s="13" customFormat="1">
      <c r="A205" s="13"/>
      <c r="B205" s="224"/>
      <c r="C205" s="225"/>
      <c r="D205" s="226" t="s">
        <v>125</v>
      </c>
      <c r="E205" s="227" t="s">
        <v>19</v>
      </c>
      <c r="F205" s="228" t="s">
        <v>259</v>
      </c>
      <c r="G205" s="225"/>
      <c r="H205" s="229">
        <v>0.47399999999999998</v>
      </c>
      <c r="I205" s="230"/>
      <c r="J205" s="225"/>
      <c r="K205" s="225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125</v>
      </c>
      <c r="AU205" s="235" t="s">
        <v>79</v>
      </c>
      <c r="AV205" s="13" t="s">
        <v>79</v>
      </c>
      <c r="AW205" s="13" t="s">
        <v>31</v>
      </c>
      <c r="AX205" s="13" t="s">
        <v>77</v>
      </c>
      <c r="AY205" s="235" t="s">
        <v>115</v>
      </c>
    </row>
    <row r="206" s="2" customFormat="1" ht="24.15" customHeight="1">
      <c r="A206" s="38"/>
      <c r="B206" s="39"/>
      <c r="C206" s="247" t="s">
        <v>260</v>
      </c>
      <c r="D206" s="247" t="s">
        <v>149</v>
      </c>
      <c r="E206" s="248" t="s">
        <v>261</v>
      </c>
      <c r="F206" s="249" t="s">
        <v>262</v>
      </c>
      <c r="G206" s="250" t="s">
        <v>120</v>
      </c>
      <c r="H206" s="251">
        <v>443</v>
      </c>
      <c r="I206" s="252"/>
      <c r="J206" s="253">
        <f>ROUND(I206*H206,2)</f>
        <v>0</v>
      </c>
      <c r="K206" s="254"/>
      <c r="L206" s="255"/>
      <c r="M206" s="256" t="s">
        <v>19</v>
      </c>
      <c r="N206" s="257" t="s">
        <v>40</v>
      </c>
      <c r="O206" s="84"/>
      <c r="P206" s="215">
        <f>O206*H206</f>
        <v>0</v>
      </c>
      <c r="Q206" s="215">
        <v>0.00050000000000000001</v>
      </c>
      <c r="R206" s="215">
        <f>Q206*H206</f>
        <v>0.2215</v>
      </c>
      <c r="S206" s="215">
        <v>0</v>
      </c>
      <c r="T206" s="21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7" t="s">
        <v>152</v>
      </c>
      <c r="AT206" s="217" t="s">
        <v>149</v>
      </c>
      <c r="AU206" s="217" t="s">
        <v>79</v>
      </c>
      <c r="AY206" s="17" t="s">
        <v>115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7" t="s">
        <v>77</v>
      </c>
      <c r="BK206" s="218">
        <f>ROUND(I206*H206,2)</f>
        <v>0</v>
      </c>
      <c r="BL206" s="17" t="s">
        <v>121</v>
      </c>
      <c r="BM206" s="217" t="s">
        <v>263</v>
      </c>
    </row>
    <row r="207" s="13" customFormat="1">
      <c r="A207" s="13"/>
      <c r="B207" s="224"/>
      <c r="C207" s="225"/>
      <c r="D207" s="226" t="s">
        <v>125</v>
      </c>
      <c r="E207" s="227" t="s">
        <v>19</v>
      </c>
      <c r="F207" s="228" t="s">
        <v>264</v>
      </c>
      <c r="G207" s="225"/>
      <c r="H207" s="229">
        <v>210</v>
      </c>
      <c r="I207" s="230"/>
      <c r="J207" s="225"/>
      <c r="K207" s="225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125</v>
      </c>
      <c r="AU207" s="235" t="s">
        <v>79</v>
      </c>
      <c r="AV207" s="13" t="s">
        <v>79</v>
      </c>
      <c r="AW207" s="13" t="s">
        <v>31</v>
      </c>
      <c r="AX207" s="13" t="s">
        <v>69</v>
      </c>
      <c r="AY207" s="235" t="s">
        <v>115</v>
      </c>
    </row>
    <row r="208" s="13" customFormat="1">
      <c r="A208" s="13"/>
      <c r="B208" s="224"/>
      <c r="C208" s="225"/>
      <c r="D208" s="226" t="s">
        <v>125</v>
      </c>
      <c r="E208" s="227" t="s">
        <v>19</v>
      </c>
      <c r="F208" s="228" t="s">
        <v>135</v>
      </c>
      <c r="G208" s="225"/>
      <c r="H208" s="229">
        <v>72</v>
      </c>
      <c r="I208" s="230"/>
      <c r="J208" s="225"/>
      <c r="K208" s="225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125</v>
      </c>
      <c r="AU208" s="235" t="s">
        <v>79</v>
      </c>
      <c r="AV208" s="13" t="s">
        <v>79</v>
      </c>
      <c r="AW208" s="13" t="s">
        <v>31</v>
      </c>
      <c r="AX208" s="13" t="s">
        <v>69</v>
      </c>
      <c r="AY208" s="235" t="s">
        <v>115</v>
      </c>
    </row>
    <row r="209" s="13" customFormat="1">
      <c r="A209" s="13"/>
      <c r="B209" s="224"/>
      <c r="C209" s="225"/>
      <c r="D209" s="226" t="s">
        <v>125</v>
      </c>
      <c r="E209" s="227" t="s">
        <v>19</v>
      </c>
      <c r="F209" s="228" t="s">
        <v>265</v>
      </c>
      <c r="G209" s="225"/>
      <c r="H209" s="229">
        <v>132</v>
      </c>
      <c r="I209" s="230"/>
      <c r="J209" s="225"/>
      <c r="K209" s="225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125</v>
      </c>
      <c r="AU209" s="235" t="s">
        <v>79</v>
      </c>
      <c r="AV209" s="13" t="s">
        <v>79</v>
      </c>
      <c r="AW209" s="13" t="s">
        <v>31</v>
      </c>
      <c r="AX209" s="13" t="s">
        <v>69</v>
      </c>
      <c r="AY209" s="235" t="s">
        <v>115</v>
      </c>
    </row>
    <row r="210" s="13" customFormat="1">
      <c r="A210" s="13"/>
      <c r="B210" s="224"/>
      <c r="C210" s="225"/>
      <c r="D210" s="226" t="s">
        <v>125</v>
      </c>
      <c r="E210" s="227" t="s">
        <v>19</v>
      </c>
      <c r="F210" s="228" t="s">
        <v>266</v>
      </c>
      <c r="G210" s="225"/>
      <c r="H210" s="229">
        <v>13</v>
      </c>
      <c r="I210" s="230"/>
      <c r="J210" s="225"/>
      <c r="K210" s="225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125</v>
      </c>
      <c r="AU210" s="235" t="s">
        <v>79</v>
      </c>
      <c r="AV210" s="13" t="s">
        <v>79</v>
      </c>
      <c r="AW210" s="13" t="s">
        <v>31</v>
      </c>
      <c r="AX210" s="13" t="s">
        <v>69</v>
      </c>
      <c r="AY210" s="235" t="s">
        <v>115</v>
      </c>
    </row>
    <row r="211" s="13" customFormat="1">
      <c r="A211" s="13"/>
      <c r="B211" s="224"/>
      <c r="C211" s="225"/>
      <c r="D211" s="226" t="s">
        <v>125</v>
      </c>
      <c r="E211" s="227" t="s">
        <v>19</v>
      </c>
      <c r="F211" s="228" t="s">
        <v>138</v>
      </c>
      <c r="G211" s="225"/>
      <c r="H211" s="229">
        <v>16</v>
      </c>
      <c r="I211" s="230"/>
      <c r="J211" s="225"/>
      <c r="K211" s="225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125</v>
      </c>
      <c r="AU211" s="235" t="s">
        <v>79</v>
      </c>
      <c r="AV211" s="13" t="s">
        <v>79</v>
      </c>
      <c r="AW211" s="13" t="s">
        <v>31</v>
      </c>
      <c r="AX211" s="13" t="s">
        <v>69</v>
      </c>
      <c r="AY211" s="235" t="s">
        <v>115</v>
      </c>
    </row>
    <row r="212" s="14" customFormat="1">
      <c r="A212" s="14"/>
      <c r="B212" s="236"/>
      <c r="C212" s="237"/>
      <c r="D212" s="226" t="s">
        <v>125</v>
      </c>
      <c r="E212" s="238" t="s">
        <v>19</v>
      </c>
      <c r="F212" s="239" t="s">
        <v>129</v>
      </c>
      <c r="G212" s="237"/>
      <c r="H212" s="240">
        <v>443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125</v>
      </c>
      <c r="AU212" s="246" t="s">
        <v>79</v>
      </c>
      <c r="AV212" s="14" t="s">
        <v>121</v>
      </c>
      <c r="AW212" s="14" t="s">
        <v>31</v>
      </c>
      <c r="AX212" s="14" t="s">
        <v>77</v>
      </c>
      <c r="AY212" s="246" t="s">
        <v>115</v>
      </c>
    </row>
    <row r="213" s="2" customFormat="1" ht="21.75" customHeight="1">
      <c r="A213" s="38"/>
      <c r="B213" s="39"/>
      <c r="C213" s="205" t="s">
        <v>267</v>
      </c>
      <c r="D213" s="205" t="s">
        <v>117</v>
      </c>
      <c r="E213" s="206" t="s">
        <v>268</v>
      </c>
      <c r="F213" s="207" t="s">
        <v>269</v>
      </c>
      <c r="G213" s="208" t="s">
        <v>120</v>
      </c>
      <c r="H213" s="209">
        <v>196</v>
      </c>
      <c r="I213" s="210"/>
      <c r="J213" s="211">
        <f>ROUND(I213*H213,2)</f>
        <v>0</v>
      </c>
      <c r="K213" s="212"/>
      <c r="L213" s="44"/>
      <c r="M213" s="213" t="s">
        <v>19</v>
      </c>
      <c r="N213" s="214" t="s">
        <v>40</v>
      </c>
      <c r="O213" s="84"/>
      <c r="P213" s="215">
        <f>O213*H213</f>
        <v>0</v>
      </c>
      <c r="Q213" s="215">
        <v>0.0020799999999999998</v>
      </c>
      <c r="R213" s="215">
        <f>Q213*H213</f>
        <v>0.40767999999999999</v>
      </c>
      <c r="S213" s="215">
        <v>0</v>
      </c>
      <c r="T213" s="21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7" t="s">
        <v>121</v>
      </c>
      <c r="AT213" s="217" t="s">
        <v>117</v>
      </c>
      <c r="AU213" s="217" t="s">
        <v>79</v>
      </c>
      <c r="AY213" s="17" t="s">
        <v>115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7" t="s">
        <v>77</v>
      </c>
      <c r="BK213" s="218">
        <f>ROUND(I213*H213,2)</f>
        <v>0</v>
      </c>
      <c r="BL213" s="17" t="s">
        <v>121</v>
      </c>
      <c r="BM213" s="217" t="s">
        <v>270</v>
      </c>
    </row>
    <row r="214" s="2" customFormat="1">
      <c r="A214" s="38"/>
      <c r="B214" s="39"/>
      <c r="C214" s="40"/>
      <c r="D214" s="219" t="s">
        <v>123</v>
      </c>
      <c r="E214" s="40"/>
      <c r="F214" s="220" t="s">
        <v>271</v>
      </c>
      <c r="G214" s="40"/>
      <c r="H214" s="40"/>
      <c r="I214" s="221"/>
      <c r="J214" s="40"/>
      <c r="K214" s="40"/>
      <c r="L214" s="44"/>
      <c r="M214" s="222"/>
      <c r="N214" s="223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123</v>
      </c>
      <c r="AU214" s="17" t="s">
        <v>79</v>
      </c>
    </row>
    <row r="215" s="13" customFormat="1">
      <c r="A215" s="13"/>
      <c r="B215" s="224"/>
      <c r="C215" s="225"/>
      <c r="D215" s="226" t="s">
        <v>125</v>
      </c>
      <c r="E215" s="227" t="s">
        <v>19</v>
      </c>
      <c r="F215" s="228" t="s">
        <v>134</v>
      </c>
      <c r="G215" s="225"/>
      <c r="H215" s="229">
        <v>65</v>
      </c>
      <c r="I215" s="230"/>
      <c r="J215" s="225"/>
      <c r="K215" s="225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125</v>
      </c>
      <c r="AU215" s="235" t="s">
        <v>79</v>
      </c>
      <c r="AV215" s="13" t="s">
        <v>79</v>
      </c>
      <c r="AW215" s="13" t="s">
        <v>31</v>
      </c>
      <c r="AX215" s="13" t="s">
        <v>69</v>
      </c>
      <c r="AY215" s="235" t="s">
        <v>115</v>
      </c>
    </row>
    <row r="216" s="13" customFormat="1">
      <c r="A216" s="13"/>
      <c r="B216" s="224"/>
      <c r="C216" s="225"/>
      <c r="D216" s="226" t="s">
        <v>125</v>
      </c>
      <c r="E216" s="227" t="s">
        <v>19</v>
      </c>
      <c r="F216" s="228" t="s">
        <v>135</v>
      </c>
      <c r="G216" s="225"/>
      <c r="H216" s="229">
        <v>72</v>
      </c>
      <c r="I216" s="230"/>
      <c r="J216" s="225"/>
      <c r="K216" s="225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125</v>
      </c>
      <c r="AU216" s="235" t="s">
        <v>79</v>
      </c>
      <c r="AV216" s="13" t="s">
        <v>79</v>
      </c>
      <c r="AW216" s="13" t="s">
        <v>31</v>
      </c>
      <c r="AX216" s="13" t="s">
        <v>69</v>
      </c>
      <c r="AY216" s="235" t="s">
        <v>115</v>
      </c>
    </row>
    <row r="217" s="13" customFormat="1">
      <c r="A217" s="13"/>
      <c r="B217" s="224"/>
      <c r="C217" s="225"/>
      <c r="D217" s="226" t="s">
        <v>125</v>
      </c>
      <c r="E217" s="227" t="s">
        <v>19</v>
      </c>
      <c r="F217" s="228" t="s">
        <v>136</v>
      </c>
      <c r="G217" s="225"/>
      <c r="H217" s="229">
        <v>40</v>
      </c>
      <c r="I217" s="230"/>
      <c r="J217" s="225"/>
      <c r="K217" s="225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125</v>
      </c>
      <c r="AU217" s="235" t="s">
        <v>79</v>
      </c>
      <c r="AV217" s="13" t="s">
        <v>79</v>
      </c>
      <c r="AW217" s="13" t="s">
        <v>31</v>
      </c>
      <c r="AX217" s="13" t="s">
        <v>69</v>
      </c>
      <c r="AY217" s="235" t="s">
        <v>115</v>
      </c>
    </row>
    <row r="218" s="13" customFormat="1">
      <c r="A218" s="13"/>
      <c r="B218" s="224"/>
      <c r="C218" s="225"/>
      <c r="D218" s="226" t="s">
        <v>125</v>
      </c>
      <c r="E218" s="227" t="s">
        <v>19</v>
      </c>
      <c r="F218" s="228" t="s">
        <v>137</v>
      </c>
      <c r="G218" s="225"/>
      <c r="H218" s="229">
        <v>3</v>
      </c>
      <c r="I218" s="230"/>
      <c r="J218" s="225"/>
      <c r="K218" s="225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125</v>
      </c>
      <c r="AU218" s="235" t="s">
        <v>79</v>
      </c>
      <c r="AV218" s="13" t="s">
        <v>79</v>
      </c>
      <c r="AW218" s="13" t="s">
        <v>31</v>
      </c>
      <c r="AX218" s="13" t="s">
        <v>69</v>
      </c>
      <c r="AY218" s="235" t="s">
        <v>115</v>
      </c>
    </row>
    <row r="219" s="13" customFormat="1">
      <c r="A219" s="13"/>
      <c r="B219" s="224"/>
      <c r="C219" s="225"/>
      <c r="D219" s="226" t="s">
        <v>125</v>
      </c>
      <c r="E219" s="227" t="s">
        <v>19</v>
      </c>
      <c r="F219" s="228" t="s">
        <v>138</v>
      </c>
      <c r="G219" s="225"/>
      <c r="H219" s="229">
        <v>16</v>
      </c>
      <c r="I219" s="230"/>
      <c r="J219" s="225"/>
      <c r="K219" s="225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125</v>
      </c>
      <c r="AU219" s="235" t="s">
        <v>79</v>
      </c>
      <c r="AV219" s="13" t="s">
        <v>79</v>
      </c>
      <c r="AW219" s="13" t="s">
        <v>31</v>
      </c>
      <c r="AX219" s="13" t="s">
        <v>69</v>
      </c>
      <c r="AY219" s="235" t="s">
        <v>115</v>
      </c>
    </row>
    <row r="220" s="14" customFormat="1">
      <c r="A220" s="14"/>
      <c r="B220" s="236"/>
      <c r="C220" s="237"/>
      <c r="D220" s="226" t="s">
        <v>125</v>
      </c>
      <c r="E220" s="238" t="s">
        <v>19</v>
      </c>
      <c r="F220" s="239" t="s">
        <v>129</v>
      </c>
      <c r="G220" s="237"/>
      <c r="H220" s="240">
        <v>196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6" t="s">
        <v>125</v>
      </c>
      <c r="AU220" s="246" t="s">
        <v>79</v>
      </c>
      <c r="AV220" s="14" t="s">
        <v>121</v>
      </c>
      <c r="AW220" s="14" t="s">
        <v>31</v>
      </c>
      <c r="AX220" s="14" t="s">
        <v>77</v>
      </c>
      <c r="AY220" s="246" t="s">
        <v>115</v>
      </c>
    </row>
    <row r="221" s="2" customFormat="1" ht="16.5" customHeight="1">
      <c r="A221" s="38"/>
      <c r="B221" s="39"/>
      <c r="C221" s="247" t="s">
        <v>272</v>
      </c>
      <c r="D221" s="247" t="s">
        <v>149</v>
      </c>
      <c r="E221" s="248" t="s">
        <v>273</v>
      </c>
      <c r="F221" s="249" t="s">
        <v>274</v>
      </c>
      <c r="G221" s="250" t="s">
        <v>249</v>
      </c>
      <c r="H221" s="251">
        <v>117.2</v>
      </c>
      <c r="I221" s="252"/>
      <c r="J221" s="253">
        <f>ROUND(I221*H221,2)</f>
        <v>0</v>
      </c>
      <c r="K221" s="254"/>
      <c r="L221" s="255"/>
      <c r="M221" s="256" t="s">
        <v>19</v>
      </c>
      <c r="N221" s="257" t="s">
        <v>40</v>
      </c>
      <c r="O221" s="84"/>
      <c r="P221" s="215">
        <f>O221*H221</f>
        <v>0</v>
      </c>
      <c r="Q221" s="215">
        <v>0.0014</v>
      </c>
      <c r="R221" s="215">
        <f>Q221*H221</f>
        <v>0.16408</v>
      </c>
      <c r="S221" s="215">
        <v>0</v>
      </c>
      <c r="T221" s="21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7" t="s">
        <v>152</v>
      </c>
      <c r="AT221" s="217" t="s">
        <v>149</v>
      </c>
      <c r="AU221" s="217" t="s">
        <v>79</v>
      </c>
      <c r="AY221" s="17" t="s">
        <v>115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7" t="s">
        <v>77</v>
      </c>
      <c r="BK221" s="218">
        <f>ROUND(I221*H221,2)</f>
        <v>0</v>
      </c>
      <c r="BL221" s="17" t="s">
        <v>121</v>
      </c>
      <c r="BM221" s="217" t="s">
        <v>275</v>
      </c>
    </row>
    <row r="222" s="2" customFormat="1">
      <c r="A222" s="38"/>
      <c r="B222" s="39"/>
      <c r="C222" s="40"/>
      <c r="D222" s="219" t="s">
        <v>123</v>
      </c>
      <c r="E222" s="40"/>
      <c r="F222" s="220" t="s">
        <v>276</v>
      </c>
      <c r="G222" s="40"/>
      <c r="H222" s="40"/>
      <c r="I222" s="221"/>
      <c r="J222" s="40"/>
      <c r="K222" s="40"/>
      <c r="L222" s="44"/>
      <c r="M222" s="222"/>
      <c r="N222" s="223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123</v>
      </c>
      <c r="AU222" s="17" t="s">
        <v>79</v>
      </c>
    </row>
    <row r="223" s="13" customFormat="1">
      <c r="A223" s="13"/>
      <c r="B223" s="224"/>
      <c r="C223" s="225"/>
      <c r="D223" s="226" t="s">
        <v>125</v>
      </c>
      <c r="E223" s="227" t="s">
        <v>19</v>
      </c>
      <c r="F223" s="228" t="s">
        <v>277</v>
      </c>
      <c r="G223" s="225"/>
      <c r="H223" s="229">
        <v>32.5</v>
      </c>
      <c r="I223" s="230"/>
      <c r="J223" s="225"/>
      <c r="K223" s="225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125</v>
      </c>
      <c r="AU223" s="235" t="s">
        <v>79</v>
      </c>
      <c r="AV223" s="13" t="s">
        <v>79</v>
      </c>
      <c r="AW223" s="13" t="s">
        <v>31</v>
      </c>
      <c r="AX223" s="13" t="s">
        <v>69</v>
      </c>
      <c r="AY223" s="235" t="s">
        <v>115</v>
      </c>
    </row>
    <row r="224" s="13" customFormat="1">
      <c r="A224" s="13"/>
      <c r="B224" s="224"/>
      <c r="C224" s="225"/>
      <c r="D224" s="226" t="s">
        <v>125</v>
      </c>
      <c r="E224" s="227" t="s">
        <v>19</v>
      </c>
      <c r="F224" s="228" t="s">
        <v>278</v>
      </c>
      <c r="G224" s="225"/>
      <c r="H224" s="229">
        <v>36</v>
      </c>
      <c r="I224" s="230"/>
      <c r="J224" s="225"/>
      <c r="K224" s="225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125</v>
      </c>
      <c r="AU224" s="235" t="s">
        <v>79</v>
      </c>
      <c r="AV224" s="13" t="s">
        <v>79</v>
      </c>
      <c r="AW224" s="13" t="s">
        <v>31</v>
      </c>
      <c r="AX224" s="13" t="s">
        <v>69</v>
      </c>
      <c r="AY224" s="235" t="s">
        <v>115</v>
      </c>
    </row>
    <row r="225" s="13" customFormat="1">
      <c r="A225" s="13"/>
      <c r="B225" s="224"/>
      <c r="C225" s="225"/>
      <c r="D225" s="226" t="s">
        <v>125</v>
      </c>
      <c r="E225" s="227" t="s">
        <v>19</v>
      </c>
      <c r="F225" s="228" t="s">
        <v>279</v>
      </c>
      <c r="G225" s="225"/>
      <c r="H225" s="229">
        <v>20</v>
      </c>
      <c r="I225" s="230"/>
      <c r="J225" s="225"/>
      <c r="K225" s="225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125</v>
      </c>
      <c r="AU225" s="235" t="s">
        <v>79</v>
      </c>
      <c r="AV225" s="13" t="s">
        <v>79</v>
      </c>
      <c r="AW225" s="13" t="s">
        <v>31</v>
      </c>
      <c r="AX225" s="13" t="s">
        <v>69</v>
      </c>
      <c r="AY225" s="235" t="s">
        <v>115</v>
      </c>
    </row>
    <row r="226" s="13" customFormat="1">
      <c r="A226" s="13"/>
      <c r="B226" s="224"/>
      <c r="C226" s="225"/>
      <c r="D226" s="226" t="s">
        <v>125</v>
      </c>
      <c r="E226" s="227" t="s">
        <v>19</v>
      </c>
      <c r="F226" s="228" t="s">
        <v>280</v>
      </c>
      <c r="G226" s="225"/>
      <c r="H226" s="229">
        <v>1.5</v>
      </c>
      <c r="I226" s="230"/>
      <c r="J226" s="225"/>
      <c r="K226" s="225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125</v>
      </c>
      <c r="AU226" s="235" t="s">
        <v>79</v>
      </c>
      <c r="AV226" s="13" t="s">
        <v>79</v>
      </c>
      <c r="AW226" s="13" t="s">
        <v>31</v>
      </c>
      <c r="AX226" s="13" t="s">
        <v>69</v>
      </c>
      <c r="AY226" s="235" t="s">
        <v>115</v>
      </c>
    </row>
    <row r="227" s="13" customFormat="1">
      <c r="A227" s="13"/>
      <c r="B227" s="224"/>
      <c r="C227" s="225"/>
      <c r="D227" s="226" t="s">
        <v>125</v>
      </c>
      <c r="E227" s="227" t="s">
        <v>19</v>
      </c>
      <c r="F227" s="228" t="s">
        <v>281</v>
      </c>
      <c r="G227" s="225"/>
      <c r="H227" s="229">
        <v>27.199999999999999</v>
      </c>
      <c r="I227" s="230"/>
      <c r="J227" s="225"/>
      <c r="K227" s="225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125</v>
      </c>
      <c r="AU227" s="235" t="s">
        <v>79</v>
      </c>
      <c r="AV227" s="13" t="s">
        <v>79</v>
      </c>
      <c r="AW227" s="13" t="s">
        <v>31</v>
      </c>
      <c r="AX227" s="13" t="s">
        <v>69</v>
      </c>
      <c r="AY227" s="235" t="s">
        <v>115</v>
      </c>
    </row>
    <row r="228" s="14" customFormat="1">
      <c r="A228" s="14"/>
      <c r="B228" s="236"/>
      <c r="C228" s="237"/>
      <c r="D228" s="226" t="s">
        <v>125</v>
      </c>
      <c r="E228" s="238" t="s">
        <v>19</v>
      </c>
      <c r="F228" s="239" t="s">
        <v>129</v>
      </c>
      <c r="G228" s="237"/>
      <c r="H228" s="240">
        <v>117.2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6" t="s">
        <v>125</v>
      </c>
      <c r="AU228" s="246" t="s">
        <v>79</v>
      </c>
      <c r="AV228" s="14" t="s">
        <v>121</v>
      </c>
      <c r="AW228" s="14" t="s">
        <v>31</v>
      </c>
      <c r="AX228" s="14" t="s">
        <v>77</v>
      </c>
      <c r="AY228" s="246" t="s">
        <v>115</v>
      </c>
    </row>
    <row r="229" s="2" customFormat="1" ht="21.75" customHeight="1">
      <c r="A229" s="38"/>
      <c r="B229" s="39"/>
      <c r="C229" s="205" t="s">
        <v>282</v>
      </c>
      <c r="D229" s="205" t="s">
        <v>117</v>
      </c>
      <c r="E229" s="206" t="s">
        <v>283</v>
      </c>
      <c r="F229" s="207" t="s">
        <v>284</v>
      </c>
      <c r="G229" s="208" t="s">
        <v>285</v>
      </c>
      <c r="H229" s="209">
        <v>2.4700000000000002</v>
      </c>
      <c r="I229" s="210"/>
      <c r="J229" s="211">
        <f>ROUND(I229*H229,2)</f>
        <v>0</v>
      </c>
      <c r="K229" s="212"/>
      <c r="L229" s="44"/>
      <c r="M229" s="213" t="s">
        <v>19</v>
      </c>
      <c r="N229" s="214" t="s">
        <v>40</v>
      </c>
      <c r="O229" s="84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7" t="s">
        <v>121</v>
      </c>
      <c r="AT229" s="217" t="s">
        <v>117</v>
      </c>
      <c r="AU229" s="217" t="s">
        <v>79</v>
      </c>
      <c r="AY229" s="17" t="s">
        <v>115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7" t="s">
        <v>77</v>
      </c>
      <c r="BK229" s="218">
        <f>ROUND(I229*H229,2)</f>
        <v>0</v>
      </c>
      <c r="BL229" s="17" t="s">
        <v>121</v>
      </c>
      <c r="BM229" s="217" t="s">
        <v>286</v>
      </c>
    </row>
    <row r="230" s="2" customFormat="1">
      <c r="A230" s="38"/>
      <c r="B230" s="39"/>
      <c r="C230" s="40"/>
      <c r="D230" s="219" t="s">
        <v>123</v>
      </c>
      <c r="E230" s="40"/>
      <c r="F230" s="220" t="s">
        <v>287</v>
      </c>
      <c r="G230" s="40"/>
      <c r="H230" s="40"/>
      <c r="I230" s="221"/>
      <c r="J230" s="40"/>
      <c r="K230" s="40"/>
      <c r="L230" s="44"/>
      <c r="M230" s="222"/>
      <c r="N230" s="223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123</v>
      </c>
      <c r="AU230" s="17" t="s">
        <v>79</v>
      </c>
    </row>
    <row r="231" s="13" customFormat="1">
      <c r="A231" s="13"/>
      <c r="B231" s="224"/>
      <c r="C231" s="225"/>
      <c r="D231" s="226" t="s">
        <v>125</v>
      </c>
      <c r="E231" s="227" t="s">
        <v>19</v>
      </c>
      <c r="F231" s="228" t="s">
        <v>288</v>
      </c>
      <c r="G231" s="225"/>
      <c r="H231" s="229">
        <v>1.45</v>
      </c>
      <c r="I231" s="230"/>
      <c r="J231" s="225"/>
      <c r="K231" s="225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125</v>
      </c>
      <c r="AU231" s="235" t="s">
        <v>79</v>
      </c>
      <c r="AV231" s="13" t="s">
        <v>79</v>
      </c>
      <c r="AW231" s="13" t="s">
        <v>31</v>
      </c>
      <c r="AX231" s="13" t="s">
        <v>69</v>
      </c>
      <c r="AY231" s="235" t="s">
        <v>115</v>
      </c>
    </row>
    <row r="232" s="13" customFormat="1">
      <c r="A232" s="13"/>
      <c r="B232" s="224"/>
      <c r="C232" s="225"/>
      <c r="D232" s="226" t="s">
        <v>125</v>
      </c>
      <c r="E232" s="227" t="s">
        <v>19</v>
      </c>
      <c r="F232" s="228" t="s">
        <v>289</v>
      </c>
      <c r="G232" s="225"/>
      <c r="H232" s="229">
        <v>0.92000000000000004</v>
      </c>
      <c r="I232" s="230"/>
      <c r="J232" s="225"/>
      <c r="K232" s="225"/>
      <c r="L232" s="231"/>
      <c r="M232" s="232"/>
      <c r="N232" s="233"/>
      <c r="O232" s="233"/>
      <c r="P232" s="233"/>
      <c r="Q232" s="233"/>
      <c r="R232" s="233"/>
      <c r="S232" s="233"/>
      <c r="T232" s="23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5" t="s">
        <v>125</v>
      </c>
      <c r="AU232" s="235" t="s">
        <v>79</v>
      </c>
      <c r="AV232" s="13" t="s">
        <v>79</v>
      </c>
      <c r="AW232" s="13" t="s">
        <v>31</v>
      </c>
      <c r="AX232" s="13" t="s">
        <v>69</v>
      </c>
      <c r="AY232" s="235" t="s">
        <v>115</v>
      </c>
    </row>
    <row r="233" s="13" customFormat="1">
      <c r="A233" s="13"/>
      <c r="B233" s="224"/>
      <c r="C233" s="225"/>
      <c r="D233" s="226" t="s">
        <v>125</v>
      </c>
      <c r="E233" s="227" t="s">
        <v>19</v>
      </c>
      <c r="F233" s="228" t="s">
        <v>290</v>
      </c>
      <c r="G233" s="225"/>
      <c r="H233" s="229">
        <v>0.10000000000000001</v>
      </c>
      <c r="I233" s="230"/>
      <c r="J233" s="225"/>
      <c r="K233" s="225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125</v>
      </c>
      <c r="AU233" s="235" t="s">
        <v>79</v>
      </c>
      <c r="AV233" s="13" t="s">
        <v>79</v>
      </c>
      <c r="AW233" s="13" t="s">
        <v>31</v>
      </c>
      <c r="AX233" s="13" t="s">
        <v>69</v>
      </c>
      <c r="AY233" s="235" t="s">
        <v>115</v>
      </c>
    </row>
    <row r="234" s="14" customFormat="1">
      <c r="A234" s="14"/>
      <c r="B234" s="236"/>
      <c r="C234" s="237"/>
      <c r="D234" s="226" t="s">
        <v>125</v>
      </c>
      <c r="E234" s="238" t="s">
        <v>19</v>
      </c>
      <c r="F234" s="239" t="s">
        <v>129</v>
      </c>
      <c r="G234" s="237"/>
      <c r="H234" s="240">
        <v>2.4700000000000002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6" t="s">
        <v>125</v>
      </c>
      <c r="AU234" s="246" t="s">
        <v>79</v>
      </c>
      <c r="AV234" s="14" t="s">
        <v>121</v>
      </c>
      <c r="AW234" s="14" t="s">
        <v>31</v>
      </c>
      <c r="AX234" s="14" t="s">
        <v>77</v>
      </c>
      <c r="AY234" s="246" t="s">
        <v>115</v>
      </c>
    </row>
    <row r="235" s="2" customFormat="1" ht="16.5" customHeight="1">
      <c r="A235" s="38"/>
      <c r="B235" s="39"/>
      <c r="C235" s="205" t="s">
        <v>291</v>
      </c>
      <c r="D235" s="205" t="s">
        <v>117</v>
      </c>
      <c r="E235" s="206" t="s">
        <v>292</v>
      </c>
      <c r="F235" s="207" t="s">
        <v>293</v>
      </c>
      <c r="G235" s="208" t="s">
        <v>294</v>
      </c>
      <c r="H235" s="209">
        <v>88.519999999999996</v>
      </c>
      <c r="I235" s="210"/>
      <c r="J235" s="211">
        <f>ROUND(I235*H235,2)</f>
        <v>0</v>
      </c>
      <c r="K235" s="212"/>
      <c r="L235" s="44"/>
      <c r="M235" s="213" t="s">
        <v>19</v>
      </c>
      <c r="N235" s="214" t="s">
        <v>40</v>
      </c>
      <c r="O235" s="84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7" t="s">
        <v>121</v>
      </c>
      <c r="AT235" s="217" t="s">
        <v>117</v>
      </c>
      <c r="AU235" s="217" t="s">
        <v>79</v>
      </c>
      <c r="AY235" s="17" t="s">
        <v>115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7" t="s">
        <v>77</v>
      </c>
      <c r="BK235" s="218">
        <f>ROUND(I235*H235,2)</f>
        <v>0</v>
      </c>
      <c r="BL235" s="17" t="s">
        <v>121</v>
      </c>
      <c r="BM235" s="217" t="s">
        <v>295</v>
      </c>
    </row>
    <row r="236" s="2" customFormat="1">
      <c r="A236" s="38"/>
      <c r="B236" s="39"/>
      <c r="C236" s="40"/>
      <c r="D236" s="219" t="s">
        <v>123</v>
      </c>
      <c r="E236" s="40"/>
      <c r="F236" s="220" t="s">
        <v>296</v>
      </c>
      <c r="G236" s="40"/>
      <c r="H236" s="40"/>
      <c r="I236" s="221"/>
      <c r="J236" s="40"/>
      <c r="K236" s="40"/>
      <c r="L236" s="44"/>
      <c r="M236" s="222"/>
      <c r="N236" s="223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123</v>
      </c>
      <c r="AU236" s="17" t="s">
        <v>79</v>
      </c>
    </row>
    <row r="237" s="13" customFormat="1">
      <c r="A237" s="13"/>
      <c r="B237" s="224"/>
      <c r="C237" s="225"/>
      <c r="D237" s="226" t="s">
        <v>125</v>
      </c>
      <c r="E237" s="227" t="s">
        <v>19</v>
      </c>
      <c r="F237" s="228" t="s">
        <v>297</v>
      </c>
      <c r="G237" s="225"/>
      <c r="H237" s="229">
        <v>49</v>
      </c>
      <c r="I237" s="230"/>
      <c r="J237" s="225"/>
      <c r="K237" s="225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125</v>
      </c>
      <c r="AU237" s="235" t="s">
        <v>79</v>
      </c>
      <c r="AV237" s="13" t="s">
        <v>79</v>
      </c>
      <c r="AW237" s="13" t="s">
        <v>31</v>
      </c>
      <c r="AX237" s="13" t="s">
        <v>69</v>
      </c>
      <c r="AY237" s="235" t="s">
        <v>115</v>
      </c>
    </row>
    <row r="238" s="13" customFormat="1">
      <c r="A238" s="13"/>
      <c r="B238" s="224"/>
      <c r="C238" s="225"/>
      <c r="D238" s="226" t="s">
        <v>125</v>
      </c>
      <c r="E238" s="227" t="s">
        <v>19</v>
      </c>
      <c r="F238" s="228" t="s">
        <v>298</v>
      </c>
      <c r="G238" s="225"/>
      <c r="H238" s="229">
        <v>39.520000000000003</v>
      </c>
      <c r="I238" s="230"/>
      <c r="J238" s="225"/>
      <c r="K238" s="225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125</v>
      </c>
      <c r="AU238" s="235" t="s">
        <v>79</v>
      </c>
      <c r="AV238" s="13" t="s">
        <v>79</v>
      </c>
      <c r="AW238" s="13" t="s">
        <v>31</v>
      </c>
      <c r="AX238" s="13" t="s">
        <v>69</v>
      </c>
      <c r="AY238" s="235" t="s">
        <v>115</v>
      </c>
    </row>
    <row r="239" s="14" customFormat="1">
      <c r="A239" s="14"/>
      <c r="B239" s="236"/>
      <c r="C239" s="237"/>
      <c r="D239" s="226" t="s">
        <v>125</v>
      </c>
      <c r="E239" s="238" t="s">
        <v>19</v>
      </c>
      <c r="F239" s="239" t="s">
        <v>129</v>
      </c>
      <c r="G239" s="237"/>
      <c r="H239" s="240">
        <v>88.519999999999996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6" t="s">
        <v>125</v>
      </c>
      <c r="AU239" s="246" t="s">
        <v>79</v>
      </c>
      <c r="AV239" s="14" t="s">
        <v>121</v>
      </c>
      <c r="AW239" s="14" t="s">
        <v>31</v>
      </c>
      <c r="AX239" s="14" t="s">
        <v>77</v>
      </c>
      <c r="AY239" s="246" t="s">
        <v>115</v>
      </c>
    </row>
    <row r="240" s="2" customFormat="1" ht="16.5" customHeight="1">
      <c r="A240" s="38"/>
      <c r="B240" s="39"/>
      <c r="C240" s="247" t="s">
        <v>299</v>
      </c>
      <c r="D240" s="247" t="s">
        <v>149</v>
      </c>
      <c r="E240" s="248" t="s">
        <v>300</v>
      </c>
      <c r="F240" s="249" t="s">
        <v>301</v>
      </c>
      <c r="G240" s="250" t="s">
        <v>256</v>
      </c>
      <c r="H240" s="251">
        <v>8.452</v>
      </c>
      <c r="I240" s="252"/>
      <c r="J240" s="253">
        <f>ROUND(I240*H240,2)</f>
        <v>0</v>
      </c>
      <c r="K240" s="254"/>
      <c r="L240" s="255"/>
      <c r="M240" s="256" t="s">
        <v>19</v>
      </c>
      <c r="N240" s="257" t="s">
        <v>40</v>
      </c>
      <c r="O240" s="84"/>
      <c r="P240" s="215">
        <f>O240*H240</f>
        <v>0</v>
      </c>
      <c r="Q240" s="215">
        <v>0.20000000000000001</v>
      </c>
      <c r="R240" s="215">
        <f>Q240*H240</f>
        <v>1.6904000000000001</v>
      </c>
      <c r="S240" s="215">
        <v>0</v>
      </c>
      <c r="T240" s="21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7" t="s">
        <v>152</v>
      </c>
      <c r="AT240" s="217" t="s">
        <v>149</v>
      </c>
      <c r="AU240" s="217" t="s">
        <v>79</v>
      </c>
      <c r="AY240" s="17" t="s">
        <v>115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7" t="s">
        <v>77</v>
      </c>
      <c r="BK240" s="218">
        <f>ROUND(I240*H240,2)</f>
        <v>0</v>
      </c>
      <c r="BL240" s="17" t="s">
        <v>121</v>
      </c>
      <c r="BM240" s="217" t="s">
        <v>302</v>
      </c>
    </row>
    <row r="241" s="2" customFormat="1">
      <c r="A241" s="38"/>
      <c r="B241" s="39"/>
      <c r="C241" s="40"/>
      <c r="D241" s="219" t="s">
        <v>123</v>
      </c>
      <c r="E241" s="40"/>
      <c r="F241" s="220" t="s">
        <v>303</v>
      </c>
      <c r="G241" s="40"/>
      <c r="H241" s="40"/>
      <c r="I241" s="221"/>
      <c r="J241" s="40"/>
      <c r="K241" s="40"/>
      <c r="L241" s="44"/>
      <c r="M241" s="222"/>
      <c r="N241" s="223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123</v>
      </c>
      <c r="AU241" s="17" t="s">
        <v>79</v>
      </c>
    </row>
    <row r="242" s="13" customFormat="1">
      <c r="A242" s="13"/>
      <c r="B242" s="224"/>
      <c r="C242" s="225"/>
      <c r="D242" s="226" t="s">
        <v>125</v>
      </c>
      <c r="E242" s="227" t="s">
        <v>19</v>
      </c>
      <c r="F242" s="228" t="s">
        <v>304</v>
      </c>
      <c r="G242" s="225"/>
      <c r="H242" s="229">
        <v>4.5</v>
      </c>
      <c r="I242" s="230"/>
      <c r="J242" s="225"/>
      <c r="K242" s="225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125</v>
      </c>
      <c r="AU242" s="235" t="s">
        <v>79</v>
      </c>
      <c r="AV242" s="13" t="s">
        <v>79</v>
      </c>
      <c r="AW242" s="13" t="s">
        <v>31</v>
      </c>
      <c r="AX242" s="13" t="s">
        <v>69</v>
      </c>
      <c r="AY242" s="235" t="s">
        <v>115</v>
      </c>
    </row>
    <row r="243" s="13" customFormat="1">
      <c r="A243" s="13"/>
      <c r="B243" s="224"/>
      <c r="C243" s="225"/>
      <c r="D243" s="226" t="s">
        <v>125</v>
      </c>
      <c r="E243" s="227" t="s">
        <v>19</v>
      </c>
      <c r="F243" s="228" t="s">
        <v>305</v>
      </c>
      <c r="G243" s="225"/>
      <c r="H243" s="229">
        <v>3.952</v>
      </c>
      <c r="I243" s="230"/>
      <c r="J243" s="225"/>
      <c r="K243" s="225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125</v>
      </c>
      <c r="AU243" s="235" t="s">
        <v>79</v>
      </c>
      <c r="AV243" s="13" t="s">
        <v>79</v>
      </c>
      <c r="AW243" s="13" t="s">
        <v>31</v>
      </c>
      <c r="AX243" s="13" t="s">
        <v>69</v>
      </c>
      <c r="AY243" s="235" t="s">
        <v>115</v>
      </c>
    </row>
    <row r="244" s="14" customFormat="1">
      <c r="A244" s="14"/>
      <c r="B244" s="236"/>
      <c r="C244" s="237"/>
      <c r="D244" s="226" t="s">
        <v>125</v>
      </c>
      <c r="E244" s="238" t="s">
        <v>19</v>
      </c>
      <c r="F244" s="239" t="s">
        <v>129</v>
      </c>
      <c r="G244" s="237"/>
      <c r="H244" s="240">
        <v>8.452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6" t="s">
        <v>125</v>
      </c>
      <c r="AU244" s="246" t="s">
        <v>79</v>
      </c>
      <c r="AV244" s="14" t="s">
        <v>121</v>
      </c>
      <c r="AW244" s="14" t="s">
        <v>31</v>
      </c>
      <c r="AX244" s="14" t="s">
        <v>77</v>
      </c>
      <c r="AY244" s="246" t="s">
        <v>115</v>
      </c>
    </row>
    <row r="245" s="2" customFormat="1" ht="16.5" customHeight="1">
      <c r="A245" s="38"/>
      <c r="B245" s="39"/>
      <c r="C245" s="205" t="s">
        <v>306</v>
      </c>
      <c r="D245" s="205" t="s">
        <v>117</v>
      </c>
      <c r="E245" s="206" t="s">
        <v>307</v>
      </c>
      <c r="F245" s="207" t="s">
        <v>308</v>
      </c>
      <c r="G245" s="208" t="s">
        <v>256</v>
      </c>
      <c r="H245" s="209">
        <v>54.020000000000003</v>
      </c>
      <c r="I245" s="210"/>
      <c r="J245" s="211">
        <f>ROUND(I245*H245,2)</f>
        <v>0</v>
      </c>
      <c r="K245" s="212"/>
      <c r="L245" s="44"/>
      <c r="M245" s="213" t="s">
        <v>19</v>
      </c>
      <c r="N245" s="214" t="s">
        <v>40</v>
      </c>
      <c r="O245" s="84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7" t="s">
        <v>121</v>
      </c>
      <c r="AT245" s="217" t="s">
        <v>117</v>
      </c>
      <c r="AU245" s="217" t="s">
        <v>79</v>
      </c>
      <c r="AY245" s="17" t="s">
        <v>115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7" t="s">
        <v>77</v>
      </c>
      <c r="BK245" s="218">
        <f>ROUND(I245*H245,2)</f>
        <v>0</v>
      </c>
      <c r="BL245" s="17" t="s">
        <v>121</v>
      </c>
      <c r="BM245" s="217" t="s">
        <v>309</v>
      </c>
    </row>
    <row r="246" s="2" customFormat="1">
      <c r="A246" s="38"/>
      <c r="B246" s="39"/>
      <c r="C246" s="40"/>
      <c r="D246" s="219" t="s">
        <v>123</v>
      </c>
      <c r="E246" s="40"/>
      <c r="F246" s="220" t="s">
        <v>310</v>
      </c>
      <c r="G246" s="40"/>
      <c r="H246" s="40"/>
      <c r="I246" s="221"/>
      <c r="J246" s="40"/>
      <c r="K246" s="40"/>
      <c r="L246" s="44"/>
      <c r="M246" s="222"/>
      <c r="N246" s="223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123</v>
      </c>
      <c r="AU246" s="17" t="s">
        <v>79</v>
      </c>
    </row>
    <row r="247" s="13" customFormat="1">
      <c r="A247" s="13"/>
      <c r="B247" s="224"/>
      <c r="C247" s="225"/>
      <c r="D247" s="226" t="s">
        <v>125</v>
      </c>
      <c r="E247" s="227" t="s">
        <v>19</v>
      </c>
      <c r="F247" s="228" t="s">
        <v>311</v>
      </c>
      <c r="G247" s="225"/>
      <c r="H247" s="229">
        <v>39.200000000000003</v>
      </c>
      <c r="I247" s="230"/>
      <c r="J247" s="225"/>
      <c r="K247" s="225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125</v>
      </c>
      <c r="AU247" s="235" t="s">
        <v>79</v>
      </c>
      <c r="AV247" s="13" t="s">
        <v>79</v>
      </c>
      <c r="AW247" s="13" t="s">
        <v>31</v>
      </c>
      <c r="AX247" s="13" t="s">
        <v>69</v>
      </c>
      <c r="AY247" s="235" t="s">
        <v>115</v>
      </c>
    </row>
    <row r="248" s="13" customFormat="1">
      <c r="A248" s="13"/>
      <c r="B248" s="224"/>
      <c r="C248" s="225"/>
      <c r="D248" s="226" t="s">
        <v>125</v>
      </c>
      <c r="E248" s="227" t="s">
        <v>19</v>
      </c>
      <c r="F248" s="228" t="s">
        <v>312</v>
      </c>
      <c r="G248" s="225"/>
      <c r="H248" s="229">
        <v>14.82</v>
      </c>
      <c r="I248" s="230"/>
      <c r="J248" s="225"/>
      <c r="K248" s="225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125</v>
      </c>
      <c r="AU248" s="235" t="s">
        <v>79</v>
      </c>
      <c r="AV248" s="13" t="s">
        <v>79</v>
      </c>
      <c r="AW248" s="13" t="s">
        <v>31</v>
      </c>
      <c r="AX248" s="13" t="s">
        <v>69</v>
      </c>
      <c r="AY248" s="235" t="s">
        <v>115</v>
      </c>
    </row>
    <row r="249" s="14" customFormat="1">
      <c r="A249" s="14"/>
      <c r="B249" s="236"/>
      <c r="C249" s="237"/>
      <c r="D249" s="226" t="s">
        <v>125</v>
      </c>
      <c r="E249" s="238" t="s">
        <v>19</v>
      </c>
      <c r="F249" s="239" t="s">
        <v>129</v>
      </c>
      <c r="G249" s="237"/>
      <c r="H249" s="240">
        <v>54.020000000000003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6" t="s">
        <v>125</v>
      </c>
      <c r="AU249" s="246" t="s">
        <v>79</v>
      </c>
      <c r="AV249" s="14" t="s">
        <v>121</v>
      </c>
      <c r="AW249" s="14" t="s">
        <v>31</v>
      </c>
      <c r="AX249" s="14" t="s">
        <v>77</v>
      </c>
      <c r="AY249" s="246" t="s">
        <v>115</v>
      </c>
    </row>
    <row r="250" s="12" customFormat="1" ht="22.8" customHeight="1">
      <c r="A250" s="12"/>
      <c r="B250" s="189"/>
      <c r="C250" s="190"/>
      <c r="D250" s="191" t="s">
        <v>68</v>
      </c>
      <c r="E250" s="203" t="s">
        <v>139</v>
      </c>
      <c r="F250" s="203" t="s">
        <v>313</v>
      </c>
      <c r="G250" s="190"/>
      <c r="H250" s="190"/>
      <c r="I250" s="193"/>
      <c r="J250" s="204">
        <f>BK250</f>
        <v>0</v>
      </c>
      <c r="K250" s="190"/>
      <c r="L250" s="195"/>
      <c r="M250" s="196"/>
      <c r="N250" s="197"/>
      <c r="O250" s="197"/>
      <c r="P250" s="198">
        <f>SUM(P251:P256)</f>
        <v>0</v>
      </c>
      <c r="Q250" s="197"/>
      <c r="R250" s="198">
        <f>SUM(R251:R256)</f>
        <v>0.79212000000000005</v>
      </c>
      <c r="S250" s="197"/>
      <c r="T250" s="199">
        <f>SUM(T251:T256)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0" t="s">
        <v>77</v>
      </c>
      <c r="AT250" s="201" t="s">
        <v>68</v>
      </c>
      <c r="AU250" s="201" t="s">
        <v>77</v>
      </c>
      <c r="AY250" s="200" t="s">
        <v>115</v>
      </c>
      <c r="BK250" s="202">
        <f>SUM(BK251:BK256)</f>
        <v>0</v>
      </c>
    </row>
    <row r="251" s="2" customFormat="1" ht="24.15" customHeight="1">
      <c r="A251" s="38"/>
      <c r="B251" s="39"/>
      <c r="C251" s="205" t="s">
        <v>314</v>
      </c>
      <c r="D251" s="205" t="s">
        <v>117</v>
      </c>
      <c r="E251" s="206" t="s">
        <v>315</v>
      </c>
      <c r="F251" s="207" t="s">
        <v>316</v>
      </c>
      <c r="G251" s="208" t="s">
        <v>249</v>
      </c>
      <c r="H251" s="209">
        <v>772</v>
      </c>
      <c r="I251" s="210"/>
      <c r="J251" s="211">
        <f>ROUND(I251*H251,2)</f>
        <v>0</v>
      </c>
      <c r="K251" s="212"/>
      <c r="L251" s="44"/>
      <c r="M251" s="213" t="s">
        <v>19</v>
      </c>
      <c r="N251" s="214" t="s">
        <v>40</v>
      </c>
      <c r="O251" s="84"/>
      <c r="P251" s="215">
        <f>O251*H251</f>
        <v>0</v>
      </c>
      <c r="Q251" s="215">
        <v>0.0010100000000000001</v>
      </c>
      <c r="R251" s="215">
        <f>Q251*H251</f>
        <v>0.77972000000000008</v>
      </c>
      <c r="S251" s="215">
        <v>0</v>
      </c>
      <c r="T251" s="21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7" t="s">
        <v>121</v>
      </c>
      <c r="AT251" s="217" t="s">
        <v>117</v>
      </c>
      <c r="AU251" s="217" t="s">
        <v>79</v>
      </c>
      <c r="AY251" s="17" t="s">
        <v>115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7" t="s">
        <v>77</v>
      </c>
      <c r="BK251" s="218">
        <f>ROUND(I251*H251,2)</f>
        <v>0</v>
      </c>
      <c r="BL251" s="17" t="s">
        <v>121</v>
      </c>
      <c r="BM251" s="217" t="s">
        <v>317</v>
      </c>
    </row>
    <row r="252" s="2" customFormat="1">
      <c r="A252" s="38"/>
      <c r="B252" s="39"/>
      <c r="C252" s="40"/>
      <c r="D252" s="219" t="s">
        <v>123</v>
      </c>
      <c r="E252" s="40"/>
      <c r="F252" s="220" t="s">
        <v>318</v>
      </c>
      <c r="G252" s="40"/>
      <c r="H252" s="40"/>
      <c r="I252" s="221"/>
      <c r="J252" s="40"/>
      <c r="K252" s="40"/>
      <c r="L252" s="44"/>
      <c r="M252" s="222"/>
      <c r="N252" s="223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123</v>
      </c>
      <c r="AU252" s="17" t="s">
        <v>79</v>
      </c>
    </row>
    <row r="253" s="13" customFormat="1">
      <c r="A253" s="13"/>
      <c r="B253" s="224"/>
      <c r="C253" s="225"/>
      <c r="D253" s="226" t="s">
        <v>125</v>
      </c>
      <c r="E253" s="227" t="s">
        <v>19</v>
      </c>
      <c r="F253" s="228" t="s">
        <v>319</v>
      </c>
      <c r="G253" s="225"/>
      <c r="H253" s="229">
        <v>772</v>
      </c>
      <c r="I253" s="230"/>
      <c r="J253" s="225"/>
      <c r="K253" s="225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125</v>
      </c>
      <c r="AU253" s="235" t="s">
        <v>79</v>
      </c>
      <c r="AV253" s="13" t="s">
        <v>79</v>
      </c>
      <c r="AW253" s="13" t="s">
        <v>31</v>
      </c>
      <c r="AX253" s="13" t="s">
        <v>77</v>
      </c>
      <c r="AY253" s="235" t="s">
        <v>115</v>
      </c>
    </row>
    <row r="254" s="2" customFormat="1" ht="16.5" customHeight="1">
      <c r="A254" s="38"/>
      <c r="B254" s="39"/>
      <c r="C254" s="205" t="s">
        <v>320</v>
      </c>
      <c r="D254" s="205" t="s">
        <v>117</v>
      </c>
      <c r="E254" s="206" t="s">
        <v>321</v>
      </c>
      <c r="F254" s="207" t="s">
        <v>322</v>
      </c>
      <c r="G254" s="208" t="s">
        <v>249</v>
      </c>
      <c r="H254" s="209">
        <v>5</v>
      </c>
      <c r="I254" s="210"/>
      <c r="J254" s="211">
        <f>ROUND(I254*H254,2)</f>
        <v>0</v>
      </c>
      <c r="K254" s="212"/>
      <c r="L254" s="44"/>
      <c r="M254" s="213" t="s">
        <v>19</v>
      </c>
      <c r="N254" s="214" t="s">
        <v>40</v>
      </c>
      <c r="O254" s="84"/>
      <c r="P254" s="215">
        <f>O254*H254</f>
        <v>0</v>
      </c>
      <c r="Q254" s="215">
        <v>0.00248</v>
      </c>
      <c r="R254" s="215">
        <f>Q254*H254</f>
        <v>0.0124</v>
      </c>
      <c r="S254" s="215">
        <v>0</v>
      </c>
      <c r="T254" s="21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7" t="s">
        <v>121</v>
      </c>
      <c r="AT254" s="217" t="s">
        <v>117</v>
      </c>
      <c r="AU254" s="217" t="s">
        <v>79</v>
      </c>
      <c r="AY254" s="17" t="s">
        <v>115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7" t="s">
        <v>77</v>
      </c>
      <c r="BK254" s="218">
        <f>ROUND(I254*H254,2)</f>
        <v>0</v>
      </c>
      <c r="BL254" s="17" t="s">
        <v>121</v>
      </c>
      <c r="BM254" s="217" t="s">
        <v>323</v>
      </c>
    </row>
    <row r="255" s="2" customFormat="1">
      <c r="A255" s="38"/>
      <c r="B255" s="39"/>
      <c r="C255" s="40"/>
      <c r="D255" s="219" t="s">
        <v>123</v>
      </c>
      <c r="E255" s="40"/>
      <c r="F255" s="220" t="s">
        <v>324</v>
      </c>
      <c r="G255" s="40"/>
      <c r="H255" s="40"/>
      <c r="I255" s="221"/>
      <c r="J255" s="40"/>
      <c r="K255" s="40"/>
      <c r="L255" s="44"/>
      <c r="M255" s="222"/>
      <c r="N255" s="223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123</v>
      </c>
      <c r="AU255" s="17" t="s">
        <v>79</v>
      </c>
    </row>
    <row r="256" s="13" customFormat="1">
      <c r="A256" s="13"/>
      <c r="B256" s="224"/>
      <c r="C256" s="225"/>
      <c r="D256" s="226" t="s">
        <v>125</v>
      </c>
      <c r="E256" s="227" t="s">
        <v>19</v>
      </c>
      <c r="F256" s="228" t="s">
        <v>325</v>
      </c>
      <c r="G256" s="225"/>
      <c r="H256" s="229">
        <v>5</v>
      </c>
      <c r="I256" s="230"/>
      <c r="J256" s="225"/>
      <c r="K256" s="225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125</v>
      </c>
      <c r="AU256" s="235" t="s">
        <v>79</v>
      </c>
      <c r="AV256" s="13" t="s">
        <v>79</v>
      </c>
      <c r="AW256" s="13" t="s">
        <v>31</v>
      </c>
      <c r="AX256" s="13" t="s">
        <v>77</v>
      </c>
      <c r="AY256" s="235" t="s">
        <v>115</v>
      </c>
    </row>
    <row r="257" s="12" customFormat="1" ht="22.8" customHeight="1">
      <c r="A257" s="12"/>
      <c r="B257" s="189"/>
      <c r="C257" s="190"/>
      <c r="D257" s="191" t="s">
        <v>68</v>
      </c>
      <c r="E257" s="203" t="s">
        <v>326</v>
      </c>
      <c r="F257" s="203" t="s">
        <v>327</v>
      </c>
      <c r="G257" s="190"/>
      <c r="H257" s="190"/>
      <c r="I257" s="193"/>
      <c r="J257" s="204">
        <f>BK257</f>
        <v>0</v>
      </c>
      <c r="K257" s="190"/>
      <c r="L257" s="195"/>
      <c r="M257" s="196"/>
      <c r="N257" s="197"/>
      <c r="O257" s="197"/>
      <c r="P257" s="198">
        <f>SUM(P258:P259)</f>
        <v>0</v>
      </c>
      <c r="Q257" s="197"/>
      <c r="R257" s="198">
        <f>SUM(R258:R259)</f>
        <v>0</v>
      </c>
      <c r="S257" s="197"/>
      <c r="T257" s="199">
        <f>SUM(T258:T259)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0" t="s">
        <v>77</v>
      </c>
      <c r="AT257" s="201" t="s">
        <v>68</v>
      </c>
      <c r="AU257" s="201" t="s">
        <v>77</v>
      </c>
      <c r="AY257" s="200" t="s">
        <v>115</v>
      </c>
      <c r="BK257" s="202">
        <f>SUM(BK258:BK259)</f>
        <v>0</v>
      </c>
    </row>
    <row r="258" s="2" customFormat="1" ht="21.75" customHeight="1">
      <c r="A258" s="38"/>
      <c r="B258" s="39"/>
      <c r="C258" s="205" t="s">
        <v>328</v>
      </c>
      <c r="D258" s="205" t="s">
        <v>117</v>
      </c>
      <c r="E258" s="206" t="s">
        <v>329</v>
      </c>
      <c r="F258" s="207" t="s">
        <v>330</v>
      </c>
      <c r="G258" s="208" t="s">
        <v>331</v>
      </c>
      <c r="H258" s="209">
        <v>4.9969999999999999</v>
      </c>
      <c r="I258" s="210"/>
      <c r="J258" s="211">
        <f>ROUND(I258*H258,2)</f>
        <v>0</v>
      </c>
      <c r="K258" s="212"/>
      <c r="L258" s="44"/>
      <c r="M258" s="213" t="s">
        <v>19</v>
      </c>
      <c r="N258" s="214" t="s">
        <v>40</v>
      </c>
      <c r="O258" s="84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7" t="s">
        <v>121</v>
      </c>
      <c r="AT258" s="217" t="s">
        <v>117</v>
      </c>
      <c r="AU258" s="217" t="s">
        <v>79</v>
      </c>
      <c r="AY258" s="17" t="s">
        <v>115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7" t="s">
        <v>77</v>
      </c>
      <c r="BK258" s="218">
        <f>ROUND(I258*H258,2)</f>
        <v>0</v>
      </c>
      <c r="BL258" s="17" t="s">
        <v>121</v>
      </c>
      <c r="BM258" s="217" t="s">
        <v>332</v>
      </c>
    </row>
    <row r="259" s="2" customFormat="1">
      <c r="A259" s="38"/>
      <c r="B259" s="39"/>
      <c r="C259" s="40"/>
      <c r="D259" s="219" t="s">
        <v>123</v>
      </c>
      <c r="E259" s="40"/>
      <c r="F259" s="220" t="s">
        <v>333</v>
      </c>
      <c r="G259" s="40"/>
      <c r="H259" s="40"/>
      <c r="I259" s="221"/>
      <c r="J259" s="40"/>
      <c r="K259" s="40"/>
      <c r="L259" s="44"/>
      <c r="M259" s="258"/>
      <c r="N259" s="259"/>
      <c r="O259" s="260"/>
      <c r="P259" s="260"/>
      <c r="Q259" s="260"/>
      <c r="R259" s="260"/>
      <c r="S259" s="260"/>
      <c r="T259" s="261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123</v>
      </c>
      <c r="AU259" s="17" t="s">
        <v>79</v>
      </c>
    </row>
    <row r="260" s="2" customFormat="1" ht="6.96" customHeight="1">
      <c r="A260" s="38"/>
      <c r="B260" s="59"/>
      <c r="C260" s="60"/>
      <c r="D260" s="60"/>
      <c r="E260" s="60"/>
      <c r="F260" s="60"/>
      <c r="G260" s="60"/>
      <c r="H260" s="60"/>
      <c r="I260" s="60"/>
      <c r="J260" s="60"/>
      <c r="K260" s="60"/>
      <c r="L260" s="44"/>
      <c r="M260" s="38"/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</row>
  </sheetData>
  <sheetProtection sheet="1" autoFilter="0" formatColumns="0" formatRows="0" objects="1" scenarios="1" spinCount="100000" saltValue="wSbiEwexOvGF2iQF8j3kFtyiRhTHurjx/p/aT0CAkyDy0DydtpFJpTrldZSOk2Q2VsAhnyvyRIhwRaE6Nwjvvw==" hashValue="AJ3xo7REq90q679nOmjLMtgHfSVxsFZBRj8rgncMrVUi8iWQbApspYwETUP2aS4p1bKsH5HhWC6LQ1TKBx0zpQ==" algorithmName="SHA-512" password="CC35"/>
  <autoFilter ref="C82:K25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1_02/183101114"/>
    <hyperlink ref="F93" r:id="rId2" display="https://podminky.urs.cz/item/CS_URS_2021_02/183101115"/>
    <hyperlink ref="F101" r:id="rId3" display="https://podminky.urs.cz/item/CS_URS_2021_02/184004415"/>
    <hyperlink ref="F109" r:id="rId4" display="https://podminky.urs.cz/item/CS_URS_2021_02/184004722"/>
    <hyperlink ref="F176" r:id="rId5" display="https://podminky.urs.cz/item/CS_URS_2021_02/184215112"/>
    <hyperlink ref="F182" r:id="rId6" display="https://podminky.urs.cz/item/CS_URS_2021_02/184215113"/>
    <hyperlink ref="F189" r:id="rId7" display="https://podminky.urs.cz/item/CS_URS_2021_02/184215133"/>
    <hyperlink ref="F193" r:id="rId8" display="https://podminky.urs.cz/item/CS_URS_2021_02/60591255"/>
    <hyperlink ref="F201" r:id="rId9" display="https://podminky.urs.cz/item/CS_URS_2021_02/60591320"/>
    <hyperlink ref="F204" r:id="rId10" display="https://podminky.urs.cz/item/CS_URS_2021_02/60514101"/>
    <hyperlink ref="F214" r:id="rId11" display="https://podminky.urs.cz/item/CS_URS_2021_02/184813121"/>
    <hyperlink ref="F222" r:id="rId12" display="https://podminky.urs.cz/item/CS_URS_2021_02/31324803"/>
    <hyperlink ref="F230" r:id="rId13" display="https://podminky.urs.cz/item/CS_URS_2021_02/184813133"/>
    <hyperlink ref="F236" r:id="rId14" display="https://podminky.urs.cz/item/CS_URS_2021_02/184911421"/>
    <hyperlink ref="F241" r:id="rId15" display="https://podminky.urs.cz/item/CS_URS_2021_02/10391100"/>
    <hyperlink ref="F246" r:id="rId16" display="https://podminky.urs.cz/item/CS_URS_2021_02/185804312"/>
    <hyperlink ref="F252" r:id="rId17" display="https://podminky.urs.cz/item/CS_URS_2021_02/348951250"/>
    <hyperlink ref="F255" r:id="rId18" display="https://podminky.urs.cz/item/CS_URS_2021_02/348952261"/>
    <hyperlink ref="F259" r:id="rId19" display="https://podminky.urs.cz/item/CS_URS_2021_02/998315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89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Rybník R2 s cestou C27 na hráz v k.ú. Třebihošť-výsadby a následná péče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334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20. 9. 2021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ROUND((SUM(BE83:BE151)),  2)</f>
        <v>0</v>
      </c>
      <c r="G33" s="38"/>
      <c r="H33" s="38"/>
      <c r="I33" s="148">
        <v>0.20999999999999999</v>
      </c>
      <c r="J33" s="147">
        <f>ROUND(((SUM(BE83:BE151))*I33),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ROUND((SUM(BF83:BF151)),  2)</f>
        <v>0</v>
      </c>
      <c r="G34" s="38"/>
      <c r="H34" s="38"/>
      <c r="I34" s="148">
        <v>0.14999999999999999</v>
      </c>
      <c r="J34" s="147">
        <f>ROUND(((SUM(BF83:BF151))*I34),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ROUND((SUM(BG83:BG151)),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ROUND((SUM(BH83:BH151)),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ROUND((SUM(BI83:BI151)),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Rybník R2 s cestou C27 na hráz v k.ú. Třebihošť-výsadby a následná péče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SO-01_4-NP1 - Následná péče 1.rok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20. 9. 2021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93</v>
      </c>
      <c r="D57" s="162"/>
      <c r="E57" s="162"/>
      <c r="F57" s="162"/>
      <c r="G57" s="162"/>
      <c r="H57" s="162"/>
      <c r="I57" s="162"/>
      <c r="J57" s="163" t="s">
        <v>94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65"/>
      <c r="C60" s="166"/>
      <c r="D60" s="167" t="s">
        <v>96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97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98</v>
      </c>
      <c r="E62" s="174"/>
      <c r="F62" s="174"/>
      <c r="G62" s="174"/>
      <c r="H62" s="174"/>
      <c r="I62" s="174"/>
      <c r="J62" s="175">
        <f>J145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99</v>
      </c>
      <c r="E63" s="174"/>
      <c r="F63" s="174"/>
      <c r="G63" s="174"/>
      <c r="H63" s="174"/>
      <c r="I63" s="174"/>
      <c r="J63" s="175">
        <f>J149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100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Rybník R2 s cestou C27 na hráz v k.ú. Třebihošť-výsadby a následná péče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90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SO-01_4-NP1 - Následná péče 1.rok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32" t="s">
        <v>23</v>
      </c>
      <c r="J77" s="72" t="str">
        <f>IF(J12="","",J12)</f>
        <v>20. 9. 2021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32" t="s">
        <v>30</v>
      </c>
      <c r="J79" s="36" t="str">
        <f>E21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IF(E18="","",E18)</f>
        <v>Vyplň údaj</v>
      </c>
      <c r="G80" s="40"/>
      <c r="H80" s="40"/>
      <c r="I80" s="32" t="s">
        <v>32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101</v>
      </c>
      <c r="D82" s="180" t="s">
        <v>54</v>
      </c>
      <c r="E82" s="180" t="s">
        <v>50</v>
      </c>
      <c r="F82" s="180" t="s">
        <v>51</v>
      </c>
      <c r="G82" s="180" t="s">
        <v>102</v>
      </c>
      <c r="H82" s="180" t="s">
        <v>103</v>
      </c>
      <c r="I82" s="180" t="s">
        <v>104</v>
      </c>
      <c r="J82" s="181" t="s">
        <v>94</v>
      </c>
      <c r="K82" s="182" t="s">
        <v>105</v>
      </c>
      <c r="L82" s="183"/>
      <c r="M82" s="92" t="s">
        <v>19</v>
      </c>
      <c r="N82" s="93" t="s">
        <v>39</v>
      </c>
      <c r="O82" s="93" t="s">
        <v>106</v>
      </c>
      <c r="P82" s="93" t="s">
        <v>107</v>
      </c>
      <c r="Q82" s="93" t="s">
        <v>108</v>
      </c>
      <c r="R82" s="93" t="s">
        <v>109</v>
      </c>
      <c r="S82" s="93" t="s">
        <v>110</v>
      </c>
      <c r="T82" s="94" t="s">
        <v>111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112</v>
      </c>
      <c r="D83" s="40"/>
      <c r="E83" s="40"/>
      <c r="F83" s="40"/>
      <c r="G83" s="40"/>
      <c r="H83" s="40"/>
      <c r="I83" s="40"/>
      <c r="J83" s="184">
        <f>BK83</f>
        <v>0</v>
      </c>
      <c r="K83" s="40"/>
      <c r="L83" s="44"/>
      <c r="M83" s="95"/>
      <c r="N83" s="185"/>
      <c r="O83" s="96"/>
      <c r="P83" s="186">
        <f>P84</f>
        <v>0</v>
      </c>
      <c r="Q83" s="96"/>
      <c r="R83" s="186">
        <f>R84</f>
        <v>0.69138949999999999</v>
      </c>
      <c r="S83" s="96"/>
      <c r="T83" s="187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68</v>
      </c>
      <c r="AU83" s="17" t="s">
        <v>95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68</v>
      </c>
      <c r="E84" s="192" t="s">
        <v>113</v>
      </c>
      <c r="F84" s="192" t="s">
        <v>114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P85+P145+P149</f>
        <v>0</v>
      </c>
      <c r="Q84" s="197"/>
      <c r="R84" s="198">
        <f>R85+R145+R149</f>
        <v>0.69138949999999999</v>
      </c>
      <c r="S84" s="197"/>
      <c r="T84" s="199">
        <f>T85+T145+T149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77</v>
      </c>
      <c r="AT84" s="201" t="s">
        <v>68</v>
      </c>
      <c r="AU84" s="201" t="s">
        <v>69</v>
      </c>
      <c r="AY84" s="200" t="s">
        <v>115</v>
      </c>
      <c r="BK84" s="202">
        <f>BK85+BK145+BK149</f>
        <v>0</v>
      </c>
    </row>
    <row r="85" s="12" customFormat="1" ht="22.8" customHeight="1">
      <c r="A85" s="12"/>
      <c r="B85" s="189"/>
      <c r="C85" s="190"/>
      <c r="D85" s="191" t="s">
        <v>68</v>
      </c>
      <c r="E85" s="203" t="s">
        <v>77</v>
      </c>
      <c r="F85" s="203" t="s">
        <v>116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SUM(P86:P144)</f>
        <v>0</v>
      </c>
      <c r="Q85" s="197"/>
      <c r="R85" s="198">
        <f>SUM(R86:R144)</f>
        <v>0.65240350000000003</v>
      </c>
      <c r="S85" s="197"/>
      <c r="T85" s="199">
        <f>SUM(T86:T144)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77</v>
      </c>
      <c r="AT85" s="201" t="s">
        <v>68</v>
      </c>
      <c r="AU85" s="201" t="s">
        <v>77</v>
      </c>
      <c r="AY85" s="200" t="s">
        <v>115</v>
      </c>
      <c r="BK85" s="202">
        <f>SUM(BK86:BK144)</f>
        <v>0</v>
      </c>
    </row>
    <row r="86" s="2" customFormat="1" ht="16.5" customHeight="1">
      <c r="A86" s="38"/>
      <c r="B86" s="39"/>
      <c r="C86" s="205" t="s">
        <v>77</v>
      </c>
      <c r="D86" s="205" t="s">
        <v>117</v>
      </c>
      <c r="E86" s="206" t="s">
        <v>227</v>
      </c>
      <c r="F86" s="207" t="s">
        <v>228</v>
      </c>
      <c r="G86" s="208" t="s">
        <v>120</v>
      </c>
      <c r="H86" s="209">
        <v>12.35</v>
      </c>
      <c r="I86" s="210"/>
      <c r="J86" s="211">
        <f>ROUND(I86*H86,2)</f>
        <v>0</v>
      </c>
      <c r="K86" s="212"/>
      <c r="L86" s="44"/>
      <c r="M86" s="213" t="s">
        <v>19</v>
      </c>
      <c r="N86" s="214" t="s">
        <v>40</v>
      </c>
      <c r="O86" s="84"/>
      <c r="P86" s="215">
        <f>O86*H86</f>
        <v>0</v>
      </c>
      <c r="Q86" s="215">
        <v>5.0000000000000002E-05</v>
      </c>
      <c r="R86" s="215">
        <f>Q86*H86</f>
        <v>0.00061749999999999999</v>
      </c>
      <c r="S86" s="215">
        <v>0</v>
      </c>
      <c r="T86" s="21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7" t="s">
        <v>121</v>
      </c>
      <c r="AT86" s="217" t="s">
        <v>117</v>
      </c>
      <c r="AU86" s="217" t="s">
        <v>79</v>
      </c>
      <c r="AY86" s="17" t="s">
        <v>115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7" t="s">
        <v>77</v>
      </c>
      <c r="BK86" s="218">
        <f>ROUND(I86*H86,2)</f>
        <v>0</v>
      </c>
      <c r="BL86" s="17" t="s">
        <v>121</v>
      </c>
      <c r="BM86" s="217" t="s">
        <v>335</v>
      </c>
    </row>
    <row r="87" s="2" customFormat="1">
      <c r="A87" s="38"/>
      <c r="B87" s="39"/>
      <c r="C87" s="40"/>
      <c r="D87" s="219" t="s">
        <v>123</v>
      </c>
      <c r="E87" s="40"/>
      <c r="F87" s="220" t="s">
        <v>230</v>
      </c>
      <c r="G87" s="40"/>
      <c r="H87" s="40"/>
      <c r="I87" s="221"/>
      <c r="J87" s="40"/>
      <c r="K87" s="40"/>
      <c r="L87" s="44"/>
      <c r="M87" s="222"/>
      <c r="N87" s="22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123</v>
      </c>
      <c r="AU87" s="17" t="s">
        <v>79</v>
      </c>
    </row>
    <row r="88" s="13" customFormat="1">
      <c r="A88" s="13"/>
      <c r="B88" s="224"/>
      <c r="C88" s="225"/>
      <c r="D88" s="226" t="s">
        <v>125</v>
      </c>
      <c r="E88" s="227" t="s">
        <v>19</v>
      </c>
      <c r="F88" s="228" t="s">
        <v>336</v>
      </c>
      <c r="G88" s="225"/>
      <c r="H88" s="229">
        <v>12.35</v>
      </c>
      <c r="I88" s="230"/>
      <c r="J88" s="225"/>
      <c r="K88" s="225"/>
      <c r="L88" s="231"/>
      <c r="M88" s="232"/>
      <c r="N88" s="233"/>
      <c r="O88" s="233"/>
      <c r="P88" s="233"/>
      <c r="Q88" s="233"/>
      <c r="R88" s="233"/>
      <c r="S88" s="233"/>
      <c r="T88" s="23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5" t="s">
        <v>125</v>
      </c>
      <c r="AU88" s="235" t="s">
        <v>79</v>
      </c>
      <c r="AV88" s="13" t="s">
        <v>79</v>
      </c>
      <c r="AW88" s="13" t="s">
        <v>31</v>
      </c>
      <c r="AX88" s="13" t="s">
        <v>77</v>
      </c>
      <c r="AY88" s="235" t="s">
        <v>115</v>
      </c>
    </row>
    <row r="89" s="2" customFormat="1" ht="16.5" customHeight="1">
      <c r="A89" s="38"/>
      <c r="B89" s="39"/>
      <c r="C89" s="205" t="s">
        <v>79</v>
      </c>
      <c r="D89" s="205" t="s">
        <v>117</v>
      </c>
      <c r="E89" s="206" t="s">
        <v>232</v>
      </c>
      <c r="F89" s="207" t="s">
        <v>233</v>
      </c>
      <c r="G89" s="208" t="s">
        <v>120</v>
      </c>
      <c r="H89" s="209">
        <v>9</v>
      </c>
      <c r="I89" s="210"/>
      <c r="J89" s="211">
        <f>ROUND(I89*H89,2)</f>
        <v>0</v>
      </c>
      <c r="K89" s="212"/>
      <c r="L89" s="44"/>
      <c r="M89" s="213" t="s">
        <v>19</v>
      </c>
      <c r="N89" s="214" t="s">
        <v>40</v>
      </c>
      <c r="O89" s="84"/>
      <c r="P89" s="215">
        <f>O89*H89</f>
        <v>0</v>
      </c>
      <c r="Q89" s="215">
        <v>6.0000000000000002E-05</v>
      </c>
      <c r="R89" s="215">
        <f>Q89*H89</f>
        <v>0.00054000000000000001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121</v>
      </c>
      <c r="AT89" s="217" t="s">
        <v>117</v>
      </c>
      <c r="AU89" s="217" t="s">
        <v>79</v>
      </c>
      <c r="AY89" s="17" t="s">
        <v>115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77</v>
      </c>
      <c r="BK89" s="218">
        <f>ROUND(I89*H89,2)</f>
        <v>0</v>
      </c>
      <c r="BL89" s="17" t="s">
        <v>121</v>
      </c>
      <c r="BM89" s="217" t="s">
        <v>337</v>
      </c>
    </row>
    <row r="90" s="2" customFormat="1">
      <c r="A90" s="38"/>
      <c r="B90" s="39"/>
      <c r="C90" s="40"/>
      <c r="D90" s="219" t="s">
        <v>123</v>
      </c>
      <c r="E90" s="40"/>
      <c r="F90" s="220" t="s">
        <v>235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123</v>
      </c>
      <c r="AU90" s="17" t="s">
        <v>79</v>
      </c>
    </row>
    <row r="91" s="13" customFormat="1">
      <c r="A91" s="13"/>
      <c r="B91" s="224"/>
      <c r="C91" s="225"/>
      <c r="D91" s="226" t="s">
        <v>125</v>
      </c>
      <c r="E91" s="227" t="s">
        <v>19</v>
      </c>
      <c r="F91" s="228" t="s">
        <v>338</v>
      </c>
      <c r="G91" s="225"/>
      <c r="H91" s="229">
        <v>9</v>
      </c>
      <c r="I91" s="230"/>
      <c r="J91" s="225"/>
      <c r="K91" s="225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125</v>
      </c>
      <c r="AU91" s="235" t="s">
        <v>79</v>
      </c>
      <c r="AV91" s="13" t="s">
        <v>79</v>
      </c>
      <c r="AW91" s="13" t="s">
        <v>31</v>
      </c>
      <c r="AX91" s="13" t="s">
        <v>77</v>
      </c>
      <c r="AY91" s="235" t="s">
        <v>115</v>
      </c>
    </row>
    <row r="92" s="2" customFormat="1" ht="16.5" customHeight="1">
      <c r="A92" s="38"/>
      <c r="B92" s="39"/>
      <c r="C92" s="205" t="s">
        <v>139</v>
      </c>
      <c r="D92" s="205" t="s">
        <v>117</v>
      </c>
      <c r="E92" s="206" t="s">
        <v>236</v>
      </c>
      <c r="F92" s="207" t="s">
        <v>237</v>
      </c>
      <c r="G92" s="208" t="s">
        <v>120</v>
      </c>
      <c r="H92" s="209">
        <v>0.80000000000000004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40</v>
      </c>
      <c r="O92" s="84"/>
      <c r="P92" s="215">
        <f>O92*H92</f>
        <v>0</v>
      </c>
      <c r="Q92" s="215">
        <v>6.0000000000000002E-05</v>
      </c>
      <c r="R92" s="215">
        <f>Q92*H92</f>
        <v>4.8000000000000001E-05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121</v>
      </c>
      <c r="AT92" s="217" t="s">
        <v>117</v>
      </c>
      <c r="AU92" s="217" t="s">
        <v>79</v>
      </c>
      <c r="AY92" s="17" t="s">
        <v>115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77</v>
      </c>
      <c r="BK92" s="218">
        <f>ROUND(I92*H92,2)</f>
        <v>0</v>
      </c>
      <c r="BL92" s="17" t="s">
        <v>121</v>
      </c>
      <c r="BM92" s="217" t="s">
        <v>339</v>
      </c>
    </row>
    <row r="93" s="2" customFormat="1">
      <c r="A93" s="38"/>
      <c r="B93" s="39"/>
      <c r="C93" s="40"/>
      <c r="D93" s="219" t="s">
        <v>123</v>
      </c>
      <c r="E93" s="40"/>
      <c r="F93" s="220" t="s">
        <v>239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123</v>
      </c>
      <c r="AU93" s="17" t="s">
        <v>79</v>
      </c>
    </row>
    <row r="94" s="13" customFormat="1">
      <c r="A94" s="13"/>
      <c r="B94" s="224"/>
      <c r="C94" s="225"/>
      <c r="D94" s="226" t="s">
        <v>125</v>
      </c>
      <c r="E94" s="227" t="s">
        <v>19</v>
      </c>
      <c r="F94" s="228" t="s">
        <v>340</v>
      </c>
      <c r="G94" s="225"/>
      <c r="H94" s="229">
        <v>0.80000000000000004</v>
      </c>
      <c r="I94" s="230"/>
      <c r="J94" s="225"/>
      <c r="K94" s="225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125</v>
      </c>
      <c r="AU94" s="235" t="s">
        <v>79</v>
      </c>
      <c r="AV94" s="13" t="s">
        <v>79</v>
      </c>
      <c r="AW94" s="13" t="s">
        <v>31</v>
      </c>
      <c r="AX94" s="13" t="s">
        <v>77</v>
      </c>
      <c r="AY94" s="235" t="s">
        <v>115</v>
      </c>
    </row>
    <row r="95" s="2" customFormat="1" ht="16.5" customHeight="1">
      <c r="A95" s="38"/>
      <c r="B95" s="39"/>
      <c r="C95" s="205" t="s">
        <v>121</v>
      </c>
      <c r="D95" s="205" t="s">
        <v>117</v>
      </c>
      <c r="E95" s="206" t="s">
        <v>341</v>
      </c>
      <c r="F95" s="207" t="s">
        <v>342</v>
      </c>
      <c r="G95" s="208" t="s">
        <v>120</v>
      </c>
      <c r="H95" s="209">
        <v>443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40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121</v>
      </c>
      <c r="AT95" s="217" t="s">
        <v>117</v>
      </c>
      <c r="AU95" s="217" t="s">
        <v>79</v>
      </c>
      <c r="AY95" s="17" t="s">
        <v>115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77</v>
      </c>
      <c r="BK95" s="218">
        <f>ROUND(I95*H95,2)</f>
        <v>0</v>
      </c>
      <c r="BL95" s="17" t="s">
        <v>121</v>
      </c>
      <c r="BM95" s="217" t="s">
        <v>343</v>
      </c>
    </row>
    <row r="96" s="2" customFormat="1">
      <c r="A96" s="38"/>
      <c r="B96" s="39"/>
      <c r="C96" s="40"/>
      <c r="D96" s="219" t="s">
        <v>123</v>
      </c>
      <c r="E96" s="40"/>
      <c r="F96" s="220" t="s">
        <v>344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123</v>
      </c>
      <c r="AU96" s="17" t="s">
        <v>79</v>
      </c>
    </row>
    <row r="97" s="13" customFormat="1">
      <c r="A97" s="13"/>
      <c r="B97" s="224"/>
      <c r="C97" s="225"/>
      <c r="D97" s="226" t="s">
        <v>125</v>
      </c>
      <c r="E97" s="227" t="s">
        <v>19</v>
      </c>
      <c r="F97" s="228" t="s">
        <v>345</v>
      </c>
      <c r="G97" s="225"/>
      <c r="H97" s="229">
        <v>443</v>
      </c>
      <c r="I97" s="230"/>
      <c r="J97" s="225"/>
      <c r="K97" s="225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125</v>
      </c>
      <c r="AU97" s="235" t="s">
        <v>79</v>
      </c>
      <c r="AV97" s="13" t="s">
        <v>79</v>
      </c>
      <c r="AW97" s="13" t="s">
        <v>31</v>
      </c>
      <c r="AX97" s="13" t="s">
        <v>77</v>
      </c>
      <c r="AY97" s="235" t="s">
        <v>115</v>
      </c>
    </row>
    <row r="98" s="2" customFormat="1" ht="16.5" customHeight="1">
      <c r="A98" s="38"/>
      <c r="B98" s="39"/>
      <c r="C98" s="247" t="s">
        <v>148</v>
      </c>
      <c r="D98" s="247" t="s">
        <v>149</v>
      </c>
      <c r="E98" s="248" t="s">
        <v>241</v>
      </c>
      <c r="F98" s="249" t="s">
        <v>242</v>
      </c>
      <c r="G98" s="250" t="s">
        <v>120</v>
      </c>
      <c r="H98" s="251">
        <v>11.4</v>
      </c>
      <c r="I98" s="252"/>
      <c r="J98" s="253">
        <f>ROUND(I98*H98,2)</f>
        <v>0</v>
      </c>
      <c r="K98" s="254"/>
      <c r="L98" s="255"/>
      <c r="M98" s="256" t="s">
        <v>19</v>
      </c>
      <c r="N98" s="257" t="s">
        <v>40</v>
      </c>
      <c r="O98" s="84"/>
      <c r="P98" s="215">
        <f>O98*H98</f>
        <v>0</v>
      </c>
      <c r="Q98" s="215">
        <v>0.0058999999999999999</v>
      </c>
      <c r="R98" s="215">
        <f>Q98*H98</f>
        <v>0.06726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152</v>
      </c>
      <c r="AT98" s="217" t="s">
        <v>149</v>
      </c>
      <c r="AU98" s="217" t="s">
        <v>79</v>
      </c>
      <c r="AY98" s="17" t="s">
        <v>115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77</v>
      </c>
      <c r="BK98" s="218">
        <f>ROUND(I98*H98,2)</f>
        <v>0</v>
      </c>
      <c r="BL98" s="17" t="s">
        <v>121</v>
      </c>
      <c r="BM98" s="217" t="s">
        <v>346</v>
      </c>
    </row>
    <row r="99" s="2" customFormat="1">
      <c r="A99" s="38"/>
      <c r="B99" s="39"/>
      <c r="C99" s="40"/>
      <c r="D99" s="219" t="s">
        <v>123</v>
      </c>
      <c r="E99" s="40"/>
      <c r="F99" s="220" t="s">
        <v>244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123</v>
      </c>
      <c r="AU99" s="17" t="s">
        <v>79</v>
      </c>
    </row>
    <row r="100" s="13" customFormat="1">
      <c r="A100" s="13"/>
      <c r="B100" s="224"/>
      <c r="C100" s="225"/>
      <c r="D100" s="226" t="s">
        <v>125</v>
      </c>
      <c r="E100" s="227" t="s">
        <v>19</v>
      </c>
      <c r="F100" s="228" t="s">
        <v>347</v>
      </c>
      <c r="G100" s="225"/>
      <c r="H100" s="229">
        <v>11.4</v>
      </c>
      <c r="I100" s="230"/>
      <c r="J100" s="225"/>
      <c r="K100" s="225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125</v>
      </c>
      <c r="AU100" s="235" t="s">
        <v>79</v>
      </c>
      <c r="AV100" s="13" t="s">
        <v>79</v>
      </c>
      <c r="AW100" s="13" t="s">
        <v>31</v>
      </c>
      <c r="AX100" s="13" t="s">
        <v>77</v>
      </c>
      <c r="AY100" s="235" t="s">
        <v>115</v>
      </c>
    </row>
    <row r="101" s="2" customFormat="1" ht="16.5" customHeight="1">
      <c r="A101" s="38"/>
      <c r="B101" s="39"/>
      <c r="C101" s="247" t="s">
        <v>156</v>
      </c>
      <c r="D101" s="247" t="s">
        <v>149</v>
      </c>
      <c r="E101" s="248" t="s">
        <v>247</v>
      </c>
      <c r="F101" s="249" t="s">
        <v>248</v>
      </c>
      <c r="G101" s="250" t="s">
        <v>249</v>
      </c>
      <c r="H101" s="251">
        <v>1.2</v>
      </c>
      <c r="I101" s="252"/>
      <c r="J101" s="253">
        <f>ROUND(I101*H101,2)</f>
        <v>0</v>
      </c>
      <c r="K101" s="254"/>
      <c r="L101" s="255"/>
      <c r="M101" s="256" t="s">
        <v>19</v>
      </c>
      <c r="N101" s="257" t="s">
        <v>40</v>
      </c>
      <c r="O101" s="84"/>
      <c r="P101" s="215">
        <f>O101*H101</f>
        <v>0</v>
      </c>
      <c r="Q101" s="215">
        <v>0.0038</v>
      </c>
      <c r="R101" s="215">
        <f>Q101*H101</f>
        <v>0.0045599999999999998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152</v>
      </c>
      <c r="AT101" s="217" t="s">
        <v>149</v>
      </c>
      <c r="AU101" s="217" t="s">
        <v>79</v>
      </c>
      <c r="AY101" s="17" t="s">
        <v>115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77</v>
      </c>
      <c r="BK101" s="218">
        <f>ROUND(I101*H101,2)</f>
        <v>0</v>
      </c>
      <c r="BL101" s="17" t="s">
        <v>121</v>
      </c>
      <c r="BM101" s="217" t="s">
        <v>348</v>
      </c>
    </row>
    <row r="102" s="2" customFormat="1">
      <c r="A102" s="38"/>
      <c r="B102" s="39"/>
      <c r="C102" s="40"/>
      <c r="D102" s="219" t="s">
        <v>123</v>
      </c>
      <c r="E102" s="40"/>
      <c r="F102" s="220" t="s">
        <v>251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123</v>
      </c>
      <c r="AU102" s="17" t="s">
        <v>79</v>
      </c>
    </row>
    <row r="103" s="13" customFormat="1">
      <c r="A103" s="13"/>
      <c r="B103" s="224"/>
      <c r="C103" s="225"/>
      <c r="D103" s="226" t="s">
        <v>125</v>
      </c>
      <c r="E103" s="227" t="s">
        <v>19</v>
      </c>
      <c r="F103" s="228" t="s">
        <v>349</v>
      </c>
      <c r="G103" s="225"/>
      <c r="H103" s="229">
        <v>1.2</v>
      </c>
      <c r="I103" s="230"/>
      <c r="J103" s="225"/>
      <c r="K103" s="225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125</v>
      </c>
      <c r="AU103" s="235" t="s">
        <v>79</v>
      </c>
      <c r="AV103" s="13" t="s">
        <v>79</v>
      </c>
      <c r="AW103" s="13" t="s">
        <v>31</v>
      </c>
      <c r="AX103" s="13" t="s">
        <v>77</v>
      </c>
      <c r="AY103" s="235" t="s">
        <v>115</v>
      </c>
    </row>
    <row r="104" s="2" customFormat="1" ht="16.5" customHeight="1">
      <c r="A104" s="38"/>
      <c r="B104" s="39"/>
      <c r="C104" s="247" t="s">
        <v>163</v>
      </c>
      <c r="D104" s="247" t="s">
        <v>149</v>
      </c>
      <c r="E104" s="248" t="s">
        <v>254</v>
      </c>
      <c r="F104" s="249" t="s">
        <v>255</v>
      </c>
      <c r="G104" s="250" t="s">
        <v>256</v>
      </c>
      <c r="H104" s="251">
        <v>0.024</v>
      </c>
      <c r="I104" s="252"/>
      <c r="J104" s="253">
        <f>ROUND(I104*H104,2)</f>
        <v>0</v>
      </c>
      <c r="K104" s="254"/>
      <c r="L104" s="255"/>
      <c r="M104" s="256" t="s">
        <v>19</v>
      </c>
      <c r="N104" s="257" t="s">
        <v>40</v>
      </c>
      <c r="O104" s="84"/>
      <c r="P104" s="215">
        <f>O104*H104</f>
        <v>0</v>
      </c>
      <c r="Q104" s="215">
        <v>0.55000000000000004</v>
      </c>
      <c r="R104" s="215">
        <f>Q104*H104</f>
        <v>0.013200000000000002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152</v>
      </c>
      <c r="AT104" s="217" t="s">
        <v>149</v>
      </c>
      <c r="AU104" s="217" t="s">
        <v>79</v>
      </c>
      <c r="AY104" s="17" t="s">
        <v>115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77</v>
      </c>
      <c r="BK104" s="218">
        <f>ROUND(I104*H104,2)</f>
        <v>0</v>
      </c>
      <c r="BL104" s="17" t="s">
        <v>121</v>
      </c>
      <c r="BM104" s="217" t="s">
        <v>350</v>
      </c>
    </row>
    <row r="105" s="2" customFormat="1">
      <c r="A105" s="38"/>
      <c r="B105" s="39"/>
      <c r="C105" s="40"/>
      <c r="D105" s="219" t="s">
        <v>123</v>
      </c>
      <c r="E105" s="40"/>
      <c r="F105" s="220" t="s">
        <v>258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123</v>
      </c>
      <c r="AU105" s="17" t="s">
        <v>79</v>
      </c>
    </row>
    <row r="106" s="13" customFormat="1">
      <c r="A106" s="13"/>
      <c r="B106" s="224"/>
      <c r="C106" s="225"/>
      <c r="D106" s="226" t="s">
        <v>125</v>
      </c>
      <c r="E106" s="227" t="s">
        <v>19</v>
      </c>
      <c r="F106" s="228" t="s">
        <v>351</v>
      </c>
      <c r="G106" s="225"/>
      <c r="H106" s="229">
        <v>0.024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125</v>
      </c>
      <c r="AU106" s="235" t="s">
        <v>79</v>
      </c>
      <c r="AV106" s="13" t="s">
        <v>79</v>
      </c>
      <c r="AW106" s="13" t="s">
        <v>31</v>
      </c>
      <c r="AX106" s="13" t="s">
        <v>77</v>
      </c>
      <c r="AY106" s="235" t="s">
        <v>115</v>
      </c>
    </row>
    <row r="107" s="2" customFormat="1" ht="21.75" customHeight="1">
      <c r="A107" s="38"/>
      <c r="B107" s="39"/>
      <c r="C107" s="205" t="s">
        <v>152</v>
      </c>
      <c r="D107" s="205" t="s">
        <v>117</v>
      </c>
      <c r="E107" s="206" t="s">
        <v>268</v>
      </c>
      <c r="F107" s="207" t="s">
        <v>269</v>
      </c>
      <c r="G107" s="208" t="s">
        <v>120</v>
      </c>
      <c r="H107" s="209">
        <v>9.8000000000000007</v>
      </c>
      <c r="I107" s="210"/>
      <c r="J107" s="211">
        <f>ROUND(I107*H107,2)</f>
        <v>0</v>
      </c>
      <c r="K107" s="212"/>
      <c r="L107" s="44"/>
      <c r="M107" s="213" t="s">
        <v>19</v>
      </c>
      <c r="N107" s="214" t="s">
        <v>40</v>
      </c>
      <c r="O107" s="84"/>
      <c r="P107" s="215">
        <f>O107*H107</f>
        <v>0</v>
      </c>
      <c r="Q107" s="215">
        <v>0.0020799999999999998</v>
      </c>
      <c r="R107" s="215">
        <f>Q107*H107</f>
        <v>0.020383999999999999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121</v>
      </c>
      <c r="AT107" s="217" t="s">
        <v>117</v>
      </c>
      <c r="AU107" s="217" t="s">
        <v>79</v>
      </c>
      <c r="AY107" s="17" t="s">
        <v>115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77</v>
      </c>
      <c r="BK107" s="218">
        <f>ROUND(I107*H107,2)</f>
        <v>0</v>
      </c>
      <c r="BL107" s="17" t="s">
        <v>121</v>
      </c>
      <c r="BM107" s="217" t="s">
        <v>352</v>
      </c>
    </row>
    <row r="108" s="2" customFormat="1">
      <c r="A108" s="38"/>
      <c r="B108" s="39"/>
      <c r="C108" s="40"/>
      <c r="D108" s="219" t="s">
        <v>123</v>
      </c>
      <c r="E108" s="40"/>
      <c r="F108" s="220" t="s">
        <v>271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123</v>
      </c>
      <c r="AU108" s="17" t="s">
        <v>79</v>
      </c>
    </row>
    <row r="109" s="13" customFormat="1">
      <c r="A109" s="13"/>
      <c r="B109" s="224"/>
      <c r="C109" s="225"/>
      <c r="D109" s="226" t="s">
        <v>125</v>
      </c>
      <c r="E109" s="227" t="s">
        <v>19</v>
      </c>
      <c r="F109" s="228" t="s">
        <v>353</v>
      </c>
      <c r="G109" s="225"/>
      <c r="H109" s="229">
        <v>9.8000000000000007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125</v>
      </c>
      <c r="AU109" s="235" t="s">
        <v>79</v>
      </c>
      <c r="AV109" s="13" t="s">
        <v>79</v>
      </c>
      <c r="AW109" s="13" t="s">
        <v>31</v>
      </c>
      <c r="AX109" s="13" t="s">
        <v>77</v>
      </c>
      <c r="AY109" s="235" t="s">
        <v>115</v>
      </c>
    </row>
    <row r="110" s="2" customFormat="1" ht="16.5" customHeight="1">
      <c r="A110" s="38"/>
      <c r="B110" s="39"/>
      <c r="C110" s="247" t="s">
        <v>173</v>
      </c>
      <c r="D110" s="247" t="s">
        <v>149</v>
      </c>
      <c r="E110" s="248" t="s">
        <v>273</v>
      </c>
      <c r="F110" s="249" t="s">
        <v>274</v>
      </c>
      <c r="G110" s="250" t="s">
        <v>249</v>
      </c>
      <c r="H110" s="251">
        <v>5.8600000000000003</v>
      </c>
      <c r="I110" s="252"/>
      <c r="J110" s="253">
        <f>ROUND(I110*H110,2)</f>
        <v>0</v>
      </c>
      <c r="K110" s="254"/>
      <c r="L110" s="255"/>
      <c r="M110" s="256" t="s">
        <v>19</v>
      </c>
      <c r="N110" s="257" t="s">
        <v>40</v>
      </c>
      <c r="O110" s="84"/>
      <c r="P110" s="215">
        <f>O110*H110</f>
        <v>0</v>
      </c>
      <c r="Q110" s="215">
        <v>0.0014</v>
      </c>
      <c r="R110" s="215">
        <f>Q110*H110</f>
        <v>0.0082040000000000012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152</v>
      </c>
      <c r="AT110" s="217" t="s">
        <v>149</v>
      </c>
      <c r="AU110" s="217" t="s">
        <v>79</v>
      </c>
      <c r="AY110" s="17" t="s">
        <v>115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77</v>
      </c>
      <c r="BK110" s="218">
        <f>ROUND(I110*H110,2)</f>
        <v>0</v>
      </c>
      <c r="BL110" s="17" t="s">
        <v>121</v>
      </c>
      <c r="BM110" s="217" t="s">
        <v>354</v>
      </c>
    </row>
    <row r="111" s="2" customFormat="1">
      <c r="A111" s="38"/>
      <c r="B111" s="39"/>
      <c r="C111" s="40"/>
      <c r="D111" s="219" t="s">
        <v>123</v>
      </c>
      <c r="E111" s="40"/>
      <c r="F111" s="220" t="s">
        <v>276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123</v>
      </c>
      <c r="AU111" s="17" t="s">
        <v>79</v>
      </c>
    </row>
    <row r="112" s="13" customFormat="1">
      <c r="A112" s="13"/>
      <c r="B112" s="224"/>
      <c r="C112" s="225"/>
      <c r="D112" s="226" t="s">
        <v>125</v>
      </c>
      <c r="E112" s="227" t="s">
        <v>19</v>
      </c>
      <c r="F112" s="228" t="s">
        <v>355</v>
      </c>
      <c r="G112" s="225"/>
      <c r="H112" s="229">
        <v>5.8600000000000003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125</v>
      </c>
      <c r="AU112" s="235" t="s">
        <v>79</v>
      </c>
      <c r="AV112" s="13" t="s">
        <v>79</v>
      </c>
      <c r="AW112" s="13" t="s">
        <v>31</v>
      </c>
      <c r="AX112" s="13" t="s">
        <v>77</v>
      </c>
      <c r="AY112" s="235" t="s">
        <v>115</v>
      </c>
    </row>
    <row r="113" s="2" customFormat="1" ht="21.75" customHeight="1">
      <c r="A113" s="38"/>
      <c r="B113" s="39"/>
      <c r="C113" s="205" t="s">
        <v>177</v>
      </c>
      <c r="D113" s="205" t="s">
        <v>117</v>
      </c>
      <c r="E113" s="206" t="s">
        <v>283</v>
      </c>
      <c r="F113" s="207" t="s">
        <v>284</v>
      </c>
      <c r="G113" s="208" t="s">
        <v>285</v>
      </c>
      <c r="H113" s="209">
        <v>2.4700000000000002</v>
      </c>
      <c r="I113" s="210"/>
      <c r="J113" s="211">
        <f>ROUND(I113*H113,2)</f>
        <v>0</v>
      </c>
      <c r="K113" s="212"/>
      <c r="L113" s="44"/>
      <c r="M113" s="213" t="s">
        <v>19</v>
      </c>
      <c r="N113" s="214" t="s">
        <v>40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121</v>
      </c>
      <c r="AT113" s="217" t="s">
        <v>117</v>
      </c>
      <c r="AU113" s="217" t="s">
        <v>79</v>
      </c>
      <c r="AY113" s="17" t="s">
        <v>115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77</v>
      </c>
      <c r="BK113" s="218">
        <f>ROUND(I113*H113,2)</f>
        <v>0</v>
      </c>
      <c r="BL113" s="17" t="s">
        <v>121</v>
      </c>
      <c r="BM113" s="217" t="s">
        <v>356</v>
      </c>
    </row>
    <row r="114" s="2" customFormat="1">
      <c r="A114" s="38"/>
      <c r="B114" s="39"/>
      <c r="C114" s="40"/>
      <c r="D114" s="219" t="s">
        <v>123</v>
      </c>
      <c r="E114" s="40"/>
      <c r="F114" s="220" t="s">
        <v>287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123</v>
      </c>
      <c r="AU114" s="17" t="s">
        <v>79</v>
      </c>
    </row>
    <row r="115" s="13" customFormat="1">
      <c r="A115" s="13"/>
      <c r="B115" s="224"/>
      <c r="C115" s="225"/>
      <c r="D115" s="226" t="s">
        <v>125</v>
      </c>
      <c r="E115" s="227" t="s">
        <v>19</v>
      </c>
      <c r="F115" s="228" t="s">
        <v>357</v>
      </c>
      <c r="G115" s="225"/>
      <c r="H115" s="229">
        <v>2.4700000000000002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125</v>
      </c>
      <c r="AU115" s="235" t="s">
        <v>79</v>
      </c>
      <c r="AV115" s="13" t="s">
        <v>79</v>
      </c>
      <c r="AW115" s="13" t="s">
        <v>31</v>
      </c>
      <c r="AX115" s="13" t="s">
        <v>77</v>
      </c>
      <c r="AY115" s="235" t="s">
        <v>115</v>
      </c>
    </row>
    <row r="116" s="2" customFormat="1" ht="21.75" customHeight="1">
      <c r="A116" s="38"/>
      <c r="B116" s="39"/>
      <c r="C116" s="205" t="s">
        <v>183</v>
      </c>
      <c r="D116" s="205" t="s">
        <v>117</v>
      </c>
      <c r="E116" s="206" t="s">
        <v>358</v>
      </c>
      <c r="F116" s="207" t="s">
        <v>359</v>
      </c>
      <c r="G116" s="208" t="s">
        <v>360</v>
      </c>
      <c r="H116" s="209">
        <v>69.569999999999993</v>
      </c>
      <c r="I116" s="210"/>
      <c r="J116" s="211">
        <f>ROUND(I116*H116,2)</f>
        <v>0</v>
      </c>
      <c r="K116" s="212"/>
      <c r="L116" s="44"/>
      <c r="M116" s="213" t="s">
        <v>19</v>
      </c>
      <c r="N116" s="214" t="s">
        <v>40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121</v>
      </c>
      <c r="AT116" s="217" t="s">
        <v>117</v>
      </c>
      <c r="AU116" s="217" t="s">
        <v>79</v>
      </c>
      <c r="AY116" s="17" t="s">
        <v>115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77</v>
      </c>
      <c r="BK116" s="218">
        <f>ROUND(I116*H116,2)</f>
        <v>0</v>
      </c>
      <c r="BL116" s="17" t="s">
        <v>121</v>
      </c>
      <c r="BM116" s="217" t="s">
        <v>361</v>
      </c>
    </row>
    <row r="117" s="2" customFormat="1">
      <c r="A117" s="38"/>
      <c r="B117" s="39"/>
      <c r="C117" s="40"/>
      <c r="D117" s="219" t="s">
        <v>123</v>
      </c>
      <c r="E117" s="40"/>
      <c r="F117" s="220" t="s">
        <v>362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123</v>
      </c>
      <c r="AU117" s="17" t="s">
        <v>79</v>
      </c>
    </row>
    <row r="118" s="13" customFormat="1">
      <c r="A118" s="13"/>
      <c r="B118" s="224"/>
      <c r="C118" s="225"/>
      <c r="D118" s="226" t="s">
        <v>125</v>
      </c>
      <c r="E118" s="227" t="s">
        <v>19</v>
      </c>
      <c r="F118" s="228" t="s">
        <v>363</v>
      </c>
      <c r="G118" s="225"/>
      <c r="H118" s="229">
        <v>69.569999999999993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125</v>
      </c>
      <c r="AU118" s="235" t="s">
        <v>79</v>
      </c>
      <c r="AV118" s="13" t="s">
        <v>79</v>
      </c>
      <c r="AW118" s="13" t="s">
        <v>31</v>
      </c>
      <c r="AX118" s="13" t="s">
        <v>77</v>
      </c>
      <c r="AY118" s="235" t="s">
        <v>115</v>
      </c>
    </row>
    <row r="119" s="2" customFormat="1" ht="16.5" customHeight="1">
      <c r="A119" s="38"/>
      <c r="B119" s="39"/>
      <c r="C119" s="205" t="s">
        <v>188</v>
      </c>
      <c r="D119" s="205" t="s">
        <v>117</v>
      </c>
      <c r="E119" s="206" t="s">
        <v>364</v>
      </c>
      <c r="F119" s="207" t="s">
        <v>365</v>
      </c>
      <c r="G119" s="208" t="s">
        <v>120</v>
      </c>
      <c r="H119" s="209">
        <v>443</v>
      </c>
      <c r="I119" s="210"/>
      <c r="J119" s="211">
        <f>ROUND(I119*H119,2)</f>
        <v>0</v>
      </c>
      <c r="K119" s="212"/>
      <c r="L119" s="44"/>
      <c r="M119" s="213" t="s">
        <v>19</v>
      </c>
      <c r="N119" s="214" t="s">
        <v>40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121</v>
      </c>
      <c r="AT119" s="217" t="s">
        <v>117</v>
      </c>
      <c r="AU119" s="217" t="s">
        <v>79</v>
      </c>
      <c r="AY119" s="17" t="s">
        <v>115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77</v>
      </c>
      <c r="BK119" s="218">
        <f>ROUND(I119*H119,2)</f>
        <v>0</v>
      </c>
      <c r="BL119" s="17" t="s">
        <v>121</v>
      </c>
      <c r="BM119" s="217" t="s">
        <v>366</v>
      </c>
    </row>
    <row r="120" s="2" customFormat="1">
      <c r="A120" s="38"/>
      <c r="B120" s="39"/>
      <c r="C120" s="40"/>
      <c r="D120" s="219" t="s">
        <v>123</v>
      </c>
      <c r="E120" s="40"/>
      <c r="F120" s="220" t="s">
        <v>367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123</v>
      </c>
      <c r="AU120" s="17" t="s">
        <v>79</v>
      </c>
    </row>
    <row r="121" s="13" customFormat="1">
      <c r="A121" s="13"/>
      <c r="B121" s="224"/>
      <c r="C121" s="225"/>
      <c r="D121" s="226" t="s">
        <v>125</v>
      </c>
      <c r="E121" s="227" t="s">
        <v>19</v>
      </c>
      <c r="F121" s="228" t="s">
        <v>345</v>
      </c>
      <c r="G121" s="225"/>
      <c r="H121" s="229">
        <v>443</v>
      </c>
      <c r="I121" s="230"/>
      <c r="J121" s="225"/>
      <c r="K121" s="225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125</v>
      </c>
      <c r="AU121" s="235" t="s">
        <v>79</v>
      </c>
      <c r="AV121" s="13" t="s">
        <v>79</v>
      </c>
      <c r="AW121" s="13" t="s">
        <v>31</v>
      </c>
      <c r="AX121" s="13" t="s">
        <v>77</v>
      </c>
      <c r="AY121" s="235" t="s">
        <v>115</v>
      </c>
    </row>
    <row r="122" s="2" customFormat="1" ht="16.5" customHeight="1">
      <c r="A122" s="38"/>
      <c r="B122" s="39"/>
      <c r="C122" s="247" t="s">
        <v>195</v>
      </c>
      <c r="D122" s="247" t="s">
        <v>149</v>
      </c>
      <c r="E122" s="248" t="s">
        <v>368</v>
      </c>
      <c r="F122" s="249" t="s">
        <v>369</v>
      </c>
      <c r="G122" s="250" t="s">
        <v>370</v>
      </c>
      <c r="H122" s="251">
        <v>6.3899999999999997</v>
      </c>
      <c r="I122" s="252"/>
      <c r="J122" s="253">
        <f>ROUND(I122*H122,2)</f>
        <v>0</v>
      </c>
      <c r="K122" s="254"/>
      <c r="L122" s="255"/>
      <c r="M122" s="256" t="s">
        <v>19</v>
      </c>
      <c r="N122" s="257" t="s">
        <v>40</v>
      </c>
      <c r="O122" s="84"/>
      <c r="P122" s="215">
        <f>O122*H122</f>
        <v>0</v>
      </c>
      <c r="Q122" s="215">
        <v>0.001</v>
      </c>
      <c r="R122" s="215">
        <f>Q122*H122</f>
        <v>0.0063899999999999998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152</v>
      </c>
      <c r="AT122" s="217" t="s">
        <v>149</v>
      </c>
      <c r="AU122" s="217" t="s">
        <v>79</v>
      </c>
      <c r="AY122" s="17" t="s">
        <v>115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77</v>
      </c>
      <c r="BK122" s="218">
        <f>ROUND(I122*H122,2)</f>
        <v>0</v>
      </c>
      <c r="BL122" s="17" t="s">
        <v>121</v>
      </c>
      <c r="BM122" s="217" t="s">
        <v>371</v>
      </c>
    </row>
    <row r="123" s="2" customFormat="1">
      <c r="A123" s="38"/>
      <c r="B123" s="39"/>
      <c r="C123" s="40"/>
      <c r="D123" s="219" t="s">
        <v>123</v>
      </c>
      <c r="E123" s="40"/>
      <c r="F123" s="220" t="s">
        <v>372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123</v>
      </c>
      <c r="AU123" s="17" t="s">
        <v>79</v>
      </c>
    </row>
    <row r="124" s="13" customFormat="1">
      <c r="A124" s="13"/>
      <c r="B124" s="224"/>
      <c r="C124" s="225"/>
      <c r="D124" s="226" t="s">
        <v>125</v>
      </c>
      <c r="E124" s="227" t="s">
        <v>19</v>
      </c>
      <c r="F124" s="228" t="s">
        <v>373</v>
      </c>
      <c r="G124" s="225"/>
      <c r="H124" s="229">
        <v>6.3899999999999997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125</v>
      </c>
      <c r="AU124" s="235" t="s">
        <v>79</v>
      </c>
      <c r="AV124" s="13" t="s">
        <v>79</v>
      </c>
      <c r="AW124" s="13" t="s">
        <v>31</v>
      </c>
      <c r="AX124" s="13" t="s">
        <v>77</v>
      </c>
      <c r="AY124" s="235" t="s">
        <v>115</v>
      </c>
    </row>
    <row r="125" s="2" customFormat="1" ht="16.5" customHeight="1">
      <c r="A125" s="38"/>
      <c r="B125" s="39"/>
      <c r="C125" s="205" t="s">
        <v>200</v>
      </c>
      <c r="D125" s="205" t="s">
        <v>117</v>
      </c>
      <c r="E125" s="206" t="s">
        <v>292</v>
      </c>
      <c r="F125" s="207" t="s">
        <v>293</v>
      </c>
      <c r="G125" s="208" t="s">
        <v>294</v>
      </c>
      <c r="H125" s="209">
        <v>88.519999999999996</v>
      </c>
      <c r="I125" s="210"/>
      <c r="J125" s="211">
        <f>ROUND(I125*H125,2)</f>
        <v>0</v>
      </c>
      <c r="K125" s="212"/>
      <c r="L125" s="44"/>
      <c r="M125" s="213" t="s">
        <v>19</v>
      </c>
      <c r="N125" s="214" t="s">
        <v>40</v>
      </c>
      <c r="O125" s="84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7" t="s">
        <v>121</v>
      </c>
      <c r="AT125" s="217" t="s">
        <v>117</v>
      </c>
      <c r="AU125" s="217" t="s">
        <v>79</v>
      </c>
      <c r="AY125" s="17" t="s">
        <v>115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7" t="s">
        <v>77</v>
      </c>
      <c r="BK125" s="218">
        <f>ROUND(I125*H125,2)</f>
        <v>0</v>
      </c>
      <c r="BL125" s="17" t="s">
        <v>121</v>
      </c>
      <c r="BM125" s="217" t="s">
        <v>374</v>
      </c>
    </row>
    <row r="126" s="2" customFormat="1">
      <c r="A126" s="38"/>
      <c r="B126" s="39"/>
      <c r="C126" s="40"/>
      <c r="D126" s="219" t="s">
        <v>123</v>
      </c>
      <c r="E126" s="40"/>
      <c r="F126" s="220" t="s">
        <v>296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123</v>
      </c>
      <c r="AU126" s="17" t="s">
        <v>79</v>
      </c>
    </row>
    <row r="127" s="13" customFormat="1">
      <c r="A127" s="13"/>
      <c r="B127" s="224"/>
      <c r="C127" s="225"/>
      <c r="D127" s="226" t="s">
        <v>125</v>
      </c>
      <c r="E127" s="227" t="s">
        <v>19</v>
      </c>
      <c r="F127" s="228" t="s">
        <v>375</v>
      </c>
      <c r="G127" s="225"/>
      <c r="H127" s="229">
        <v>49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125</v>
      </c>
      <c r="AU127" s="235" t="s">
        <v>79</v>
      </c>
      <c r="AV127" s="13" t="s">
        <v>79</v>
      </c>
      <c r="AW127" s="13" t="s">
        <v>31</v>
      </c>
      <c r="AX127" s="13" t="s">
        <v>69</v>
      </c>
      <c r="AY127" s="235" t="s">
        <v>115</v>
      </c>
    </row>
    <row r="128" s="13" customFormat="1">
      <c r="A128" s="13"/>
      <c r="B128" s="224"/>
      <c r="C128" s="225"/>
      <c r="D128" s="226" t="s">
        <v>125</v>
      </c>
      <c r="E128" s="227" t="s">
        <v>19</v>
      </c>
      <c r="F128" s="228" t="s">
        <v>376</v>
      </c>
      <c r="G128" s="225"/>
      <c r="H128" s="229">
        <v>39.520000000000003</v>
      </c>
      <c r="I128" s="230"/>
      <c r="J128" s="225"/>
      <c r="K128" s="225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125</v>
      </c>
      <c r="AU128" s="235" t="s">
        <v>79</v>
      </c>
      <c r="AV128" s="13" t="s">
        <v>79</v>
      </c>
      <c r="AW128" s="13" t="s">
        <v>31</v>
      </c>
      <c r="AX128" s="13" t="s">
        <v>69</v>
      </c>
      <c r="AY128" s="235" t="s">
        <v>115</v>
      </c>
    </row>
    <row r="129" s="14" customFormat="1">
      <c r="A129" s="14"/>
      <c r="B129" s="236"/>
      <c r="C129" s="237"/>
      <c r="D129" s="226" t="s">
        <v>125</v>
      </c>
      <c r="E129" s="238" t="s">
        <v>19</v>
      </c>
      <c r="F129" s="239" t="s">
        <v>129</v>
      </c>
      <c r="G129" s="237"/>
      <c r="H129" s="240">
        <v>88.52000000000001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125</v>
      </c>
      <c r="AU129" s="246" t="s">
        <v>79</v>
      </c>
      <c r="AV129" s="14" t="s">
        <v>121</v>
      </c>
      <c r="AW129" s="14" t="s">
        <v>31</v>
      </c>
      <c r="AX129" s="14" t="s">
        <v>77</v>
      </c>
      <c r="AY129" s="246" t="s">
        <v>115</v>
      </c>
    </row>
    <row r="130" s="2" customFormat="1" ht="16.5" customHeight="1">
      <c r="A130" s="38"/>
      <c r="B130" s="39"/>
      <c r="C130" s="247" t="s">
        <v>8</v>
      </c>
      <c r="D130" s="247" t="s">
        <v>149</v>
      </c>
      <c r="E130" s="248" t="s">
        <v>300</v>
      </c>
      <c r="F130" s="249" t="s">
        <v>301</v>
      </c>
      <c r="G130" s="250" t="s">
        <v>256</v>
      </c>
      <c r="H130" s="251">
        <v>2.6560000000000001</v>
      </c>
      <c r="I130" s="252"/>
      <c r="J130" s="253">
        <f>ROUND(I130*H130,2)</f>
        <v>0</v>
      </c>
      <c r="K130" s="254"/>
      <c r="L130" s="255"/>
      <c r="M130" s="256" t="s">
        <v>19</v>
      </c>
      <c r="N130" s="257" t="s">
        <v>40</v>
      </c>
      <c r="O130" s="84"/>
      <c r="P130" s="215">
        <f>O130*H130</f>
        <v>0</v>
      </c>
      <c r="Q130" s="215">
        <v>0.20000000000000001</v>
      </c>
      <c r="R130" s="215">
        <f>Q130*H130</f>
        <v>0.53120000000000001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152</v>
      </c>
      <c r="AT130" s="217" t="s">
        <v>149</v>
      </c>
      <c r="AU130" s="217" t="s">
        <v>79</v>
      </c>
      <c r="AY130" s="17" t="s">
        <v>115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77</v>
      </c>
      <c r="BK130" s="218">
        <f>ROUND(I130*H130,2)</f>
        <v>0</v>
      </c>
      <c r="BL130" s="17" t="s">
        <v>121</v>
      </c>
      <c r="BM130" s="217" t="s">
        <v>377</v>
      </c>
    </row>
    <row r="131" s="2" customFormat="1">
      <c r="A131" s="38"/>
      <c r="B131" s="39"/>
      <c r="C131" s="40"/>
      <c r="D131" s="219" t="s">
        <v>123</v>
      </c>
      <c r="E131" s="40"/>
      <c r="F131" s="220" t="s">
        <v>303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123</v>
      </c>
      <c r="AU131" s="17" t="s">
        <v>79</v>
      </c>
    </row>
    <row r="132" s="13" customFormat="1">
      <c r="A132" s="13"/>
      <c r="B132" s="224"/>
      <c r="C132" s="225"/>
      <c r="D132" s="226" t="s">
        <v>125</v>
      </c>
      <c r="E132" s="227" t="s">
        <v>19</v>
      </c>
      <c r="F132" s="228" t="s">
        <v>378</v>
      </c>
      <c r="G132" s="225"/>
      <c r="H132" s="229">
        <v>1.47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125</v>
      </c>
      <c r="AU132" s="235" t="s">
        <v>79</v>
      </c>
      <c r="AV132" s="13" t="s">
        <v>79</v>
      </c>
      <c r="AW132" s="13" t="s">
        <v>31</v>
      </c>
      <c r="AX132" s="13" t="s">
        <v>69</v>
      </c>
      <c r="AY132" s="235" t="s">
        <v>115</v>
      </c>
    </row>
    <row r="133" s="13" customFormat="1">
      <c r="A133" s="13"/>
      <c r="B133" s="224"/>
      <c r="C133" s="225"/>
      <c r="D133" s="226" t="s">
        <v>125</v>
      </c>
      <c r="E133" s="227" t="s">
        <v>19</v>
      </c>
      <c r="F133" s="228" t="s">
        <v>379</v>
      </c>
      <c r="G133" s="225"/>
      <c r="H133" s="229">
        <v>1.1859999999999999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125</v>
      </c>
      <c r="AU133" s="235" t="s">
        <v>79</v>
      </c>
      <c r="AV133" s="13" t="s">
        <v>79</v>
      </c>
      <c r="AW133" s="13" t="s">
        <v>31</v>
      </c>
      <c r="AX133" s="13" t="s">
        <v>69</v>
      </c>
      <c r="AY133" s="235" t="s">
        <v>115</v>
      </c>
    </row>
    <row r="134" s="14" customFormat="1">
      <c r="A134" s="14"/>
      <c r="B134" s="236"/>
      <c r="C134" s="237"/>
      <c r="D134" s="226" t="s">
        <v>125</v>
      </c>
      <c r="E134" s="238" t="s">
        <v>19</v>
      </c>
      <c r="F134" s="239" t="s">
        <v>129</v>
      </c>
      <c r="G134" s="237"/>
      <c r="H134" s="240">
        <v>2.6559999999999997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125</v>
      </c>
      <c r="AU134" s="246" t="s">
        <v>79</v>
      </c>
      <c r="AV134" s="14" t="s">
        <v>121</v>
      </c>
      <c r="AW134" s="14" t="s">
        <v>31</v>
      </c>
      <c r="AX134" s="14" t="s">
        <v>77</v>
      </c>
      <c r="AY134" s="246" t="s">
        <v>115</v>
      </c>
    </row>
    <row r="135" s="2" customFormat="1" ht="16.5" customHeight="1">
      <c r="A135" s="38"/>
      <c r="B135" s="39"/>
      <c r="C135" s="205" t="s">
        <v>138</v>
      </c>
      <c r="D135" s="205" t="s">
        <v>117</v>
      </c>
      <c r="E135" s="206" t="s">
        <v>307</v>
      </c>
      <c r="F135" s="207" t="s">
        <v>308</v>
      </c>
      <c r="G135" s="208" t="s">
        <v>256</v>
      </c>
      <c r="H135" s="209">
        <v>118.08</v>
      </c>
      <c r="I135" s="210"/>
      <c r="J135" s="211">
        <f>ROUND(I135*H135,2)</f>
        <v>0</v>
      </c>
      <c r="K135" s="212"/>
      <c r="L135" s="44"/>
      <c r="M135" s="213" t="s">
        <v>19</v>
      </c>
      <c r="N135" s="214" t="s">
        <v>40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121</v>
      </c>
      <c r="AT135" s="217" t="s">
        <v>117</v>
      </c>
      <c r="AU135" s="217" t="s">
        <v>79</v>
      </c>
      <c r="AY135" s="17" t="s">
        <v>115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77</v>
      </c>
      <c r="BK135" s="218">
        <f>ROUND(I135*H135,2)</f>
        <v>0</v>
      </c>
      <c r="BL135" s="17" t="s">
        <v>121</v>
      </c>
      <c r="BM135" s="217" t="s">
        <v>380</v>
      </c>
    </row>
    <row r="136" s="2" customFormat="1">
      <c r="A136" s="38"/>
      <c r="B136" s="39"/>
      <c r="C136" s="40"/>
      <c r="D136" s="219" t="s">
        <v>123</v>
      </c>
      <c r="E136" s="40"/>
      <c r="F136" s="220" t="s">
        <v>310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123</v>
      </c>
      <c r="AU136" s="17" t="s">
        <v>79</v>
      </c>
    </row>
    <row r="137" s="13" customFormat="1">
      <c r="A137" s="13"/>
      <c r="B137" s="224"/>
      <c r="C137" s="225"/>
      <c r="D137" s="226" t="s">
        <v>125</v>
      </c>
      <c r="E137" s="227" t="s">
        <v>19</v>
      </c>
      <c r="F137" s="228" t="s">
        <v>381</v>
      </c>
      <c r="G137" s="225"/>
      <c r="H137" s="229">
        <v>58.799999999999997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125</v>
      </c>
      <c r="AU137" s="235" t="s">
        <v>79</v>
      </c>
      <c r="AV137" s="13" t="s">
        <v>79</v>
      </c>
      <c r="AW137" s="13" t="s">
        <v>31</v>
      </c>
      <c r="AX137" s="13" t="s">
        <v>69</v>
      </c>
      <c r="AY137" s="235" t="s">
        <v>115</v>
      </c>
    </row>
    <row r="138" s="13" customFormat="1">
      <c r="A138" s="13"/>
      <c r="B138" s="224"/>
      <c r="C138" s="225"/>
      <c r="D138" s="226" t="s">
        <v>125</v>
      </c>
      <c r="E138" s="227" t="s">
        <v>19</v>
      </c>
      <c r="F138" s="228" t="s">
        <v>382</v>
      </c>
      <c r="G138" s="225"/>
      <c r="H138" s="229">
        <v>59.280000000000001</v>
      </c>
      <c r="I138" s="230"/>
      <c r="J138" s="225"/>
      <c r="K138" s="225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125</v>
      </c>
      <c r="AU138" s="235" t="s">
        <v>79</v>
      </c>
      <c r="AV138" s="13" t="s">
        <v>79</v>
      </c>
      <c r="AW138" s="13" t="s">
        <v>31</v>
      </c>
      <c r="AX138" s="13" t="s">
        <v>69</v>
      </c>
      <c r="AY138" s="235" t="s">
        <v>115</v>
      </c>
    </row>
    <row r="139" s="14" customFormat="1">
      <c r="A139" s="14"/>
      <c r="B139" s="236"/>
      <c r="C139" s="237"/>
      <c r="D139" s="226" t="s">
        <v>125</v>
      </c>
      <c r="E139" s="238" t="s">
        <v>19</v>
      </c>
      <c r="F139" s="239" t="s">
        <v>129</v>
      </c>
      <c r="G139" s="237"/>
      <c r="H139" s="240">
        <v>118.08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6" t="s">
        <v>125</v>
      </c>
      <c r="AU139" s="246" t="s">
        <v>79</v>
      </c>
      <c r="AV139" s="14" t="s">
        <v>121</v>
      </c>
      <c r="AW139" s="14" t="s">
        <v>31</v>
      </c>
      <c r="AX139" s="14" t="s">
        <v>77</v>
      </c>
      <c r="AY139" s="246" t="s">
        <v>115</v>
      </c>
    </row>
    <row r="140" s="2" customFormat="1" ht="16.5" customHeight="1">
      <c r="A140" s="38"/>
      <c r="B140" s="39"/>
      <c r="C140" s="205" t="s">
        <v>215</v>
      </c>
      <c r="D140" s="205" t="s">
        <v>117</v>
      </c>
      <c r="E140" s="206" t="s">
        <v>383</v>
      </c>
      <c r="F140" s="207" t="s">
        <v>384</v>
      </c>
      <c r="G140" s="208" t="s">
        <v>294</v>
      </c>
      <c r="H140" s="209">
        <v>88.519999999999996</v>
      </c>
      <c r="I140" s="210"/>
      <c r="J140" s="211">
        <f>ROUND(I140*H140,2)</f>
        <v>0</v>
      </c>
      <c r="K140" s="212"/>
      <c r="L140" s="44"/>
      <c r="M140" s="213" t="s">
        <v>19</v>
      </c>
      <c r="N140" s="214" t="s">
        <v>40</v>
      </c>
      <c r="O140" s="84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7" t="s">
        <v>121</v>
      </c>
      <c r="AT140" s="217" t="s">
        <v>117</v>
      </c>
      <c r="AU140" s="217" t="s">
        <v>79</v>
      </c>
      <c r="AY140" s="17" t="s">
        <v>115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7" t="s">
        <v>77</v>
      </c>
      <c r="BK140" s="218">
        <f>ROUND(I140*H140,2)</f>
        <v>0</v>
      </c>
      <c r="BL140" s="17" t="s">
        <v>121</v>
      </c>
      <c r="BM140" s="217" t="s">
        <v>385</v>
      </c>
    </row>
    <row r="141" s="2" customFormat="1">
      <c r="A141" s="38"/>
      <c r="B141" s="39"/>
      <c r="C141" s="40"/>
      <c r="D141" s="219" t="s">
        <v>123</v>
      </c>
      <c r="E141" s="40"/>
      <c r="F141" s="220" t="s">
        <v>386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123</v>
      </c>
      <c r="AU141" s="17" t="s">
        <v>79</v>
      </c>
    </row>
    <row r="142" s="13" customFormat="1">
      <c r="A142" s="13"/>
      <c r="B142" s="224"/>
      <c r="C142" s="225"/>
      <c r="D142" s="226" t="s">
        <v>125</v>
      </c>
      <c r="E142" s="227" t="s">
        <v>19</v>
      </c>
      <c r="F142" s="228" t="s">
        <v>375</v>
      </c>
      <c r="G142" s="225"/>
      <c r="H142" s="229">
        <v>49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125</v>
      </c>
      <c r="AU142" s="235" t="s">
        <v>79</v>
      </c>
      <c r="AV142" s="13" t="s">
        <v>79</v>
      </c>
      <c r="AW142" s="13" t="s">
        <v>31</v>
      </c>
      <c r="AX142" s="13" t="s">
        <v>69</v>
      </c>
      <c r="AY142" s="235" t="s">
        <v>115</v>
      </c>
    </row>
    <row r="143" s="13" customFormat="1">
      <c r="A143" s="13"/>
      <c r="B143" s="224"/>
      <c r="C143" s="225"/>
      <c r="D143" s="226" t="s">
        <v>125</v>
      </c>
      <c r="E143" s="227" t="s">
        <v>19</v>
      </c>
      <c r="F143" s="228" t="s">
        <v>376</v>
      </c>
      <c r="G143" s="225"/>
      <c r="H143" s="229">
        <v>39.520000000000003</v>
      </c>
      <c r="I143" s="230"/>
      <c r="J143" s="225"/>
      <c r="K143" s="225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125</v>
      </c>
      <c r="AU143" s="235" t="s">
        <v>79</v>
      </c>
      <c r="AV143" s="13" t="s">
        <v>79</v>
      </c>
      <c r="AW143" s="13" t="s">
        <v>31</v>
      </c>
      <c r="AX143" s="13" t="s">
        <v>69</v>
      </c>
      <c r="AY143" s="235" t="s">
        <v>115</v>
      </c>
    </row>
    <row r="144" s="14" customFormat="1">
      <c r="A144" s="14"/>
      <c r="B144" s="236"/>
      <c r="C144" s="237"/>
      <c r="D144" s="226" t="s">
        <v>125</v>
      </c>
      <c r="E144" s="238" t="s">
        <v>19</v>
      </c>
      <c r="F144" s="239" t="s">
        <v>129</v>
      </c>
      <c r="G144" s="237"/>
      <c r="H144" s="240">
        <v>88.52000000000001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125</v>
      </c>
      <c r="AU144" s="246" t="s">
        <v>79</v>
      </c>
      <c r="AV144" s="14" t="s">
        <v>121</v>
      </c>
      <c r="AW144" s="14" t="s">
        <v>31</v>
      </c>
      <c r="AX144" s="14" t="s">
        <v>77</v>
      </c>
      <c r="AY144" s="246" t="s">
        <v>115</v>
      </c>
    </row>
    <row r="145" s="12" customFormat="1" ht="22.8" customHeight="1">
      <c r="A145" s="12"/>
      <c r="B145" s="189"/>
      <c r="C145" s="190"/>
      <c r="D145" s="191" t="s">
        <v>68</v>
      </c>
      <c r="E145" s="203" t="s">
        <v>139</v>
      </c>
      <c r="F145" s="203" t="s">
        <v>313</v>
      </c>
      <c r="G145" s="190"/>
      <c r="H145" s="190"/>
      <c r="I145" s="193"/>
      <c r="J145" s="204">
        <f>BK145</f>
        <v>0</v>
      </c>
      <c r="K145" s="190"/>
      <c r="L145" s="195"/>
      <c r="M145" s="196"/>
      <c r="N145" s="197"/>
      <c r="O145" s="197"/>
      <c r="P145" s="198">
        <f>SUM(P146:P148)</f>
        <v>0</v>
      </c>
      <c r="Q145" s="197"/>
      <c r="R145" s="198">
        <f>SUM(R146:R148)</f>
        <v>0.038986</v>
      </c>
      <c r="S145" s="197"/>
      <c r="T145" s="199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0" t="s">
        <v>77</v>
      </c>
      <c r="AT145" s="201" t="s">
        <v>68</v>
      </c>
      <c r="AU145" s="201" t="s">
        <v>77</v>
      </c>
      <c r="AY145" s="200" t="s">
        <v>115</v>
      </c>
      <c r="BK145" s="202">
        <f>SUM(BK146:BK148)</f>
        <v>0</v>
      </c>
    </row>
    <row r="146" s="2" customFormat="1" ht="24.15" customHeight="1">
      <c r="A146" s="38"/>
      <c r="B146" s="39"/>
      <c r="C146" s="205" t="s">
        <v>221</v>
      </c>
      <c r="D146" s="205" t="s">
        <v>117</v>
      </c>
      <c r="E146" s="206" t="s">
        <v>315</v>
      </c>
      <c r="F146" s="207" t="s">
        <v>316</v>
      </c>
      <c r="G146" s="208" t="s">
        <v>249</v>
      </c>
      <c r="H146" s="209">
        <v>38.600000000000001</v>
      </c>
      <c r="I146" s="210"/>
      <c r="J146" s="211">
        <f>ROUND(I146*H146,2)</f>
        <v>0</v>
      </c>
      <c r="K146" s="212"/>
      <c r="L146" s="44"/>
      <c r="M146" s="213" t="s">
        <v>19</v>
      </c>
      <c r="N146" s="214" t="s">
        <v>40</v>
      </c>
      <c r="O146" s="84"/>
      <c r="P146" s="215">
        <f>O146*H146</f>
        <v>0</v>
      </c>
      <c r="Q146" s="215">
        <v>0.0010100000000000001</v>
      </c>
      <c r="R146" s="215">
        <f>Q146*H146</f>
        <v>0.038986</v>
      </c>
      <c r="S146" s="215">
        <v>0</v>
      </c>
      <c r="T146" s="21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7" t="s">
        <v>121</v>
      </c>
      <c r="AT146" s="217" t="s">
        <v>117</v>
      </c>
      <c r="AU146" s="217" t="s">
        <v>79</v>
      </c>
      <c r="AY146" s="17" t="s">
        <v>115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7" t="s">
        <v>77</v>
      </c>
      <c r="BK146" s="218">
        <f>ROUND(I146*H146,2)</f>
        <v>0</v>
      </c>
      <c r="BL146" s="17" t="s">
        <v>121</v>
      </c>
      <c r="BM146" s="217" t="s">
        <v>387</v>
      </c>
    </row>
    <row r="147" s="2" customFormat="1">
      <c r="A147" s="38"/>
      <c r="B147" s="39"/>
      <c r="C147" s="40"/>
      <c r="D147" s="219" t="s">
        <v>123</v>
      </c>
      <c r="E147" s="40"/>
      <c r="F147" s="220" t="s">
        <v>318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123</v>
      </c>
      <c r="AU147" s="17" t="s">
        <v>79</v>
      </c>
    </row>
    <row r="148" s="13" customFormat="1">
      <c r="A148" s="13"/>
      <c r="B148" s="224"/>
      <c r="C148" s="225"/>
      <c r="D148" s="226" t="s">
        <v>125</v>
      </c>
      <c r="E148" s="227" t="s">
        <v>19</v>
      </c>
      <c r="F148" s="228" t="s">
        <v>388</v>
      </c>
      <c r="G148" s="225"/>
      <c r="H148" s="229">
        <v>38.600000000000001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125</v>
      </c>
      <c r="AU148" s="235" t="s">
        <v>79</v>
      </c>
      <c r="AV148" s="13" t="s">
        <v>79</v>
      </c>
      <c r="AW148" s="13" t="s">
        <v>31</v>
      </c>
      <c r="AX148" s="13" t="s">
        <v>77</v>
      </c>
      <c r="AY148" s="235" t="s">
        <v>115</v>
      </c>
    </row>
    <row r="149" s="12" customFormat="1" ht="22.8" customHeight="1">
      <c r="A149" s="12"/>
      <c r="B149" s="189"/>
      <c r="C149" s="190"/>
      <c r="D149" s="191" t="s">
        <v>68</v>
      </c>
      <c r="E149" s="203" t="s">
        <v>326</v>
      </c>
      <c r="F149" s="203" t="s">
        <v>327</v>
      </c>
      <c r="G149" s="190"/>
      <c r="H149" s="190"/>
      <c r="I149" s="193"/>
      <c r="J149" s="204">
        <f>BK149</f>
        <v>0</v>
      </c>
      <c r="K149" s="190"/>
      <c r="L149" s="195"/>
      <c r="M149" s="196"/>
      <c r="N149" s="197"/>
      <c r="O149" s="197"/>
      <c r="P149" s="198">
        <f>SUM(P150:P151)</f>
        <v>0</v>
      </c>
      <c r="Q149" s="197"/>
      <c r="R149" s="198">
        <f>SUM(R150:R151)</f>
        <v>0</v>
      </c>
      <c r="S149" s="197"/>
      <c r="T149" s="199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0" t="s">
        <v>77</v>
      </c>
      <c r="AT149" s="201" t="s">
        <v>68</v>
      </c>
      <c r="AU149" s="201" t="s">
        <v>77</v>
      </c>
      <c r="AY149" s="200" t="s">
        <v>115</v>
      </c>
      <c r="BK149" s="202">
        <f>SUM(BK150:BK151)</f>
        <v>0</v>
      </c>
    </row>
    <row r="150" s="2" customFormat="1" ht="21.75" customHeight="1">
      <c r="A150" s="38"/>
      <c r="B150" s="39"/>
      <c r="C150" s="205" t="s">
        <v>226</v>
      </c>
      <c r="D150" s="205" t="s">
        <v>117</v>
      </c>
      <c r="E150" s="206" t="s">
        <v>329</v>
      </c>
      <c r="F150" s="207" t="s">
        <v>330</v>
      </c>
      <c r="G150" s="208" t="s">
        <v>331</v>
      </c>
      <c r="H150" s="209">
        <v>0.69099999999999995</v>
      </c>
      <c r="I150" s="210"/>
      <c r="J150" s="211">
        <f>ROUND(I150*H150,2)</f>
        <v>0</v>
      </c>
      <c r="K150" s="212"/>
      <c r="L150" s="44"/>
      <c r="M150" s="213" t="s">
        <v>19</v>
      </c>
      <c r="N150" s="214" t="s">
        <v>40</v>
      </c>
      <c r="O150" s="84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7" t="s">
        <v>121</v>
      </c>
      <c r="AT150" s="217" t="s">
        <v>117</v>
      </c>
      <c r="AU150" s="217" t="s">
        <v>79</v>
      </c>
      <c r="AY150" s="17" t="s">
        <v>115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7" t="s">
        <v>77</v>
      </c>
      <c r="BK150" s="218">
        <f>ROUND(I150*H150,2)</f>
        <v>0</v>
      </c>
      <c r="BL150" s="17" t="s">
        <v>121</v>
      </c>
      <c r="BM150" s="217" t="s">
        <v>389</v>
      </c>
    </row>
    <row r="151" s="2" customFormat="1">
      <c r="A151" s="38"/>
      <c r="B151" s="39"/>
      <c r="C151" s="40"/>
      <c r="D151" s="219" t="s">
        <v>123</v>
      </c>
      <c r="E151" s="40"/>
      <c r="F151" s="220" t="s">
        <v>333</v>
      </c>
      <c r="G151" s="40"/>
      <c r="H151" s="40"/>
      <c r="I151" s="221"/>
      <c r="J151" s="40"/>
      <c r="K151" s="40"/>
      <c r="L151" s="44"/>
      <c r="M151" s="258"/>
      <c r="N151" s="259"/>
      <c r="O151" s="260"/>
      <c r="P151" s="260"/>
      <c r="Q151" s="260"/>
      <c r="R151" s="260"/>
      <c r="S151" s="260"/>
      <c r="T151" s="261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123</v>
      </c>
      <c r="AU151" s="17" t="s">
        <v>79</v>
      </c>
    </row>
    <row r="152" s="2" customFormat="1" ht="6.96" customHeight="1">
      <c r="A152" s="38"/>
      <c r="B152" s="59"/>
      <c r="C152" s="60"/>
      <c r="D152" s="60"/>
      <c r="E152" s="60"/>
      <c r="F152" s="60"/>
      <c r="G152" s="60"/>
      <c r="H152" s="60"/>
      <c r="I152" s="60"/>
      <c r="J152" s="60"/>
      <c r="K152" s="60"/>
      <c r="L152" s="44"/>
      <c r="M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</sheetData>
  <sheetProtection sheet="1" autoFilter="0" formatColumns="0" formatRows="0" objects="1" scenarios="1" spinCount="100000" saltValue="q+69H96qyBOaldkNpqjO7y1VOD9C0H4eYE3Mn1K/wy7WP+u5o2U+jzoKt8avOvHkQX2qhpQmSRI8L504HNY29g==" hashValue="IwmJKiXjsjpTgXldvyY3bi4HgpkmCYXlGJY0e6E/utZt4YPekZqJTS3mBLNCXYsWvcTpJ9JHKgfCpuGvZssSsA==" algorithmName="SHA-512" password="CC35"/>
  <autoFilter ref="C82:K15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1_02/184215112"/>
    <hyperlink ref="F90" r:id="rId2" display="https://podminky.urs.cz/item/CS_URS_2021_02/184215113"/>
    <hyperlink ref="F93" r:id="rId3" display="https://podminky.urs.cz/item/CS_URS_2021_02/184215133"/>
    <hyperlink ref="F96" r:id="rId4" display="https://podminky.urs.cz/item/CS_URS_2021_02/184812111"/>
    <hyperlink ref="F99" r:id="rId5" display="https://podminky.urs.cz/item/CS_URS_2021_02/60591255"/>
    <hyperlink ref="F102" r:id="rId6" display="https://podminky.urs.cz/item/CS_URS_2021_02/60591320"/>
    <hyperlink ref="F105" r:id="rId7" display="https://podminky.urs.cz/item/CS_URS_2021_02/60514101"/>
    <hyperlink ref="F108" r:id="rId8" display="https://podminky.urs.cz/item/CS_URS_2021_02/184813121"/>
    <hyperlink ref="F111" r:id="rId9" display="https://podminky.urs.cz/item/CS_URS_2021_02/31324803"/>
    <hyperlink ref="F114" r:id="rId10" display="https://podminky.urs.cz/item/CS_URS_2021_02/184813133"/>
    <hyperlink ref="F117" r:id="rId11" display="https://podminky.urs.cz/item/CS_URS_2021_02/184815165"/>
    <hyperlink ref="F120" r:id="rId12" display="https://podminky.urs.cz/item/CS_URS_2021_02/184816111"/>
    <hyperlink ref="F123" r:id="rId13" display="https://podminky.urs.cz/item/CS_URS_2021_02/25191155"/>
    <hyperlink ref="F126" r:id="rId14" display="https://podminky.urs.cz/item/CS_URS_2021_02/184911421"/>
    <hyperlink ref="F131" r:id="rId15" display="https://podminky.urs.cz/item/CS_URS_2021_02/10391100"/>
    <hyperlink ref="F136" r:id="rId16" display="https://podminky.urs.cz/item/CS_URS_2021_02/185804312"/>
    <hyperlink ref="F141" r:id="rId17" display="https://podminky.urs.cz/item/CS_URS_2021_02/185804513"/>
    <hyperlink ref="F147" r:id="rId18" display="https://podminky.urs.cz/item/CS_URS_2021_02/348951250"/>
    <hyperlink ref="F151" r:id="rId19" display="https://podminky.urs.cz/item/CS_URS_2021_02/998315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89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Rybník R2 s cestou C27 na hráz v k.ú. Třebihošť-výsadby a následná péče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390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20. 9. 2021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ROUND((SUM(BE83:BE150)),  2)</f>
        <v>0</v>
      </c>
      <c r="G33" s="38"/>
      <c r="H33" s="38"/>
      <c r="I33" s="148">
        <v>0.20999999999999999</v>
      </c>
      <c r="J33" s="147">
        <f>ROUND(((SUM(BE83:BE150))*I33),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ROUND((SUM(BF83:BF150)),  2)</f>
        <v>0</v>
      </c>
      <c r="G34" s="38"/>
      <c r="H34" s="38"/>
      <c r="I34" s="148">
        <v>0.14999999999999999</v>
      </c>
      <c r="J34" s="147">
        <f>ROUND(((SUM(BF83:BF150))*I34),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ROUND((SUM(BG83:BG150)),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ROUND((SUM(BH83:BH150)),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ROUND((SUM(BI83:BI150)),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Rybník R2 s cestou C27 na hráz v k.ú. Třebihošť-výsadby a následná péče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SO-01_4-NP2 - Následná péče 2.rok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20. 9. 2021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93</v>
      </c>
      <c r="D57" s="162"/>
      <c r="E57" s="162"/>
      <c r="F57" s="162"/>
      <c r="G57" s="162"/>
      <c r="H57" s="162"/>
      <c r="I57" s="162"/>
      <c r="J57" s="163" t="s">
        <v>94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65"/>
      <c r="C60" s="166"/>
      <c r="D60" s="167" t="s">
        <v>96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97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98</v>
      </c>
      <c r="E62" s="174"/>
      <c r="F62" s="174"/>
      <c r="G62" s="174"/>
      <c r="H62" s="174"/>
      <c r="I62" s="174"/>
      <c r="J62" s="175">
        <f>J144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99</v>
      </c>
      <c r="E63" s="174"/>
      <c r="F63" s="174"/>
      <c r="G63" s="174"/>
      <c r="H63" s="174"/>
      <c r="I63" s="174"/>
      <c r="J63" s="175">
        <f>J148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100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Rybník R2 s cestou C27 na hráz v k.ú. Třebihošť-výsadby a následná péče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90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SO-01_4-NP2 - Následná péče 2.rok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32" t="s">
        <v>23</v>
      </c>
      <c r="J77" s="72" t="str">
        <f>IF(J12="","",J12)</f>
        <v>20. 9. 2021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32" t="s">
        <v>30</v>
      </c>
      <c r="J79" s="36" t="str">
        <f>E21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IF(E18="","",E18)</f>
        <v>Vyplň údaj</v>
      </c>
      <c r="G80" s="40"/>
      <c r="H80" s="40"/>
      <c r="I80" s="32" t="s">
        <v>32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101</v>
      </c>
      <c r="D82" s="180" t="s">
        <v>54</v>
      </c>
      <c r="E82" s="180" t="s">
        <v>50</v>
      </c>
      <c r="F82" s="180" t="s">
        <v>51</v>
      </c>
      <c r="G82" s="180" t="s">
        <v>102</v>
      </c>
      <c r="H82" s="180" t="s">
        <v>103</v>
      </c>
      <c r="I82" s="180" t="s">
        <v>104</v>
      </c>
      <c r="J82" s="181" t="s">
        <v>94</v>
      </c>
      <c r="K82" s="182" t="s">
        <v>105</v>
      </c>
      <c r="L82" s="183"/>
      <c r="M82" s="92" t="s">
        <v>19</v>
      </c>
      <c r="N82" s="93" t="s">
        <v>39</v>
      </c>
      <c r="O82" s="93" t="s">
        <v>106</v>
      </c>
      <c r="P82" s="93" t="s">
        <v>107</v>
      </c>
      <c r="Q82" s="93" t="s">
        <v>108</v>
      </c>
      <c r="R82" s="93" t="s">
        <v>109</v>
      </c>
      <c r="S82" s="93" t="s">
        <v>110</v>
      </c>
      <c r="T82" s="94" t="s">
        <v>111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112</v>
      </c>
      <c r="D83" s="40"/>
      <c r="E83" s="40"/>
      <c r="F83" s="40"/>
      <c r="G83" s="40"/>
      <c r="H83" s="40"/>
      <c r="I83" s="40"/>
      <c r="J83" s="184">
        <f>BK83</f>
        <v>0</v>
      </c>
      <c r="K83" s="40"/>
      <c r="L83" s="44"/>
      <c r="M83" s="95"/>
      <c r="N83" s="185"/>
      <c r="O83" s="96"/>
      <c r="P83" s="186">
        <f>P84</f>
        <v>0</v>
      </c>
      <c r="Q83" s="96"/>
      <c r="R83" s="186">
        <f>R84</f>
        <v>0.69138949999999999</v>
      </c>
      <c r="S83" s="96"/>
      <c r="T83" s="187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68</v>
      </c>
      <c r="AU83" s="17" t="s">
        <v>95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68</v>
      </c>
      <c r="E84" s="192" t="s">
        <v>113</v>
      </c>
      <c r="F84" s="192" t="s">
        <v>114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P85+P144+P148</f>
        <v>0</v>
      </c>
      <c r="Q84" s="197"/>
      <c r="R84" s="198">
        <f>R85+R144+R148</f>
        <v>0.69138949999999999</v>
      </c>
      <c r="S84" s="197"/>
      <c r="T84" s="199">
        <f>T85+T144+T148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77</v>
      </c>
      <c r="AT84" s="201" t="s">
        <v>68</v>
      </c>
      <c r="AU84" s="201" t="s">
        <v>69</v>
      </c>
      <c r="AY84" s="200" t="s">
        <v>115</v>
      </c>
      <c r="BK84" s="202">
        <f>BK85+BK144+BK148</f>
        <v>0</v>
      </c>
    </row>
    <row r="85" s="12" customFormat="1" ht="22.8" customHeight="1">
      <c r="A85" s="12"/>
      <c r="B85" s="189"/>
      <c r="C85" s="190"/>
      <c r="D85" s="191" t="s">
        <v>68</v>
      </c>
      <c r="E85" s="203" t="s">
        <v>77</v>
      </c>
      <c r="F85" s="203" t="s">
        <v>116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SUM(P86:P143)</f>
        <v>0</v>
      </c>
      <c r="Q85" s="197"/>
      <c r="R85" s="198">
        <f>SUM(R86:R143)</f>
        <v>0.65240350000000003</v>
      </c>
      <c r="S85" s="197"/>
      <c r="T85" s="199">
        <f>SUM(T86:T143)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77</v>
      </c>
      <c r="AT85" s="201" t="s">
        <v>68</v>
      </c>
      <c r="AU85" s="201" t="s">
        <v>77</v>
      </c>
      <c r="AY85" s="200" t="s">
        <v>115</v>
      </c>
      <c r="BK85" s="202">
        <f>SUM(BK86:BK143)</f>
        <v>0</v>
      </c>
    </row>
    <row r="86" s="2" customFormat="1" ht="16.5" customHeight="1">
      <c r="A86" s="38"/>
      <c r="B86" s="39"/>
      <c r="C86" s="205" t="s">
        <v>77</v>
      </c>
      <c r="D86" s="205" t="s">
        <v>117</v>
      </c>
      <c r="E86" s="206" t="s">
        <v>227</v>
      </c>
      <c r="F86" s="207" t="s">
        <v>228</v>
      </c>
      <c r="G86" s="208" t="s">
        <v>120</v>
      </c>
      <c r="H86" s="209">
        <v>12.35</v>
      </c>
      <c r="I86" s="210"/>
      <c r="J86" s="211">
        <f>ROUND(I86*H86,2)</f>
        <v>0</v>
      </c>
      <c r="K86" s="212"/>
      <c r="L86" s="44"/>
      <c r="M86" s="213" t="s">
        <v>19</v>
      </c>
      <c r="N86" s="214" t="s">
        <v>40</v>
      </c>
      <c r="O86" s="84"/>
      <c r="P86" s="215">
        <f>O86*H86</f>
        <v>0</v>
      </c>
      <c r="Q86" s="215">
        <v>5.0000000000000002E-05</v>
      </c>
      <c r="R86" s="215">
        <f>Q86*H86</f>
        <v>0.00061749999999999999</v>
      </c>
      <c r="S86" s="215">
        <v>0</v>
      </c>
      <c r="T86" s="21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7" t="s">
        <v>121</v>
      </c>
      <c r="AT86" s="217" t="s">
        <v>117</v>
      </c>
      <c r="AU86" s="217" t="s">
        <v>79</v>
      </c>
      <c r="AY86" s="17" t="s">
        <v>115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7" t="s">
        <v>77</v>
      </c>
      <c r="BK86" s="218">
        <f>ROUND(I86*H86,2)</f>
        <v>0</v>
      </c>
      <c r="BL86" s="17" t="s">
        <v>121</v>
      </c>
      <c r="BM86" s="217" t="s">
        <v>391</v>
      </c>
    </row>
    <row r="87" s="2" customFormat="1">
      <c r="A87" s="38"/>
      <c r="B87" s="39"/>
      <c r="C87" s="40"/>
      <c r="D87" s="219" t="s">
        <v>123</v>
      </c>
      <c r="E87" s="40"/>
      <c r="F87" s="220" t="s">
        <v>230</v>
      </c>
      <c r="G87" s="40"/>
      <c r="H87" s="40"/>
      <c r="I87" s="221"/>
      <c r="J87" s="40"/>
      <c r="K87" s="40"/>
      <c r="L87" s="44"/>
      <c r="M87" s="222"/>
      <c r="N87" s="22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123</v>
      </c>
      <c r="AU87" s="17" t="s">
        <v>79</v>
      </c>
    </row>
    <row r="88" s="13" customFormat="1">
      <c r="A88" s="13"/>
      <c r="B88" s="224"/>
      <c r="C88" s="225"/>
      <c r="D88" s="226" t="s">
        <v>125</v>
      </c>
      <c r="E88" s="227" t="s">
        <v>19</v>
      </c>
      <c r="F88" s="228" t="s">
        <v>392</v>
      </c>
      <c r="G88" s="225"/>
      <c r="H88" s="229">
        <v>12.35</v>
      </c>
      <c r="I88" s="230"/>
      <c r="J88" s="225"/>
      <c r="K88" s="225"/>
      <c r="L88" s="231"/>
      <c r="M88" s="232"/>
      <c r="N88" s="233"/>
      <c r="O88" s="233"/>
      <c r="P88" s="233"/>
      <c r="Q88" s="233"/>
      <c r="R88" s="233"/>
      <c r="S88" s="233"/>
      <c r="T88" s="23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5" t="s">
        <v>125</v>
      </c>
      <c r="AU88" s="235" t="s">
        <v>79</v>
      </c>
      <c r="AV88" s="13" t="s">
        <v>79</v>
      </c>
      <c r="AW88" s="13" t="s">
        <v>31</v>
      </c>
      <c r="AX88" s="13" t="s">
        <v>77</v>
      </c>
      <c r="AY88" s="235" t="s">
        <v>115</v>
      </c>
    </row>
    <row r="89" s="2" customFormat="1" ht="16.5" customHeight="1">
      <c r="A89" s="38"/>
      <c r="B89" s="39"/>
      <c r="C89" s="205" t="s">
        <v>79</v>
      </c>
      <c r="D89" s="205" t="s">
        <v>117</v>
      </c>
      <c r="E89" s="206" t="s">
        <v>232</v>
      </c>
      <c r="F89" s="207" t="s">
        <v>233</v>
      </c>
      <c r="G89" s="208" t="s">
        <v>120</v>
      </c>
      <c r="H89" s="209">
        <v>9</v>
      </c>
      <c r="I89" s="210"/>
      <c r="J89" s="211">
        <f>ROUND(I89*H89,2)</f>
        <v>0</v>
      </c>
      <c r="K89" s="212"/>
      <c r="L89" s="44"/>
      <c r="M89" s="213" t="s">
        <v>19</v>
      </c>
      <c r="N89" s="214" t="s">
        <v>40</v>
      </c>
      <c r="O89" s="84"/>
      <c r="P89" s="215">
        <f>O89*H89</f>
        <v>0</v>
      </c>
      <c r="Q89" s="215">
        <v>6.0000000000000002E-05</v>
      </c>
      <c r="R89" s="215">
        <f>Q89*H89</f>
        <v>0.00054000000000000001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121</v>
      </c>
      <c r="AT89" s="217" t="s">
        <v>117</v>
      </c>
      <c r="AU89" s="217" t="s">
        <v>79</v>
      </c>
      <c r="AY89" s="17" t="s">
        <v>115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77</v>
      </c>
      <c r="BK89" s="218">
        <f>ROUND(I89*H89,2)</f>
        <v>0</v>
      </c>
      <c r="BL89" s="17" t="s">
        <v>121</v>
      </c>
      <c r="BM89" s="217" t="s">
        <v>393</v>
      </c>
    </row>
    <row r="90" s="2" customFormat="1">
      <c r="A90" s="38"/>
      <c r="B90" s="39"/>
      <c r="C90" s="40"/>
      <c r="D90" s="219" t="s">
        <v>123</v>
      </c>
      <c r="E90" s="40"/>
      <c r="F90" s="220" t="s">
        <v>235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123</v>
      </c>
      <c r="AU90" s="17" t="s">
        <v>79</v>
      </c>
    </row>
    <row r="91" s="13" customFormat="1">
      <c r="A91" s="13"/>
      <c r="B91" s="224"/>
      <c r="C91" s="225"/>
      <c r="D91" s="226" t="s">
        <v>125</v>
      </c>
      <c r="E91" s="227" t="s">
        <v>19</v>
      </c>
      <c r="F91" s="228" t="s">
        <v>394</v>
      </c>
      <c r="G91" s="225"/>
      <c r="H91" s="229">
        <v>9</v>
      </c>
      <c r="I91" s="230"/>
      <c r="J91" s="225"/>
      <c r="K91" s="225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125</v>
      </c>
      <c r="AU91" s="235" t="s">
        <v>79</v>
      </c>
      <c r="AV91" s="13" t="s">
        <v>79</v>
      </c>
      <c r="AW91" s="13" t="s">
        <v>31</v>
      </c>
      <c r="AX91" s="13" t="s">
        <v>77</v>
      </c>
      <c r="AY91" s="235" t="s">
        <v>115</v>
      </c>
    </row>
    <row r="92" s="2" customFormat="1" ht="16.5" customHeight="1">
      <c r="A92" s="38"/>
      <c r="B92" s="39"/>
      <c r="C92" s="205" t="s">
        <v>139</v>
      </c>
      <c r="D92" s="205" t="s">
        <v>117</v>
      </c>
      <c r="E92" s="206" t="s">
        <v>236</v>
      </c>
      <c r="F92" s="207" t="s">
        <v>237</v>
      </c>
      <c r="G92" s="208" t="s">
        <v>120</v>
      </c>
      <c r="H92" s="209">
        <v>0.80000000000000004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40</v>
      </c>
      <c r="O92" s="84"/>
      <c r="P92" s="215">
        <f>O92*H92</f>
        <v>0</v>
      </c>
      <c r="Q92" s="215">
        <v>6.0000000000000002E-05</v>
      </c>
      <c r="R92" s="215">
        <f>Q92*H92</f>
        <v>4.8000000000000001E-05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121</v>
      </c>
      <c r="AT92" s="217" t="s">
        <v>117</v>
      </c>
      <c r="AU92" s="217" t="s">
        <v>79</v>
      </c>
      <c r="AY92" s="17" t="s">
        <v>115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77</v>
      </c>
      <c r="BK92" s="218">
        <f>ROUND(I92*H92,2)</f>
        <v>0</v>
      </c>
      <c r="BL92" s="17" t="s">
        <v>121</v>
      </c>
      <c r="BM92" s="217" t="s">
        <v>395</v>
      </c>
    </row>
    <row r="93" s="2" customFormat="1">
      <c r="A93" s="38"/>
      <c r="B93" s="39"/>
      <c r="C93" s="40"/>
      <c r="D93" s="219" t="s">
        <v>123</v>
      </c>
      <c r="E93" s="40"/>
      <c r="F93" s="220" t="s">
        <v>239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123</v>
      </c>
      <c r="AU93" s="17" t="s">
        <v>79</v>
      </c>
    </row>
    <row r="94" s="13" customFormat="1">
      <c r="A94" s="13"/>
      <c r="B94" s="224"/>
      <c r="C94" s="225"/>
      <c r="D94" s="226" t="s">
        <v>125</v>
      </c>
      <c r="E94" s="227" t="s">
        <v>19</v>
      </c>
      <c r="F94" s="228" t="s">
        <v>396</v>
      </c>
      <c r="G94" s="225"/>
      <c r="H94" s="229">
        <v>0.80000000000000004</v>
      </c>
      <c r="I94" s="230"/>
      <c r="J94" s="225"/>
      <c r="K94" s="225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125</v>
      </c>
      <c r="AU94" s="235" t="s">
        <v>79</v>
      </c>
      <c r="AV94" s="13" t="s">
        <v>79</v>
      </c>
      <c r="AW94" s="13" t="s">
        <v>31</v>
      </c>
      <c r="AX94" s="13" t="s">
        <v>77</v>
      </c>
      <c r="AY94" s="235" t="s">
        <v>115</v>
      </c>
    </row>
    <row r="95" s="2" customFormat="1" ht="16.5" customHeight="1">
      <c r="A95" s="38"/>
      <c r="B95" s="39"/>
      <c r="C95" s="205" t="s">
        <v>121</v>
      </c>
      <c r="D95" s="205" t="s">
        <v>117</v>
      </c>
      <c r="E95" s="206" t="s">
        <v>341</v>
      </c>
      <c r="F95" s="207" t="s">
        <v>342</v>
      </c>
      <c r="G95" s="208" t="s">
        <v>120</v>
      </c>
      <c r="H95" s="209">
        <v>443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40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121</v>
      </c>
      <c r="AT95" s="217" t="s">
        <v>117</v>
      </c>
      <c r="AU95" s="217" t="s">
        <v>79</v>
      </c>
      <c r="AY95" s="17" t="s">
        <v>115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77</v>
      </c>
      <c r="BK95" s="218">
        <f>ROUND(I95*H95,2)</f>
        <v>0</v>
      </c>
      <c r="BL95" s="17" t="s">
        <v>121</v>
      </c>
      <c r="BM95" s="217" t="s">
        <v>397</v>
      </c>
    </row>
    <row r="96" s="2" customFormat="1">
      <c r="A96" s="38"/>
      <c r="B96" s="39"/>
      <c r="C96" s="40"/>
      <c r="D96" s="219" t="s">
        <v>123</v>
      </c>
      <c r="E96" s="40"/>
      <c r="F96" s="220" t="s">
        <v>344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123</v>
      </c>
      <c r="AU96" s="17" t="s">
        <v>79</v>
      </c>
    </row>
    <row r="97" s="13" customFormat="1">
      <c r="A97" s="13"/>
      <c r="B97" s="224"/>
      <c r="C97" s="225"/>
      <c r="D97" s="226" t="s">
        <v>125</v>
      </c>
      <c r="E97" s="227" t="s">
        <v>19</v>
      </c>
      <c r="F97" s="228" t="s">
        <v>398</v>
      </c>
      <c r="G97" s="225"/>
      <c r="H97" s="229">
        <v>443</v>
      </c>
      <c r="I97" s="230"/>
      <c r="J97" s="225"/>
      <c r="K97" s="225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125</v>
      </c>
      <c r="AU97" s="235" t="s">
        <v>79</v>
      </c>
      <c r="AV97" s="13" t="s">
        <v>79</v>
      </c>
      <c r="AW97" s="13" t="s">
        <v>31</v>
      </c>
      <c r="AX97" s="13" t="s">
        <v>77</v>
      </c>
      <c r="AY97" s="235" t="s">
        <v>115</v>
      </c>
    </row>
    <row r="98" s="2" customFormat="1" ht="16.5" customHeight="1">
      <c r="A98" s="38"/>
      <c r="B98" s="39"/>
      <c r="C98" s="247" t="s">
        <v>148</v>
      </c>
      <c r="D98" s="247" t="s">
        <v>149</v>
      </c>
      <c r="E98" s="248" t="s">
        <v>241</v>
      </c>
      <c r="F98" s="249" t="s">
        <v>242</v>
      </c>
      <c r="G98" s="250" t="s">
        <v>120</v>
      </c>
      <c r="H98" s="251">
        <v>11.4</v>
      </c>
      <c r="I98" s="252"/>
      <c r="J98" s="253">
        <f>ROUND(I98*H98,2)</f>
        <v>0</v>
      </c>
      <c r="K98" s="254"/>
      <c r="L98" s="255"/>
      <c r="M98" s="256" t="s">
        <v>19</v>
      </c>
      <c r="N98" s="257" t="s">
        <v>40</v>
      </c>
      <c r="O98" s="84"/>
      <c r="P98" s="215">
        <f>O98*H98</f>
        <v>0</v>
      </c>
      <c r="Q98" s="215">
        <v>0.0058999999999999999</v>
      </c>
      <c r="R98" s="215">
        <f>Q98*H98</f>
        <v>0.06726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152</v>
      </c>
      <c r="AT98" s="217" t="s">
        <v>149</v>
      </c>
      <c r="AU98" s="217" t="s">
        <v>79</v>
      </c>
      <c r="AY98" s="17" t="s">
        <v>115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77</v>
      </c>
      <c r="BK98" s="218">
        <f>ROUND(I98*H98,2)</f>
        <v>0</v>
      </c>
      <c r="BL98" s="17" t="s">
        <v>121</v>
      </c>
      <c r="BM98" s="217" t="s">
        <v>399</v>
      </c>
    </row>
    <row r="99" s="2" customFormat="1">
      <c r="A99" s="38"/>
      <c r="B99" s="39"/>
      <c r="C99" s="40"/>
      <c r="D99" s="219" t="s">
        <v>123</v>
      </c>
      <c r="E99" s="40"/>
      <c r="F99" s="220" t="s">
        <v>244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123</v>
      </c>
      <c r="AU99" s="17" t="s">
        <v>79</v>
      </c>
    </row>
    <row r="100" s="13" customFormat="1">
      <c r="A100" s="13"/>
      <c r="B100" s="224"/>
      <c r="C100" s="225"/>
      <c r="D100" s="226" t="s">
        <v>125</v>
      </c>
      <c r="E100" s="227" t="s">
        <v>19</v>
      </c>
      <c r="F100" s="228" t="s">
        <v>400</v>
      </c>
      <c r="G100" s="225"/>
      <c r="H100" s="229">
        <v>11.4</v>
      </c>
      <c r="I100" s="230"/>
      <c r="J100" s="225"/>
      <c r="K100" s="225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125</v>
      </c>
      <c r="AU100" s="235" t="s">
        <v>79</v>
      </c>
      <c r="AV100" s="13" t="s">
        <v>79</v>
      </c>
      <c r="AW100" s="13" t="s">
        <v>31</v>
      </c>
      <c r="AX100" s="13" t="s">
        <v>77</v>
      </c>
      <c r="AY100" s="235" t="s">
        <v>115</v>
      </c>
    </row>
    <row r="101" s="2" customFormat="1" ht="16.5" customHeight="1">
      <c r="A101" s="38"/>
      <c r="B101" s="39"/>
      <c r="C101" s="247" t="s">
        <v>156</v>
      </c>
      <c r="D101" s="247" t="s">
        <v>149</v>
      </c>
      <c r="E101" s="248" t="s">
        <v>247</v>
      </c>
      <c r="F101" s="249" t="s">
        <v>248</v>
      </c>
      <c r="G101" s="250" t="s">
        <v>249</v>
      </c>
      <c r="H101" s="251">
        <v>1.2</v>
      </c>
      <c r="I101" s="252"/>
      <c r="J101" s="253">
        <f>ROUND(I101*H101,2)</f>
        <v>0</v>
      </c>
      <c r="K101" s="254"/>
      <c r="L101" s="255"/>
      <c r="M101" s="256" t="s">
        <v>19</v>
      </c>
      <c r="N101" s="257" t="s">
        <v>40</v>
      </c>
      <c r="O101" s="84"/>
      <c r="P101" s="215">
        <f>O101*H101</f>
        <v>0</v>
      </c>
      <c r="Q101" s="215">
        <v>0.0038</v>
      </c>
      <c r="R101" s="215">
        <f>Q101*H101</f>
        <v>0.0045599999999999998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152</v>
      </c>
      <c r="AT101" s="217" t="s">
        <v>149</v>
      </c>
      <c r="AU101" s="217" t="s">
        <v>79</v>
      </c>
      <c r="AY101" s="17" t="s">
        <v>115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77</v>
      </c>
      <c r="BK101" s="218">
        <f>ROUND(I101*H101,2)</f>
        <v>0</v>
      </c>
      <c r="BL101" s="17" t="s">
        <v>121</v>
      </c>
      <c r="BM101" s="217" t="s">
        <v>401</v>
      </c>
    </row>
    <row r="102" s="2" customFormat="1">
      <c r="A102" s="38"/>
      <c r="B102" s="39"/>
      <c r="C102" s="40"/>
      <c r="D102" s="219" t="s">
        <v>123</v>
      </c>
      <c r="E102" s="40"/>
      <c r="F102" s="220" t="s">
        <v>251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123</v>
      </c>
      <c r="AU102" s="17" t="s">
        <v>79</v>
      </c>
    </row>
    <row r="103" s="13" customFormat="1">
      <c r="A103" s="13"/>
      <c r="B103" s="224"/>
      <c r="C103" s="225"/>
      <c r="D103" s="226" t="s">
        <v>125</v>
      </c>
      <c r="E103" s="227" t="s">
        <v>19</v>
      </c>
      <c r="F103" s="228" t="s">
        <v>402</v>
      </c>
      <c r="G103" s="225"/>
      <c r="H103" s="229">
        <v>1.2</v>
      </c>
      <c r="I103" s="230"/>
      <c r="J103" s="225"/>
      <c r="K103" s="225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125</v>
      </c>
      <c r="AU103" s="235" t="s">
        <v>79</v>
      </c>
      <c r="AV103" s="13" t="s">
        <v>79</v>
      </c>
      <c r="AW103" s="13" t="s">
        <v>31</v>
      </c>
      <c r="AX103" s="13" t="s">
        <v>77</v>
      </c>
      <c r="AY103" s="235" t="s">
        <v>115</v>
      </c>
    </row>
    <row r="104" s="2" customFormat="1" ht="16.5" customHeight="1">
      <c r="A104" s="38"/>
      <c r="B104" s="39"/>
      <c r="C104" s="247" t="s">
        <v>163</v>
      </c>
      <c r="D104" s="247" t="s">
        <v>149</v>
      </c>
      <c r="E104" s="248" t="s">
        <v>254</v>
      </c>
      <c r="F104" s="249" t="s">
        <v>255</v>
      </c>
      <c r="G104" s="250" t="s">
        <v>256</v>
      </c>
      <c r="H104" s="251">
        <v>0.024</v>
      </c>
      <c r="I104" s="252"/>
      <c r="J104" s="253">
        <f>ROUND(I104*H104,2)</f>
        <v>0</v>
      </c>
      <c r="K104" s="254"/>
      <c r="L104" s="255"/>
      <c r="M104" s="256" t="s">
        <v>19</v>
      </c>
      <c r="N104" s="257" t="s">
        <v>40</v>
      </c>
      <c r="O104" s="84"/>
      <c r="P104" s="215">
        <f>O104*H104</f>
        <v>0</v>
      </c>
      <c r="Q104" s="215">
        <v>0.55000000000000004</v>
      </c>
      <c r="R104" s="215">
        <f>Q104*H104</f>
        <v>0.013200000000000002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152</v>
      </c>
      <c r="AT104" s="217" t="s">
        <v>149</v>
      </c>
      <c r="AU104" s="217" t="s">
        <v>79</v>
      </c>
      <c r="AY104" s="17" t="s">
        <v>115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77</v>
      </c>
      <c r="BK104" s="218">
        <f>ROUND(I104*H104,2)</f>
        <v>0</v>
      </c>
      <c r="BL104" s="17" t="s">
        <v>121</v>
      </c>
      <c r="BM104" s="217" t="s">
        <v>403</v>
      </c>
    </row>
    <row r="105" s="2" customFormat="1">
      <c r="A105" s="38"/>
      <c r="B105" s="39"/>
      <c r="C105" s="40"/>
      <c r="D105" s="219" t="s">
        <v>123</v>
      </c>
      <c r="E105" s="40"/>
      <c r="F105" s="220" t="s">
        <v>258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123</v>
      </c>
      <c r="AU105" s="17" t="s">
        <v>79</v>
      </c>
    </row>
    <row r="106" s="13" customFormat="1">
      <c r="A106" s="13"/>
      <c r="B106" s="224"/>
      <c r="C106" s="225"/>
      <c r="D106" s="226" t="s">
        <v>125</v>
      </c>
      <c r="E106" s="227" t="s">
        <v>19</v>
      </c>
      <c r="F106" s="228" t="s">
        <v>404</v>
      </c>
      <c r="G106" s="225"/>
      <c r="H106" s="229">
        <v>0.024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125</v>
      </c>
      <c r="AU106" s="235" t="s">
        <v>79</v>
      </c>
      <c r="AV106" s="13" t="s">
        <v>79</v>
      </c>
      <c r="AW106" s="13" t="s">
        <v>31</v>
      </c>
      <c r="AX106" s="13" t="s">
        <v>77</v>
      </c>
      <c r="AY106" s="235" t="s">
        <v>115</v>
      </c>
    </row>
    <row r="107" s="2" customFormat="1" ht="21.75" customHeight="1">
      <c r="A107" s="38"/>
      <c r="B107" s="39"/>
      <c r="C107" s="205" t="s">
        <v>152</v>
      </c>
      <c r="D107" s="205" t="s">
        <v>117</v>
      </c>
      <c r="E107" s="206" t="s">
        <v>268</v>
      </c>
      <c r="F107" s="207" t="s">
        <v>269</v>
      </c>
      <c r="G107" s="208" t="s">
        <v>120</v>
      </c>
      <c r="H107" s="209">
        <v>9.8000000000000007</v>
      </c>
      <c r="I107" s="210"/>
      <c r="J107" s="211">
        <f>ROUND(I107*H107,2)</f>
        <v>0</v>
      </c>
      <c r="K107" s="212"/>
      <c r="L107" s="44"/>
      <c r="M107" s="213" t="s">
        <v>19</v>
      </c>
      <c r="N107" s="214" t="s">
        <v>40</v>
      </c>
      <c r="O107" s="84"/>
      <c r="P107" s="215">
        <f>O107*H107</f>
        <v>0</v>
      </c>
      <c r="Q107" s="215">
        <v>0.0020799999999999998</v>
      </c>
      <c r="R107" s="215">
        <f>Q107*H107</f>
        <v>0.020383999999999999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121</v>
      </c>
      <c r="AT107" s="217" t="s">
        <v>117</v>
      </c>
      <c r="AU107" s="217" t="s">
        <v>79</v>
      </c>
      <c r="AY107" s="17" t="s">
        <v>115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77</v>
      </c>
      <c r="BK107" s="218">
        <f>ROUND(I107*H107,2)</f>
        <v>0</v>
      </c>
      <c r="BL107" s="17" t="s">
        <v>121</v>
      </c>
      <c r="BM107" s="217" t="s">
        <v>405</v>
      </c>
    </row>
    <row r="108" s="2" customFormat="1">
      <c r="A108" s="38"/>
      <c r="B108" s="39"/>
      <c r="C108" s="40"/>
      <c r="D108" s="219" t="s">
        <v>123</v>
      </c>
      <c r="E108" s="40"/>
      <c r="F108" s="220" t="s">
        <v>271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123</v>
      </c>
      <c r="AU108" s="17" t="s">
        <v>79</v>
      </c>
    </row>
    <row r="109" s="13" customFormat="1">
      <c r="A109" s="13"/>
      <c r="B109" s="224"/>
      <c r="C109" s="225"/>
      <c r="D109" s="226" t="s">
        <v>125</v>
      </c>
      <c r="E109" s="227" t="s">
        <v>19</v>
      </c>
      <c r="F109" s="228" t="s">
        <v>406</v>
      </c>
      <c r="G109" s="225"/>
      <c r="H109" s="229">
        <v>9.8000000000000007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125</v>
      </c>
      <c r="AU109" s="235" t="s">
        <v>79</v>
      </c>
      <c r="AV109" s="13" t="s">
        <v>79</v>
      </c>
      <c r="AW109" s="13" t="s">
        <v>31</v>
      </c>
      <c r="AX109" s="13" t="s">
        <v>77</v>
      </c>
      <c r="AY109" s="235" t="s">
        <v>115</v>
      </c>
    </row>
    <row r="110" s="2" customFormat="1" ht="16.5" customHeight="1">
      <c r="A110" s="38"/>
      <c r="B110" s="39"/>
      <c r="C110" s="247" t="s">
        <v>173</v>
      </c>
      <c r="D110" s="247" t="s">
        <v>149</v>
      </c>
      <c r="E110" s="248" t="s">
        <v>273</v>
      </c>
      <c r="F110" s="249" t="s">
        <v>274</v>
      </c>
      <c r="G110" s="250" t="s">
        <v>249</v>
      </c>
      <c r="H110" s="251">
        <v>5.8600000000000003</v>
      </c>
      <c r="I110" s="252"/>
      <c r="J110" s="253">
        <f>ROUND(I110*H110,2)</f>
        <v>0</v>
      </c>
      <c r="K110" s="254"/>
      <c r="L110" s="255"/>
      <c r="M110" s="256" t="s">
        <v>19</v>
      </c>
      <c r="N110" s="257" t="s">
        <v>40</v>
      </c>
      <c r="O110" s="84"/>
      <c r="P110" s="215">
        <f>O110*H110</f>
        <v>0</v>
      </c>
      <c r="Q110" s="215">
        <v>0.0014</v>
      </c>
      <c r="R110" s="215">
        <f>Q110*H110</f>
        <v>0.0082040000000000012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152</v>
      </c>
      <c r="AT110" s="217" t="s">
        <v>149</v>
      </c>
      <c r="AU110" s="217" t="s">
        <v>79</v>
      </c>
      <c r="AY110" s="17" t="s">
        <v>115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77</v>
      </c>
      <c r="BK110" s="218">
        <f>ROUND(I110*H110,2)</f>
        <v>0</v>
      </c>
      <c r="BL110" s="17" t="s">
        <v>121</v>
      </c>
      <c r="BM110" s="217" t="s">
        <v>407</v>
      </c>
    </row>
    <row r="111" s="2" customFormat="1">
      <c r="A111" s="38"/>
      <c r="B111" s="39"/>
      <c r="C111" s="40"/>
      <c r="D111" s="219" t="s">
        <v>123</v>
      </c>
      <c r="E111" s="40"/>
      <c r="F111" s="220" t="s">
        <v>276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123</v>
      </c>
      <c r="AU111" s="17" t="s">
        <v>79</v>
      </c>
    </row>
    <row r="112" s="13" customFormat="1">
      <c r="A112" s="13"/>
      <c r="B112" s="224"/>
      <c r="C112" s="225"/>
      <c r="D112" s="226" t="s">
        <v>125</v>
      </c>
      <c r="E112" s="227" t="s">
        <v>19</v>
      </c>
      <c r="F112" s="228" t="s">
        <v>408</v>
      </c>
      <c r="G112" s="225"/>
      <c r="H112" s="229">
        <v>5.8600000000000003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125</v>
      </c>
      <c r="AU112" s="235" t="s">
        <v>79</v>
      </c>
      <c r="AV112" s="13" t="s">
        <v>79</v>
      </c>
      <c r="AW112" s="13" t="s">
        <v>31</v>
      </c>
      <c r="AX112" s="13" t="s">
        <v>77</v>
      </c>
      <c r="AY112" s="235" t="s">
        <v>115</v>
      </c>
    </row>
    <row r="113" s="2" customFormat="1" ht="21.75" customHeight="1">
      <c r="A113" s="38"/>
      <c r="B113" s="39"/>
      <c r="C113" s="205" t="s">
        <v>177</v>
      </c>
      <c r="D113" s="205" t="s">
        <v>117</v>
      </c>
      <c r="E113" s="206" t="s">
        <v>283</v>
      </c>
      <c r="F113" s="207" t="s">
        <v>284</v>
      </c>
      <c r="G113" s="208" t="s">
        <v>285</v>
      </c>
      <c r="H113" s="209">
        <v>2.4700000000000002</v>
      </c>
      <c r="I113" s="210"/>
      <c r="J113" s="211">
        <f>ROUND(I113*H113,2)</f>
        <v>0</v>
      </c>
      <c r="K113" s="212"/>
      <c r="L113" s="44"/>
      <c r="M113" s="213" t="s">
        <v>19</v>
      </c>
      <c r="N113" s="214" t="s">
        <v>40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121</v>
      </c>
      <c r="AT113" s="217" t="s">
        <v>117</v>
      </c>
      <c r="AU113" s="217" t="s">
        <v>79</v>
      </c>
      <c r="AY113" s="17" t="s">
        <v>115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77</v>
      </c>
      <c r="BK113" s="218">
        <f>ROUND(I113*H113,2)</f>
        <v>0</v>
      </c>
      <c r="BL113" s="17" t="s">
        <v>121</v>
      </c>
      <c r="BM113" s="217" t="s">
        <v>409</v>
      </c>
    </row>
    <row r="114" s="2" customFormat="1">
      <c r="A114" s="38"/>
      <c r="B114" s="39"/>
      <c r="C114" s="40"/>
      <c r="D114" s="219" t="s">
        <v>123</v>
      </c>
      <c r="E114" s="40"/>
      <c r="F114" s="220" t="s">
        <v>287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123</v>
      </c>
      <c r="AU114" s="17" t="s">
        <v>79</v>
      </c>
    </row>
    <row r="115" s="13" customFormat="1">
      <c r="A115" s="13"/>
      <c r="B115" s="224"/>
      <c r="C115" s="225"/>
      <c r="D115" s="226" t="s">
        <v>125</v>
      </c>
      <c r="E115" s="227" t="s">
        <v>19</v>
      </c>
      <c r="F115" s="228" t="s">
        <v>410</v>
      </c>
      <c r="G115" s="225"/>
      <c r="H115" s="229">
        <v>2.4700000000000002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125</v>
      </c>
      <c r="AU115" s="235" t="s">
        <v>79</v>
      </c>
      <c r="AV115" s="13" t="s">
        <v>79</v>
      </c>
      <c r="AW115" s="13" t="s">
        <v>31</v>
      </c>
      <c r="AX115" s="13" t="s">
        <v>77</v>
      </c>
      <c r="AY115" s="235" t="s">
        <v>115</v>
      </c>
    </row>
    <row r="116" s="2" customFormat="1" ht="21.75" customHeight="1">
      <c r="A116" s="38"/>
      <c r="B116" s="39"/>
      <c r="C116" s="205" t="s">
        <v>183</v>
      </c>
      <c r="D116" s="205" t="s">
        <v>117</v>
      </c>
      <c r="E116" s="206" t="s">
        <v>358</v>
      </c>
      <c r="F116" s="207" t="s">
        <v>359</v>
      </c>
      <c r="G116" s="208" t="s">
        <v>360</v>
      </c>
      <c r="H116" s="209">
        <v>69.569999999999993</v>
      </c>
      <c r="I116" s="210"/>
      <c r="J116" s="211">
        <f>ROUND(I116*H116,2)</f>
        <v>0</v>
      </c>
      <c r="K116" s="212"/>
      <c r="L116" s="44"/>
      <c r="M116" s="213" t="s">
        <v>19</v>
      </c>
      <c r="N116" s="214" t="s">
        <v>40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121</v>
      </c>
      <c r="AT116" s="217" t="s">
        <v>117</v>
      </c>
      <c r="AU116" s="217" t="s">
        <v>79</v>
      </c>
      <c r="AY116" s="17" t="s">
        <v>115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77</v>
      </c>
      <c r="BK116" s="218">
        <f>ROUND(I116*H116,2)</f>
        <v>0</v>
      </c>
      <c r="BL116" s="17" t="s">
        <v>121</v>
      </c>
      <c r="BM116" s="217" t="s">
        <v>411</v>
      </c>
    </row>
    <row r="117" s="2" customFormat="1">
      <c r="A117" s="38"/>
      <c r="B117" s="39"/>
      <c r="C117" s="40"/>
      <c r="D117" s="219" t="s">
        <v>123</v>
      </c>
      <c r="E117" s="40"/>
      <c r="F117" s="220" t="s">
        <v>362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123</v>
      </c>
      <c r="AU117" s="17" t="s">
        <v>79</v>
      </c>
    </row>
    <row r="118" s="13" customFormat="1">
      <c r="A118" s="13"/>
      <c r="B118" s="224"/>
      <c r="C118" s="225"/>
      <c r="D118" s="226" t="s">
        <v>125</v>
      </c>
      <c r="E118" s="227" t="s">
        <v>19</v>
      </c>
      <c r="F118" s="228" t="s">
        <v>363</v>
      </c>
      <c r="G118" s="225"/>
      <c r="H118" s="229">
        <v>69.569999999999993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125</v>
      </c>
      <c r="AU118" s="235" t="s">
        <v>79</v>
      </c>
      <c r="AV118" s="13" t="s">
        <v>79</v>
      </c>
      <c r="AW118" s="13" t="s">
        <v>31</v>
      </c>
      <c r="AX118" s="13" t="s">
        <v>77</v>
      </c>
      <c r="AY118" s="235" t="s">
        <v>115</v>
      </c>
    </row>
    <row r="119" s="2" customFormat="1" ht="16.5" customHeight="1">
      <c r="A119" s="38"/>
      <c r="B119" s="39"/>
      <c r="C119" s="205" t="s">
        <v>188</v>
      </c>
      <c r="D119" s="205" t="s">
        <v>117</v>
      </c>
      <c r="E119" s="206" t="s">
        <v>364</v>
      </c>
      <c r="F119" s="207" t="s">
        <v>365</v>
      </c>
      <c r="G119" s="208" t="s">
        <v>120</v>
      </c>
      <c r="H119" s="209">
        <v>443</v>
      </c>
      <c r="I119" s="210"/>
      <c r="J119" s="211">
        <f>ROUND(I119*H119,2)</f>
        <v>0</v>
      </c>
      <c r="K119" s="212"/>
      <c r="L119" s="44"/>
      <c r="M119" s="213" t="s">
        <v>19</v>
      </c>
      <c r="N119" s="214" t="s">
        <v>40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121</v>
      </c>
      <c r="AT119" s="217" t="s">
        <v>117</v>
      </c>
      <c r="AU119" s="217" t="s">
        <v>79</v>
      </c>
      <c r="AY119" s="17" t="s">
        <v>115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77</v>
      </c>
      <c r="BK119" s="218">
        <f>ROUND(I119*H119,2)</f>
        <v>0</v>
      </c>
      <c r="BL119" s="17" t="s">
        <v>121</v>
      </c>
      <c r="BM119" s="217" t="s">
        <v>412</v>
      </c>
    </row>
    <row r="120" s="2" customFormat="1">
      <c r="A120" s="38"/>
      <c r="B120" s="39"/>
      <c r="C120" s="40"/>
      <c r="D120" s="219" t="s">
        <v>123</v>
      </c>
      <c r="E120" s="40"/>
      <c r="F120" s="220" t="s">
        <v>367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123</v>
      </c>
      <c r="AU120" s="17" t="s">
        <v>79</v>
      </c>
    </row>
    <row r="121" s="13" customFormat="1">
      <c r="A121" s="13"/>
      <c r="B121" s="224"/>
      <c r="C121" s="225"/>
      <c r="D121" s="226" t="s">
        <v>125</v>
      </c>
      <c r="E121" s="227" t="s">
        <v>19</v>
      </c>
      <c r="F121" s="228" t="s">
        <v>398</v>
      </c>
      <c r="G121" s="225"/>
      <c r="H121" s="229">
        <v>443</v>
      </c>
      <c r="I121" s="230"/>
      <c r="J121" s="225"/>
      <c r="K121" s="225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125</v>
      </c>
      <c r="AU121" s="235" t="s">
        <v>79</v>
      </c>
      <c r="AV121" s="13" t="s">
        <v>79</v>
      </c>
      <c r="AW121" s="13" t="s">
        <v>31</v>
      </c>
      <c r="AX121" s="13" t="s">
        <v>77</v>
      </c>
      <c r="AY121" s="235" t="s">
        <v>115</v>
      </c>
    </row>
    <row r="122" s="2" customFormat="1" ht="16.5" customHeight="1">
      <c r="A122" s="38"/>
      <c r="B122" s="39"/>
      <c r="C122" s="247" t="s">
        <v>195</v>
      </c>
      <c r="D122" s="247" t="s">
        <v>149</v>
      </c>
      <c r="E122" s="248" t="s">
        <v>368</v>
      </c>
      <c r="F122" s="249" t="s">
        <v>369</v>
      </c>
      <c r="G122" s="250" t="s">
        <v>370</v>
      </c>
      <c r="H122" s="251">
        <v>6.3899999999999997</v>
      </c>
      <c r="I122" s="252"/>
      <c r="J122" s="253">
        <f>ROUND(I122*H122,2)</f>
        <v>0</v>
      </c>
      <c r="K122" s="254"/>
      <c r="L122" s="255"/>
      <c r="M122" s="256" t="s">
        <v>19</v>
      </c>
      <c r="N122" s="257" t="s">
        <v>40</v>
      </c>
      <c r="O122" s="84"/>
      <c r="P122" s="215">
        <f>O122*H122</f>
        <v>0</v>
      </c>
      <c r="Q122" s="215">
        <v>0.001</v>
      </c>
      <c r="R122" s="215">
        <f>Q122*H122</f>
        <v>0.0063899999999999998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152</v>
      </c>
      <c r="AT122" s="217" t="s">
        <v>149</v>
      </c>
      <c r="AU122" s="217" t="s">
        <v>79</v>
      </c>
      <c r="AY122" s="17" t="s">
        <v>115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77</v>
      </c>
      <c r="BK122" s="218">
        <f>ROUND(I122*H122,2)</f>
        <v>0</v>
      </c>
      <c r="BL122" s="17" t="s">
        <v>121</v>
      </c>
      <c r="BM122" s="217" t="s">
        <v>413</v>
      </c>
    </row>
    <row r="123" s="2" customFormat="1">
      <c r="A123" s="38"/>
      <c r="B123" s="39"/>
      <c r="C123" s="40"/>
      <c r="D123" s="219" t="s">
        <v>123</v>
      </c>
      <c r="E123" s="40"/>
      <c r="F123" s="220" t="s">
        <v>372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123</v>
      </c>
      <c r="AU123" s="17" t="s">
        <v>79</v>
      </c>
    </row>
    <row r="124" s="13" customFormat="1">
      <c r="A124" s="13"/>
      <c r="B124" s="224"/>
      <c r="C124" s="225"/>
      <c r="D124" s="226" t="s">
        <v>125</v>
      </c>
      <c r="E124" s="227" t="s">
        <v>19</v>
      </c>
      <c r="F124" s="228" t="s">
        <v>414</v>
      </c>
      <c r="G124" s="225"/>
      <c r="H124" s="229">
        <v>6.3899999999999997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125</v>
      </c>
      <c r="AU124" s="235" t="s">
        <v>79</v>
      </c>
      <c r="AV124" s="13" t="s">
        <v>79</v>
      </c>
      <c r="AW124" s="13" t="s">
        <v>31</v>
      </c>
      <c r="AX124" s="13" t="s">
        <v>77</v>
      </c>
      <c r="AY124" s="235" t="s">
        <v>115</v>
      </c>
    </row>
    <row r="125" s="2" customFormat="1" ht="16.5" customHeight="1">
      <c r="A125" s="38"/>
      <c r="B125" s="39"/>
      <c r="C125" s="205" t="s">
        <v>200</v>
      </c>
      <c r="D125" s="205" t="s">
        <v>117</v>
      </c>
      <c r="E125" s="206" t="s">
        <v>292</v>
      </c>
      <c r="F125" s="207" t="s">
        <v>293</v>
      </c>
      <c r="G125" s="208" t="s">
        <v>294</v>
      </c>
      <c r="H125" s="209">
        <v>88.519999999999996</v>
      </c>
      <c r="I125" s="210"/>
      <c r="J125" s="211">
        <f>ROUND(I125*H125,2)</f>
        <v>0</v>
      </c>
      <c r="K125" s="212"/>
      <c r="L125" s="44"/>
      <c r="M125" s="213" t="s">
        <v>19</v>
      </c>
      <c r="N125" s="214" t="s">
        <v>40</v>
      </c>
      <c r="O125" s="84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7" t="s">
        <v>121</v>
      </c>
      <c r="AT125" s="217" t="s">
        <v>117</v>
      </c>
      <c r="AU125" s="217" t="s">
        <v>79</v>
      </c>
      <c r="AY125" s="17" t="s">
        <v>115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7" t="s">
        <v>77</v>
      </c>
      <c r="BK125" s="218">
        <f>ROUND(I125*H125,2)</f>
        <v>0</v>
      </c>
      <c r="BL125" s="17" t="s">
        <v>121</v>
      </c>
      <c r="BM125" s="217" t="s">
        <v>415</v>
      </c>
    </row>
    <row r="126" s="2" customFormat="1">
      <c r="A126" s="38"/>
      <c r="B126" s="39"/>
      <c r="C126" s="40"/>
      <c r="D126" s="219" t="s">
        <v>123</v>
      </c>
      <c r="E126" s="40"/>
      <c r="F126" s="220" t="s">
        <v>296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123</v>
      </c>
      <c r="AU126" s="17" t="s">
        <v>79</v>
      </c>
    </row>
    <row r="127" s="13" customFormat="1">
      <c r="A127" s="13"/>
      <c r="B127" s="224"/>
      <c r="C127" s="225"/>
      <c r="D127" s="226" t="s">
        <v>125</v>
      </c>
      <c r="E127" s="227" t="s">
        <v>19</v>
      </c>
      <c r="F127" s="228" t="s">
        <v>375</v>
      </c>
      <c r="G127" s="225"/>
      <c r="H127" s="229">
        <v>49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125</v>
      </c>
      <c r="AU127" s="235" t="s">
        <v>79</v>
      </c>
      <c r="AV127" s="13" t="s">
        <v>79</v>
      </c>
      <c r="AW127" s="13" t="s">
        <v>31</v>
      </c>
      <c r="AX127" s="13" t="s">
        <v>69</v>
      </c>
      <c r="AY127" s="235" t="s">
        <v>115</v>
      </c>
    </row>
    <row r="128" s="13" customFormat="1">
      <c r="A128" s="13"/>
      <c r="B128" s="224"/>
      <c r="C128" s="225"/>
      <c r="D128" s="226" t="s">
        <v>125</v>
      </c>
      <c r="E128" s="227" t="s">
        <v>19</v>
      </c>
      <c r="F128" s="228" t="s">
        <v>376</v>
      </c>
      <c r="G128" s="225"/>
      <c r="H128" s="229">
        <v>39.520000000000003</v>
      </c>
      <c r="I128" s="230"/>
      <c r="J128" s="225"/>
      <c r="K128" s="225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125</v>
      </c>
      <c r="AU128" s="235" t="s">
        <v>79</v>
      </c>
      <c r="AV128" s="13" t="s">
        <v>79</v>
      </c>
      <c r="AW128" s="13" t="s">
        <v>31</v>
      </c>
      <c r="AX128" s="13" t="s">
        <v>69</v>
      </c>
      <c r="AY128" s="235" t="s">
        <v>115</v>
      </c>
    </row>
    <row r="129" s="14" customFormat="1">
      <c r="A129" s="14"/>
      <c r="B129" s="236"/>
      <c r="C129" s="237"/>
      <c r="D129" s="226" t="s">
        <v>125</v>
      </c>
      <c r="E129" s="238" t="s">
        <v>19</v>
      </c>
      <c r="F129" s="239" t="s">
        <v>129</v>
      </c>
      <c r="G129" s="237"/>
      <c r="H129" s="240">
        <v>88.52000000000001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125</v>
      </c>
      <c r="AU129" s="246" t="s">
        <v>79</v>
      </c>
      <c r="AV129" s="14" t="s">
        <v>121</v>
      </c>
      <c r="AW129" s="14" t="s">
        <v>31</v>
      </c>
      <c r="AX129" s="14" t="s">
        <v>77</v>
      </c>
      <c r="AY129" s="246" t="s">
        <v>115</v>
      </c>
    </row>
    <row r="130" s="2" customFormat="1" ht="16.5" customHeight="1">
      <c r="A130" s="38"/>
      <c r="B130" s="39"/>
      <c r="C130" s="247" t="s">
        <v>8</v>
      </c>
      <c r="D130" s="247" t="s">
        <v>149</v>
      </c>
      <c r="E130" s="248" t="s">
        <v>300</v>
      </c>
      <c r="F130" s="249" t="s">
        <v>301</v>
      </c>
      <c r="G130" s="250" t="s">
        <v>256</v>
      </c>
      <c r="H130" s="251">
        <v>2.6560000000000001</v>
      </c>
      <c r="I130" s="252"/>
      <c r="J130" s="253">
        <f>ROUND(I130*H130,2)</f>
        <v>0</v>
      </c>
      <c r="K130" s="254"/>
      <c r="L130" s="255"/>
      <c r="M130" s="256" t="s">
        <v>19</v>
      </c>
      <c r="N130" s="257" t="s">
        <v>40</v>
      </c>
      <c r="O130" s="84"/>
      <c r="P130" s="215">
        <f>O130*H130</f>
        <v>0</v>
      </c>
      <c r="Q130" s="215">
        <v>0.20000000000000001</v>
      </c>
      <c r="R130" s="215">
        <f>Q130*H130</f>
        <v>0.53120000000000001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152</v>
      </c>
      <c r="AT130" s="217" t="s">
        <v>149</v>
      </c>
      <c r="AU130" s="217" t="s">
        <v>79</v>
      </c>
      <c r="AY130" s="17" t="s">
        <v>115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77</v>
      </c>
      <c r="BK130" s="218">
        <f>ROUND(I130*H130,2)</f>
        <v>0</v>
      </c>
      <c r="BL130" s="17" t="s">
        <v>121</v>
      </c>
      <c r="BM130" s="217" t="s">
        <v>416</v>
      </c>
    </row>
    <row r="131" s="2" customFormat="1">
      <c r="A131" s="38"/>
      <c r="B131" s="39"/>
      <c r="C131" s="40"/>
      <c r="D131" s="219" t="s">
        <v>123</v>
      </c>
      <c r="E131" s="40"/>
      <c r="F131" s="220" t="s">
        <v>303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123</v>
      </c>
      <c r="AU131" s="17" t="s">
        <v>79</v>
      </c>
    </row>
    <row r="132" s="13" customFormat="1">
      <c r="A132" s="13"/>
      <c r="B132" s="224"/>
      <c r="C132" s="225"/>
      <c r="D132" s="226" t="s">
        <v>125</v>
      </c>
      <c r="E132" s="227" t="s">
        <v>19</v>
      </c>
      <c r="F132" s="228" t="s">
        <v>378</v>
      </c>
      <c r="G132" s="225"/>
      <c r="H132" s="229">
        <v>1.47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125</v>
      </c>
      <c r="AU132" s="235" t="s">
        <v>79</v>
      </c>
      <c r="AV132" s="13" t="s">
        <v>79</v>
      </c>
      <c r="AW132" s="13" t="s">
        <v>31</v>
      </c>
      <c r="AX132" s="13" t="s">
        <v>69</v>
      </c>
      <c r="AY132" s="235" t="s">
        <v>115</v>
      </c>
    </row>
    <row r="133" s="13" customFormat="1">
      <c r="A133" s="13"/>
      <c r="B133" s="224"/>
      <c r="C133" s="225"/>
      <c r="D133" s="226" t="s">
        <v>125</v>
      </c>
      <c r="E133" s="227" t="s">
        <v>19</v>
      </c>
      <c r="F133" s="228" t="s">
        <v>379</v>
      </c>
      <c r="G133" s="225"/>
      <c r="H133" s="229">
        <v>1.1859999999999999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125</v>
      </c>
      <c r="AU133" s="235" t="s">
        <v>79</v>
      </c>
      <c r="AV133" s="13" t="s">
        <v>79</v>
      </c>
      <c r="AW133" s="13" t="s">
        <v>31</v>
      </c>
      <c r="AX133" s="13" t="s">
        <v>69</v>
      </c>
      <c r="AY133" s="235" t="s">
        <v>115</v>
      </c>
    </row>
    <row r="134" s="14" customFormat="1">
      <c r="A134" s="14"/>
      <c r="B134" s="236"/>
      <c r="C134" s="237"/>
      <c r="D134" s="226" t="s">
        <v>125</v>
      </c>
      <c r="E134" s="238" t="s">
        <v>19</v>
      </c>
      <c r="F134" s="239" t="s">
        <v>129</v>
      </c>
      <c r="G134" s="237"/>
      <c r="H134" s="240">
        <v>2.6559999999999997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125</v>
      </c>
      <c r="AU134" s="246" t="s">
        <v>79</v>
      </c>
      <c r="AV134" s="14" t="s">
        <v>121</v>
      </c>
      <c r="AW134" s="14" t="s">
        <v>31</v>
      </c>
      <c r="AX134" s="14" t="s">
        <v>77</v>
      </c>
      <c r="AY134" s="246" t="s">
        <v>115</v>
      </c>
    </row>
    <row r="135" s="2" customFormat="1" ht="16.5" customHeight="1">
      <c r="A135" s="38"/>
      <c r="B135" s="39"/>
      <c r="C135" s="205" t="s">
        <v>138</v>
      </c>
      <c r="D135" s="205" t="s">
        <v>117</v>
      </c>
      <c r="E135" s="206" t="s">
        <v>307</v>
      </c>
      <c r="F135" s="207" t="s">
        <v>308</v>
      </c>
      <c r="G135" s="208" t="s">
        <v>256</v>
      </c>
      <c r="H135" s="209">
        <v>118.08</v>
      </c>
      <c r="I135" s="210"/>
      <c r="J135" s="211">
        <f>ROUND(I135*H135,2)</f>
        <v>0</v>
      </c>
      <c r="K135" s="212"/>
      <c r="L135" s="44"/>
      <c r="M135" s="213" t="s">
        <v>19</v>
      </c>
      <c r="N135" s="214" t="s">
        <v>40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121</v>
      </c>
      <c r="AT135" s="217" t="s">
        <v>117</v>
      </c>
      <c r="AU135" s="217" t="s">
        <v>79</v>
      </c>
      <c r="AY135" s="17" t="s">
        <v>115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77</v>
      </c>
      <c r="BK135" s="218">
        <f>ROUND(I135*H135,2)</f>
        <v>0</v>
      </c>
      <c r="BL135" s="17" t="s">
        <v>121</v>
      </c>
      <c r="BM135" s="217" t="s">
        <v>417</v>
      </c>
    </row>
    <row r="136" s="13" customFormat="1">
      <c r="A136" s="13"/>
      <c r="B136" s="224"/>
      <c r="C136" s="225"/>
      <c r="D136" s="226" t="s">
        <v>125</v>
      </c>
      <c r="E136" s="227" t="s">
        <v>19</v>
      </c>
      <c r="F136" s="228" t="s">
        <v>381</v>
      </c>
      <c r="G136" s="225"/>
      <c r="H136" s="229">
        <v>58.799999999999997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125</v>
      </c>
      <c r="AU136" s="235" t="s">
        <v>79</v>
      </c>
      <c r="AV136" s="13" t="s">
        <v>79</v>
      </c>
      <c r="AW136" s="13" t="s">
        <v>31</v>
      </c>
      <c r="AX136" s="13" t="s">
        <v>69</v>
      </c>
      <c r="AY136" s="235" t="s">
        <v>115</v>
      </c>
    </row>
    <row r="137" s="13" customFormat="1">
      <c r="A137" s="13"/>
      <c r="B137" s="224"/>
      <c r="C137" s="225"/>
      <c r="D137" s="226" t="s">
        <v>125</v>
      </c>
      <c r="E137" s="227" t="s">
        <v>19</v>
      </c>
      <c r="F137" s="228" t="s">
        <v>382</v>
      </c>
      <c r="G137" s="225"/>
      <c r="H137" s="229">
        <v>59.280000000000001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125</v>
      </c>
      <c r="AU137" s="235" t="s">
        <v>79</v>
      </c>
      <c r="AV137" s="13" t="s">
        <v>79</v>
      </c>
      <c r="AW137" s="13" t="s">
        <v>31</v>
      </c>
      <c r="AX137" s="13" t="s">
        <v>69</v>
      </c>
      <c r="AY137" s="235" t="s">
        <v>115</v>
      </c>
    </row>
    <row r="138" s="14" customFormat="1">
      <c r="A138" s="14"/>
      <c r="B138" s="236"/>
      <c r="C138" s="237"/>
      <c r="D138" s="226" t="s">
        <v>125</v>
      </c>
      <c r="E138" s="238" t="s">
        <v>19</v>
      </c>
      <c r="F138" s="239" t="s">
        <v>129</v>
      </c>
      <c r="G138" s="237"/>
      <c r="H138" s="240">
        <v>118.08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125</v>
      </c>
      <c r="AU138" s="246" t="s">
        <v>79</v>
      </c>
      <c r="AV138" s="14" t="s">
        <v>121</v>
      </c>
      <c r="AW138" s="14" t="s">
        <v>31</v>
      </c>
      <c r="AX138" s="14" t="s">
        <v>77</v>
      </c>
      <c r="AY138" s="246" t="s">
        <v>115</v>
      </c>
    </row>
    <row r="139" s="2" customFormat="1" ht="16.5" customHeight="1">
      <c r="A139" s="38"/>
      <c r="B139" s="39"/>
      <c r="C139" s="205" t="s">
        <v>215</v>
      </c>
      <c r="D139" s="205" t="s">
        <v>117</v>
      </c>
      <c r="E139" s="206" t="s">
        <v>383</v>
      </c>
      <c r="F139" s="207" t="s">
        <v>384</v>
      </c>
      <c r="G139" s="208" t="s">
        <v>294</v>
      </c>
      <c r="H139" s="209">
        <v>88.519999999999996</v>
      </c>
      <c r="I139" s="210"/>
      <c r="J139" s="211">
        <f>ROUND(I139*H139,2)</f>
        <v>0</v>
      </c>
      <c r="K139" s="212"/>
      <c r="L139" s="44"/>
      <c r="M139" s="213" t="s">
        <v>19</v>
      </c>
      <c r="N139" s="214" t="s">
        <v>40</v>
      </c>
      <c r="O139" s="84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7" t="s">
        <v>121</v>
      </c>
      <c r="AT139" s="217" t="s">
        <v>117</v>
      </c>
      <c r="AU139" s="217" t="s">
        <v>79</v>
      </c>
      <c r="AY139" s="17" t="s">
        <v>115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7" t="s">
        <v>77</v>
      </c>
      <c r="BK139" s="218">
        <f>ROUND(I139*H139,2)</f>
        <v>0</v>
      </c>
      <c r="BL139" s="17" t="s">
        <v>121</v>
      </c>
      <c r="BM139" s="217" t="s">
        <v>418</v>
      </c>
    </row>
    <row r="140" s="2" customFormat="1">
      <c r="A140" s="38"/>
      <c r="B140" s="39"/>
      <c r="C140" s="40"/>
      <c r="D140" s="219" t="s">
        <v>123</v>
      </c>
      <c r="E140" s="40"/>
      <c r="F140" s="220" t="s">
        <v>386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123</v>
      </c>
      <c r="AU140" s="17" t="s">
        <v>79</v>
      </c>
    </row>
    <row r="141" s="13" customFormat="1">
      <c r="A141" s="13"/>
      <c r="B141" s="224"/>
      <c r="C141" s="225"/>
      <c r="D141" s="226" t="s">
        <v>125</v>
      </c>
      <c r="E141" s="227" t="s">
        <v>19</v>
      </c>
      <c r="F141" s="228" t="s">
        <v>375</v>
      </c>
      <c r="G141" s="225"/>
      <c r="H141" s="229">
        <v>49</v>
      </c>
      <c r="I141" s="230"/>
      <c r="J141" s="225"/>
      <c r="K141" s="225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125</v>
      </c>
      <c r="AU141" s="235" t="s">
        <v>79</v>
      </c>
      <c r="AV141" s="13" t="s">
        <v>79</v>
      </c>
      <c r="AW141" s="13" t="s">
        <v>31</v>
      </c>
      <c r="AX141" s="13" t="s">
        <v>69</v>
      </c>
      <c r="AY141" s="235" t="s">
        <v>115</v>
      </c>
    </row>
    <row r="142" s="13" customFormat="1">
      <c r="A142" s="13"/>
      <c r="B142" s="224"/>
      <c r="C142" s="225"/>
      <c r="D142" s="226" t="s">
        <v>125</v>
      </c>
      <c r="E142" s="227" t="s">
        <v>19</v>
      </c>
      <c r="F142" s="228" t="s">
        <v>376</v>
      </c>
      <c r="G142" s="225"/>
      <c r="H142" s="229">
        <v>39.520000000000003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125</v>
      </c>
      <c r="AU142" s="235" t="s">
        <v>79</v>
      </c>
      <c r="AV142" s="13" t="s">
        <v>79</v>
      </c>
      <c r="AW142" s="13" t="s">
        <v>31</v>
      </c>
      <c r="AX142" s="13" t="s">
        <v>69</v>
      </c>
      <c r="AY142" s="235" t="s">
        <v>115</v>
      </c>
    </row>
    <row r="143" s="14" customFormat="1">
      <c r="A143" s="14"/>
      <c r="B143" s="236"/>
      <c r="C143" s="237"/>
      <c r="D143" s="226" t="s">
        <v>125</v>
      </c>
      <c r="E143" s="238" t="s">
        <v>19</v>
      </c>
      <c r="F143" s="239" t="s">
        <v>129</v>
      </c>
      <c r="G143" s="237"/>
      <c r="H143" s="240">
        <v>88.52000000000001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125</v>
      </c>
      <c r="AU143" s="246" t="s">
        <v>79</v>
      </c>
      <c r="AV143" s="14" t="s">
        <v>121</v>
      </c>
      <c r="AW143" s="14" t="s">
        <v>31</v>
      </c>
      <c r="AX143" s="14" t="s">
        <v>77</v>
      </c>
      <c r="AY143" s="246" t="s">
        <v>115</v>
      </c>
    </row>
    <row r="144" s="12" customFormat="1" ht="22.8" customHeight="1">
      <c r="A144" s="12"/>
      <c r="B144" s="189"/>
      <c r="C144" s="190"/>
      <c r="D144" s="191" t="s">
        <v>68</v>
      </c>
      <c r="E144" s="203" t="s">
        <v>139</v>
      </c>
      <c r="F144" s="203" t="s">
        <v>313</v>
      </c>
      <c r="G144" s="190"/>
      <c r="H144" s="190"/>
      <c r="I144" s="193"/>
      <c r="J144" s="204">
        <f>BK144</f>
        <v>0</v>
      </c>
      <c r="K144" s="190"/>
      <c r="L144" s="195"/>
      <c r="M144" s="196"/>
      <c r="N144" s="197"/>
      <c r="O144" s="197"/>
      <c r="P144" s="198">
        <f>SUM(P145:P147)</f>
        <v>0</v>
      </c>
      <c r="Q144" s="197"/>
      <c r="R144" s="198">
        <f>SUM(R145:R147)</f>
        <v>0.038986</v>
      </c>
      <c r="S144" s="197"/>
      <c r="T144" s="199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0" t="s">
        <v>77</v>
      </c>
      <c r="AT144" s="201" t="s">
        <v>68</v>
      </c>
      <c r="AU144" s="201" t="s">
        <v>77</v>
      </c>
      <c r="AY144" s="200" t="s">
        <v>115</v>
      </c>
      <c r="BK144" s="202">
        <f>SUM(BK145:BK147)</f>
        <v>0</v>
      </c>
    </row>
    <row r="145" s="2" customFormat="1" ht="24.15" customHeight="1">
      <c r="A145" s="38"/>
      <c r="B145" s="39"/>
      <c r="C145" s="205" t="s">
        <v>221</v>
      </c>
      <c r="D145" s="205" t="s">
        <v>117</v>
      </c>
      <c r="E145" s="206" t="s">
        <v>315</v>
      </c>
      <c r="F145" s="207" t="s">
        <v>316</v>
      </c>
      <c r="G145" s="208" t="s">
        <v>249</v>
      </c>
      <c r="H145" s="209">
        <v>38.600000000000001</v>
      </c>
      <c r="I145" s="210"/>
      <c r="J145" s="211">
        <f>ROUND(I145*H145,2)</f>
        <v>0</v>
      </c>
      <c r="K145" s="212"/>
      <c r="L145" s="44"/>
      <c r="M145" s="213" t="s">
        <v>19</v>
      </c>
      <c r="N145" s="214" t="s">
        <v>40</v>
      </c>
      <c r="O145" s="84"/>
      <c r="P145" s="215">
        <f>O145*H145</f>
        <v>0</v>
      </c>
      <c r="Q145" s="215">
        <v>0.0010100000000000001</v>
      </c>
      <c r="R145" s="215">
        <f>Q145*H145</f>
        <v>0.038986</v>
      </c>
      <c r="S145" s="215">
        <v>0</v>
      </c>
      <c r="T145" s="21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121</v>
      </c>
      <c r="AT145" s="217" t="s">
        <v>117</v>
      </c>
      <c r="AU145" s="217" t="s">
        <v>79</v>
      </c>
      <c r="AY145" s="17" t="s">
        <v>115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77</v>
      </c>
      <c r="BK145" s="218">
        <f>ROUND(I145*H145,2)</f>
        <v>0</v>
      </c>
      <c r="BL145" s="17" t="s">
        <v>121</v>
      </c>
      <c r="BM145" s="217" t="s">
        <v>419</v>
      </c>
    </row>
    <row r="146" s="2" customFormat="1">
      <c r="A146" s="38"/>
      <c r="B146" s="39"/>
      <c r="C146" s="40"/>
      <c r="D146" s="219" t="s">
        <v>123</v>
      </c>
      <c r="E146" s="40"/>
      <c r="F146" s="220" t="s">
        <v>318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123</v>
      </c>
      <c r="AU146" s="17" t="s">
        <v>79</v>
      </c>
    </row>
    <row r="147" s="13" customFormat="1">
      <c r="A147" s="13"/>
      <c r="B147" s="224"/>
      <c r="C147" s="225"/>
      <c r="D147" s="226" t="s">
        <v>125</v>
      </c>
      <c r="E147" s="227" t="s">
        <v>19</v>
      </c>
      <c r="F147" s="228" t="s">
        <v>388</v>
      </c>
      <c r="G147" s="225"/>
      <c r="H147" s="229">
        <v>38.600000000000001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125</v>
      </c>
      <c r="AU147" s="235" t="s">
        <v>79</v>
      </c>
      <c r="AV147" s="13" t="s">
        <v>79</v>
      </c>
      <c r="AW147" s="13" t="s">
        <v>31</v>
      </c>
      <c r="AX147" s="13" t="s">
        <v>77</v>
      </c>
      <c r="AY147" s="235" t="s">
        <v>115</v>
      </c>
    </row>
    <row r="148" s="12" customFormat="1" ht="22.8" customHeight="1">
      <c r="A148" s="12"/>
      <c r="B148" s="189"/>
      <c r="C148" s="190"/>
      <c r="D148" s="191" t="s">
        <v>68</v>
      </c>
      <c r="E148" s="203" t="s">
        <v>326</v>
      </c>
      <c r="F148" s="203" t="s">
        <v>327</v>
      </c>
      <c r="G148" s="190"/>
      <c r="H148" s="190"/>
      <c r="I148" s="193"/>
      <c r="J148" s="204">
        <f>BK148</f>
        <v>0</v>
      </c>
      <c r="K148" s="190"/>
      <c r="L148" s="195"/>
      <c r="M148" s="196"/>
      <c r="N148" s="197"/>
      <c r="O148" s="197"/>
      <c r="P148" s="198">
        <f>SUM(P149:P150)</f>
        <v>0</v>
      </c>
      <c r="Q148" s="197"/>
      <c r="R148" s="198">
        <f>SUM(R149:R150)</f>
        <v>0</v>
      </c>
      <c r="S148" s="197"/>
      <c r="T148" s="199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0" t="s">
        <v>77</v>
      </c>
      <c r="AT148" s="201" t="s">
        <v>68</v>
      </c>
      <c r="AU148" s="201" t="s">
        <v>77</v>
      </c>
      <c r="AY148" s="200" t="s">
        <v>115</v>
      </c>
      <c r="BK148" s="202">
        <f>SUM(BK149:BK150)</f>
        <v>0</v>
      </c>
    </row>
    <row r="149" s="2" customFormat="1" ht="21.75" customHeight="1">
      <c r="A149" s="38"/>
      <c r="B149" s="39"/>
      <c r="C149" s="205" t="s">
        <v>226</v>
      </c>
      <c r="D149" s="205" t="s">
        <v>117</v>
      </c>
      <c r="E149" s="206" t="s">
        <v>329</v>
      </c>
      <c r="F149" s="207" t="s">
        <v>330</v>
      </c>
      <c r="G149" s="208" t="s">
        <v>331</v>
      </c>
      <c r="H149" s="209">
        <v>0.69099999999999995</v>
      </c>
      <c r="I149" s="210"/>
      <c r="J149" s="211">
        <f>ROUND(I149*H149,2)</f>
        <v>0</v>
      </c>
      <c r="K149" s="212"/>
      <c r="L149" s="44"/>
      <c r="M149" s="213" t="s">
        <v>19</v>
      </c>
      <c r="N149" s="214" t="s">
        <v>40</v>
      </c>
      <c r="O149" s="84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121</v>
      </c>
      <c r="AT149" s="217" t="s">
        <v>117</v>
      </c>
      <c r="AU149" s="217" t="s">
        <v>79</v>
      </c>
      <c r="AY149" s="17" t="s">
        <v>115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7" t="s">
        <v>77</v>
      </c>
      <c r="BK149" s="218">
        <f>ROUND(I149*H149,2)</f>
        <v>0</v>
      </c>
      <c r="BL149" s="17" t="s">
        <v>121</v>
      </c>
      <c r="BM149" s="217" t="s">
        <v>420</v>
      </c>
    </row>
    <row r="150" s="2" customFormat="1">
      <c r="A150" s="38"/>
      <c r="B150" s="39"/>
      <c r="C150" s="40"/>
      <c r="D150" s="219" t="s">
        <v>123</v>
      </c>
      <c r="E150" s="40"/>
      <c r="F150" s="220" t="s">
        <v>333</v>
      </c>
      <c r="G150" s="40"/>
      <c r="H150" s="40"/>
      <c r="I150" s="221"/>
      <c r="J150" s="40"/>
      <c r="K150" s="40"/>
      <c r="L150" s="44"/>
      <c r="M150" s="258"/>
      <c r="N150" s="259"/>
      <c r="O150" s="260"/>
      <c r="P150" s="260"/>
      <c r="Q150" s="260"/>
      <c r="R150" s="260"/>
      <c r="S150" s="260"/>
      <c r="T150" s="261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123</v>
      </c>
      <c r="AU150" s="17" t="s">
        <v>79</v>
      </c>
    </row>
    <row r="151" s="2" customFormat="1" ht="6.96" customHeight="1">
      <c r="A151" s="38"/>
      <c r="B151" s="59"/>
      <c r="C151" s="60"/>
      <c r="D151" s="60"/>
      <c r="E151" s="60"/>
      <c r="F151" s="60"/>
      <c r="G151" s="60"/>
      <c r="H151" s="60"/>
      <c r="I151" s="60"/>
      <c r="J151" s="60"/>
      <c r="K151" s="60"/>
      <c r="L151" s="44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qtSgrJk/c0eIyL6yKMKyrlzy8TI0657AWeUPlkvUXIRUEIjxq3YkoP7Gneqq9qRTAh/cUsXBlK1BMss/i1sysQ==" hashValue="Mzf6Yi96zqT/NaLTs9tyb3u+EgXBkqA2fPGiSOjZocPz8BFBSkrwG47MldCFZjgv28WtbCwg6HO5DGCP8/7rLw==" algorithmName="SHA-512" password="CC35"/>
  <autoFilter ref="C82:K15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1_02/184215112"/>
    <hyperlink ref="F90" r:id="rId2" display="https://podminky.urs.cz/item/CS_URS_2021_02/184215113"/>
    <hyperlink ref="F93" r:id="rId3" display="https://podminky.urs.cz/item/CS_URS_2021_02/184215133"/>
    <hyperlink ref="F96" r:id="rId4" display="https://podminky.urs.cz/item/CS_URS_2021_02/184812111"/>
    <hyperlink ref="F99" r:id="rId5" display="https://podminky.urs.cz/item/CS_URS_2021_02/60591255"/>
    <hyperlink ref="F102" r:id="rId6" display="https://podminky.urs.cz/item/CS_URS_2021_02/60591320"/>
    <hyperlink ref="F105" r:id="rId7" display="https://podminky.urs.cz/item/CS_URS_2021_02/60514101"/>
    <hyperlink ref="F108" r:id="rId8" display="https://podminky.urs.cz/item/CS_URS_2021_02/184813121"/>
    <hyperlink ref="F111" r:id="rId9" display="https://podminky.urs.cz/item/CS_URS_2021_02/31324803"/>
    <hyperlink ref="F114" r:id="rId10" display="https://podminky.urs.cz/item/CS_URS_2021_02/184813133"/>
    <hyperlink ref="F117" r:id="rId11" display="https://podminky.urs.cz/item/CS_URS_2021_02/184815165"/>
    <hyperlink ref="F120" r:id="rId12" display="https://podminky.urs.cz/item/CS_URS_2021_02/184816111"/>
    <hyperlink ref="F123" r:id="rId13" display="https://podminky.urs.cz/item/CS_URS_2021_02/25191155"/>
    <hyperlink ref="F126" r:id="rId14" display="https://podminky.urs.cz/item/CS_URS_2021_02/184911421"/>
    <hyperlink ref="F131" r:id="rId15" display="https://podminky.urs.cz/item/CS_URS_2021_02/10391100"/>
    <hyperlink ref="F140" r:id="rId16" display="https://podminky.urs.cz/item/CS_URS_2021_02/185804513"/>
    <hyperlink ref="F146" r:id="rId17" display="https://podminky.urs.cz/item/CS_URS_2021_02/348951250"/>
    <hyperlink ref="F150" r:id="rId18" display="https://podminky.urs.cz/item/CS_URS_2021_02/998315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89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Rybník R2 s cestou C27 na hráz v k.ú. Třebihošť-výsadby a následná péče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421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20. 9. 2021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ROUND((SUM(BE83:BE150)),  2)</f>
        <v>0</v>
      </c>
      <c r="G33" s="38"/>
      <c r="H33" s="38"/>
      <c r="I33" s="148">
        <v>0.20999999999999999</v>
      </c>
      <c r="J33" s="147">
        <f>ROUND(((SUM(BE83:BE150))*I33),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ROUND((SUM(BF83:BF150)),  2)</f>
        <v>0</v>
      </c>
      <c r="G34" s="38"/>
      <c r="H34" s="38"/>
      <c r="I34" s="148">
        <v>0.14999999999999999</v>
      </c>
      <c r="J34" s="147">
        <f>ROUND(((SUM(BF83:BF150))*I34),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ROUND((SUM(BG83:BG150)),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ROUND((SUM(BH83:BH150)),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ROUND((SUM(BI83:BI150)),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Rybník R2 s cestou C27 na hráz v k.ú. Třebihošť-výsadby a následná péče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SO-01_4-NP3 - Následná péče 3.rok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20. 9. 2021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93</v>
      </c>
      <c r="D57" s="162"/>
      <c r="E57" s="162"/>
      <c r="F57" s="162"/>
      <c r="G57" s="162"/>
      <c r="H57" s="162"/>
      <c r="I57" s="162"/>
      <c r="J57" s="163" t="s">
        <v>94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65"/>
      <c r="C60" s="166"/>
      <c r="D60" s="167" t="s">
        <v>96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97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98</v>
      </c>
      <c r="E62" s="174"/>
      <c r="F62" s="174"/>
      <c r="G62" s="174"/>
      <c r="H62" s="174"/>
      <c r="I62" s="174"/>
      <c r="J62" s="175">
        <f>J144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99</v>
      </c>
      <c r="E63" s="174"/>
      <c r="F63" s="174"/>
      <c r="G63" s="174"/>
      <c r="H63" s="174"/>
      <c r="I63" s="174"/>
      <c r="J63" s="175">
        <f>J148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100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Rybník R2 s cestou C27 na hráz v k.ú. Třebihošť-výsadby a následná péče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90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SO-01_4-NP3 - Následná péče 3.rok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32" t="s">
        <v>23</v>
      </c>
      <c r="J77" s="72" t="str">
        <f>IF(J12="","",J12)</f>
        <v>20. 9. 2021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32" t="s">
        <v>30</v>
      </c>
      <c r="J79" s="36" t="str">
        <f>E21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IF(E18="","",E18)</f>
        <v>Vyplň údaj</v>
      </c>
      <c r="G80" s="40"/>
      <c r="H80" s="40"/>
      <c r="I80" s="32" t="s">
        <v>32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101</v>
      </c>
      <c r="D82" s="180" t="s">
        <v>54</v>
      </c>
      <c r="E82" s="180" t="s">
        <v>50</v>
      </c>
      <c r="F82" s="180" t="s">
        <v>51</v>
      </c>
      <c r="G82" s="180" t="s">
        <v>102</v>
      </c>
      <c r="H82" s="180" t="s">
        <v>103</v>
      </c>
      <c r="I82" s="180" t="s">
        <v>104</v>
      </c>
      <c r="J82" s="181" t="s">
        <v>94</v>
      </c>
      <c r="K82" s="182" t="s">
        <v>105</v>
      </c>
      <c r="L82" s="183"/>
      <c r="M82" s="92" t="s">
        <v>19</v>
      </c>
      <c r="N82" s="93" t="s">
        <v>39</v>
      </c>
      <c r="O82" s="93" t="s">
        <v>106</v>
      </c>
      <c r="P82" s="93" t="s">
        <v>107</v>
      </c>
      <c r="Q82" s="93" t="s">
        <v>108</v>
      </c>
      <c r="R82" s="93" t="s">
        <v>109</v>
      </c>
      <c r="S82" s="93" t="s">
        <v>110</v>
      </c>
      <c r="T82" s="94" t="s">
        <v>111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112</v>
      </c>
      <c r="D83" s="40"/>
      <c r="E83" s="40"/>
      <c r="F83" s="40"/>
      <c r="G83" s="40"/>
      <c r="H83" s="40"/>
      <c r="I83" s="40"/>
      <c r="J83" s="184">
        <f>BK83</f>
        <v>0</v>
      </c>
      <c r="K83" s="40"/>
      <c r="L83" s="44"/>
      <c r="M83" s="95"/>
      <c r="N83" s="185"/>
      <c r="O83" s="96"/>
      <c r="P83" s="186">
        <f>P84</f>
        <v>0</v>
      </c>
      <c r="Q83" s="96"/>
      <c r="R83" s="186">
        <f>R84</f>
        <v>0.69138949999999999</v>
      </c>
      <c r="S83" s="96"/>
      <c r="T83" s="187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68</v>
      </c>
      <c r="AU83" s="17" t="s">
        <v>95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68</v>
      </c>
      <c r="E84" s="192" t="s">
        <v>113</v>
      </c>
      <c r="F84" s="192" t="s">
        <v>114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P85+P144+P148</f>
        <v>0</v>
      </c>
      <c r="Q84" s="197"/>
      <c r="R84" s="198">
        <f>R85+R144+R148</f>
        <v>0.69138949999999999</v>
      </c>
      <c r="S84" s="197"/>
      <c r="T84" s="199">
        <f>T85+T144+T148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77</v>
      </c>
      <c r="AT84" s="201" t="s">
        <v>68</v>
      </c>
      <c r="AU84" s="201" t="s">
        <v>69</v>
      </c>
      <c r="AY84" s="200" t="s">
        <v>115</v>
      </c>
      <c r="BK84" s="202">
        <f>BK85+BK144+BK148</f>
        <v>0</v>
      </c>
    </row>
    <row r="85" s="12" customFormat="1" ht="22.8" customHeight="1">
      <c r="A85" s="12"/>
      <c r="B85" s="189"/>
      <c r="C85" s="190"/>
      <c r="D85" s="191" t="s">
        <v>68</v>
      </c>
      <c r="E85" s="203" t="s">
        <v>77</v>
      </c>
      <c r="F85" s="203" t="s">
        <v>116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SUM(P86:P143)</f>
        <v>0</v>
      </c>
      <c r="Q85" s="197"/>
      <c r="R85" s="198">
        <f>SUM(R86:R143)</f>
        <v>0.65240350000000003</v>
      </c>
      <c r="S85" s="197"/>
      <c r="T85" s="199">
        <f>SUM(T86:T143)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77</v>
      </c>
      <c r="AT85" s="201" t="s">
        <v>68</v>
      </c>
      <c r="AU85" s="201" t="s">
        <v>77</v>
      </c>
      <c r="AY85" s="200" t="s">
        <v>115</v>
      </c>
      <c r="BK85" s="202">
        <f>SUM(BK86:BK143)</f>
        <v>0</v>
      </c>
    </row>
    <row r="86" s="2" customFormat="1" ht="16.5" customHeight="1">
      <c r="A86" s="38"/>
      <c r="B86" s="39"/>
      <c r="C86" s="205" t="s">
        <v>77</v>
      </c>
      <c r="D86" s="205" t="s">
        <v>117</v>
      </c>
      <c r="E86" s="206" t="s">
        <v>227</v>
      </c>
      <c r="F86" s="207" t="s">
        <v>228</v>
      </c>
      <c r="G86" s="208" t="s">
        <v>120</v>
      </c>
      <c r="H86" s="209">
        <v>12.35</v>
      </c>
      <c r="I86" s="210"/>
      <c r="J86" s="211">
        <f>ROUND(I86*H86,2)</f>
        <v>0</v>
      </c>
      <c r="K86" s="212"/>
      <c r="L86" s="44"/>
      <c r="M86" s="213" t="s">
        <v>19</v>
      </c>
      <c r="N86" s="214" t="s">
        <v>40</v>
      </c>
      <c r="O86" s="84"/>
      <c r="P86" s="215">
        <f>O86*H86</f>
        <v>0</v>
      </c>
      <c r="Q86" s="215">
        <v>5.0000000000000002E-05</v>
      </c>
      <c r="R86" s="215">
        <f>Q86*H86</f>
        <v>0.00061749999999999999</v>
      </c>
      <c r="S86" s="215">
        <v>0</v>
      </c>
      <c r="T86" s="21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7" t="s">
        <v>121</v>
      </c>
      <c r="AT86" s="217" t="s">
        <v>117</v>
      </c>
      <c r="AU86" s="217" t="s">
        <v>79</v>
      </c>
      <c r="AY86" s="17" t="s">
        <v>115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7" t="s">
        <v>77</v>
      </c>
      <c r="BK86" s="218">
        <f>ROUND(I86*H86,2)</f>
        <v>0</v>
      </c>
      <c r="BL86" s="17" t="s">
        <v>121</v>
      </c>
      <c r="BM86" s="217" t="s">
        <v>422</v>
      </c>
    </row>
    <row r="87" s="2" customFormat="1">
      <c r="A87" s="38"/>
      <c r="B87" s="39"/>
      <c r="C87" s="40"/>
      <c r="D87" s="219" t="s">
        <v>123</v>
      </c>
      <c r="E87" s="40"/>
      <c r="F87" s="220" t="s">
        <v>230</v>
      </c>
      <c r="G87" s="40"/>
      <c r="H87" s="40"/>
      <c r="I87" s="221"/>
      <c r="J87" s="40"/>
      <c r="K87" s="40"/>
      <c r="L87" s="44"/>
      <c r="M87" s="222"/>
      <c r="N87" s="22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123</v>
      </c>
      <c r="AU87" s="17" t="s">
        <v>79</v>
      </c>
    </row>
    <row r="88" s="13" customFormat="1">
      <c r="A88" s="13"/>
      <c r="B88" s="224"/>
      <c r="C88" s="225"/>
      <c r="D88" s="226" t="s">
        <v>125</v>
      </c>
      <c r="E88" s="227" t="s">
        <v>19</v>
      </c>
      <c r="F88" s="228" t="s">
        <v>423</v>
      </c>
      <c r="G88" s="225"/>
      <c r="H88" s="229">
        <v>12.35</v>
      </c>
      <c r="I88" s="230"/>
      <c r="J88" s="225"/>
      <c r="K88" s="225"/>
      <c r="L88" s="231"/>
      <c r="M88" s="232"/>
      <c r="N88" s="233"/>
      <c r="O88" s="233"/>
      <c r="P88" s="233"/>
      <c r="Q88" s="233"/>
      <c r="R88" s="233"/>
      <c r="S88" s="233"/>
      <c r="T88" s="23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5" t="s">
        <v>125</v>
      </c>
      <c r="AU88" s="235" t="s">
        <v>79</v>
      </c>
      <c r="AV88" s="13" t="s">
        <v>79</v>
      </c>
      <c r="AW88" s="13" t="s">
        <v>31</v>
      </c>
      <c r="AX88" s="13" t="s">
        <v>77</v>
      </c>
      <c r="AY88" s="235" t="s">
        <v>115</v>
      </c>
    </row>
    <row r="89" s="2" customFormat="1" ht="16.5" customHeight="1">
      <c r="A89" s="38"/>
      <c r="B89" s="39"/>
      <c r="C89" s="205" t="s">
        <v>79</v>
      </c>
      <c r="D89" s="205" t="s">
        <v>117</v>
      </c>
      <c r="E89" s="206" t="s">
        <v>232</v>
      </c>
      <c r="F89" s="207" t="s">
        <v>233</v>
      </c>
      <c r="G89" s="208" t="s">
        <v>120</v>
      </c>
      <c r="H89" s="209">
        <v>9</v>
      </c>
      <c r="I89" s="210"/>
      <c r="J89" s="211">
        <f>ROUND(I89*H89,2)</f>
        <v>0</v>
      </c>
      <c r="K89" s="212"/>
      <c r="L89" s="44"/>
      <c r="M89" s="213" t="s">
        <v>19</v>
      </c>
      <c r="N89" s="214" t="s">
        <v>40</v>
      </c>
      <c r="O89" s="84"/>
      <c r="P89" s="215">
        <f>O89*H89</f>
        <v>0</v>
      </c>
      <c r="Q89" s="215">
        <v>6.0000000000000002E-05</v>
      </c>
      <c r="R89" s="215">
        <f>Q89*H89</f>
        <v>0.00054000000000000001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121</v>
      </c>
      <c r="AT89" s="217" t="s">
        <v>117</v>
      </c>
      <c r="AU89" s="217" t="s">
        <v>79</v>
      </c>
      <c r="AY89" s="17" t="s">
        <v>115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77</v>
      </c>
      <c r="BK89" s="218">
        <f>ROUND(I89*H89,2)</f>
        <v>0</v>
      </c>
      <c r="BL89" s="17" t="s">
        <v>121</v>
      </c>
      <c r="BM89" s="217" t="s">
        <v>424</v>
      </c>
    </row>
    <row r="90" s="2" customFormat="1">
      <c r="A90" s="38"/>
      <c r="B90" s="39"/>
      <c r="C90" s="40"/>
      <c r="D90" s="219" t="s">
        <v>123</v>
      </c>
      <c r="E90" s="40"/>
      <c r="F90" s="220" t="s">
        <v>235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123</v>
      </c>
      <c r="AU90" s="17" t="s">
        <v>79</v>
      </c>
    </row>
    <row r="91" s="13" customFormat="1">
      <c r="A91" s="13"/>
      <c r="B91" s="224"/>
      <c r="C91" s="225"/>
      <c r="D91" s="226" t="s">
        <v>125</v>
      </c>
      <c r="E91" s="227" t="s">
        <v>19</v>
      </c>
      <c r="F91" s="228" t="s">
        <v>425</v>
      </c>
      <c r="G91" s="225"/>
      <c r="H91" s="229">
        <v>9</v>
      </c>
      <c r="I91" s="230"/>
      <c r="J91" s="225"/>
      <c r="K91" s="225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125</v>
      </c>
      <c r="AU91" s="235" t="s">
        <v>79</v>
      </c>
      <c r="AV91" s="13" t="s">
        <v>79</v>
      </c>
      <c r="AW91" s="13" t="s">
        <v>31</v>
      </c>
      <c r="AX91" s="13" t="s">
        <v>77</v>
      </c>
      <c r="AY91" s="235" t="s">
        <v>115</v>
      </c>
    </row>
    <row r="92" s="2" customFormat="1" ht="16.5" customHeight="1">
      <c r="A92" s="38"/>
      <c r="B92" s="39"/>
      <c r="C92" s="205" t="s">
        <v>139</v>
      </c>
      <c r="D92" s="205" t="s">
        <v>117</v>
      </c>
      <c r="E92" s="206" t="s">
        <v>236</v>
      </c>
      <c r="F92" s="207" t="s">
        <v>237</v>
      </c>
      <c r="G92" s="208" t="s">
        <v>120</v>
      </c>
      <c r="H92" s="209">
        <v>0.80000000000000004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40</v>
      </c>
      <c r="O92" s="84"/>
      <c r="P92" s="215">
        <f>O92*H92</f>
        <v>0</v>
      </c>
      <c r="Q92" s="215">
        <v>6.0000000000000002E-05</v>
      </c>
      <c r="R92" s="215">
        <f>Q92*H92</f>
        <v>4.8000000000000001E-05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121</v>
      </c>
      <c r="AT92" s="217" t="s">
        <v>117</v>
      </c>
      <c r="AU92" s="217" t="s">
        <v>79</v>
      </c>
      <c r="AY92" s="17" t="s">
        <v>115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77</v>
      </c>
      <c r="BK92" s="218">
        <f>ROUND(I92*H92,2)</f>
        <v>0</v>
      </c>
      <c r="BL92" s="17" t="s">
        <v>121</v>
      </c>
      <c r="BM92" s="217" t="s">
        <v>426</v>
      </c>
    </row>
    <row r="93" s="2" customFormat="1">
      <c r="A93" s="38"/>
      <c r="B93" s="39"/>
      <c r="C93" s="40"/>
      <c r="D93" s="219" t="s">
        <v>123</v>
      </c>
      <c r="E93" s="40"/>
      <c r="F93" s="220" t="s">
        <v>239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123</v>
      </c>
      <c r="AU93" s="17" t="s">
        <v>79</v>
      </c>
    </row>
    <row r="94" s="13" customFormat="1">
      <c r="A94" s="13"/>
      <c r="B94" s="224"/>
      <c r="C94" s="225"/>
      <c r="D94" s="226" t="s">
        <v>125</v>
      </c>
      <c r="E94" s="227" t="s">
        <v>19</v>
      </c>
      <c r="F94" s="228" t="s">
        <v>427</v>
      </c>
      <c r="G94" s="225"/>
      <c r="H94" s="229">
        <v>0.80000000000000004</v>
      </c>
      <c r="I94" s="230"/>
      <c r="J94" s="225"/>
      <c r="K94" s="225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125</v>
      </c>
      <c r="AU94" s="235" t="s">
        <v>79</v>
      </c>
      <c r="AV94" s="13" t="s">
        <v>79</v>
      </c>
      <c r="AW94" s="13" t="s">
        <v>31</v>
      </c>
      <c r="AX94" s="13" t="s">
        <v>77</v>
      </c>
      <c r="AY94" s="235" t="s">
        <v>115</v>
      </c>
    </row>
    <row r="95" s="2" customFormat="1" ht="16.5" customHeight="1">
      <c r="A95" s="38"/>
      <c r="B95" s="39"/>
      <c r="C95" s="205" t="s">
        <v>121</v>
      </c>
      <c r="D95" s="205" t="s">
        <v>117</v>
      </c>
      <c r="E95" s="206" t="s">
        <v>341</v>
      </c>
      <c r="F95" s="207" t="s">
        <v>342</v>
      </c>
      <c r="G95" s="208" t="s">
        <v>120</v>
      </c>
      <c r="H95" s="209">
        <v>443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40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121</v>
      </c>
      <c r="AT95" s="217" t="s">
        <v>117</v>
      </c>
      <c r="AU95" s="217" t="s">
        <v>79</v>
      </c>
      <c r="AY95" s="17" t="s">
        <v>115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77</v>
      </c>
      <c r="BK95" s="218">
        <f>ROUND(I95*H95,2)</f>
        <v>0</v>
      </c>
      <c r="BL95" s="17" t="s">
        <v>121</v>
      </c>
      <c r="BM95" s="217" t="s">
        <v>428</v>
      </c>
    </row>
    <row r="96" s="2" customFormat="1">
      <c r="A96" s="38"/>
      <c r="B96" s="39"/>
      <c r="C96" s="40"/>
      <c r="D96" s="219" t="s">
        <v>123</v>
      </c>
      <c r="E96" s="40"/>
      <c r="F96" s="220" t="s">
        <v>344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123</v>
      </c>
      <c r="AU96" s="17" t="s">
        <v>79</v>
      </c>
    </row>
    <row r="97" s="13" customFormat="1">
      <c r="A97" s="13"/>
      <c r="B97" s="224"/>
      <c r="C97" s="225"/>
      <c r="D97" s="226" t="s">
        <v>125</v>
      </c>
      <c r="E97" s="227" t="s">
        <v>19</v>
      </c>
      <c r="F97" s="228" t="s">
        <v>429</v>
      </c>
      <c r="G97" s="225"/>
      <c r="H97" s="229">
        <v>443</v>
      </c>
      <c r="I97" s="230"/>
      <c r="J97" s="225"/>
      <c r="K97" s="225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125</v>
      </c>
      <c r="AU97" s="235" t="s">
        <v>79</v>
      </c>
      <c r="AV97" s="13" t="s">
        <v>79</v>
      </c>
      <c r="AW97" s="13" t="s">
        <v>31</v>
      </c>
      <c r="AX97" s="13" t="s">
        <v>77</v>
      </c>
      <c r="AY97" s="235" t="s">
        <v>115</v>
      </c>
    </row>
    <row r="98" s="2" customFormat="1" ht="16.5" customHeight="1">
      <c r="A98" s="38"/>
      <c r="B98" s="39"/>
      <c r="C98" s="247" t="s">
        <v>148</v>
      </c>
      <c r="D98" s="247" t="s">
        <v>149</v>
      </c>
      <c r="E98" s="248" t="s">
        <v>241</v>
      </c>
      <c r="F98" s="249" t="s">
        <v>242</v>
      </c>
      <c r="G98" s="250" t="s">
        <v>120</v>
      </c>
      <c r="H98" s="251">
        <v>11.4</v>
      </c>
      <c r="I98" s="252"/>
      <c r="J98" s="253">
        <f>ROUND(I98*H98,2)</f>
        <v>0</v>
      </c>
      <c r="K98" s="254"/>
      <c r="L98" s="255"/>
      <c r="M98" s="256" t="s">
        <v>19</v>
      </c>
      <c r="N98" s="257" t="s">
        <v>40</v>
      </c>
      <c r="O98" s="84"/>
      <c r="P98" s="215">
        <f>O98*H98</f>
        <v>0</v>
      </c>
      <c r="Q98" s="215">
        <v>0.0058999999999999999</v>
      </c>
      <c r="R98" s="215">
        <f>Q98*H98</f>
        <v>0.06726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152</v>
      </c>
      <c r="AT98" s="217" t="s">
        <v>149</v>
      </c>
      <c r="AU98" s="217" t="s">
        <v>79</v>
      </c>
      <c r="AY98" s="17" t="s">
        <v>115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77</v>
      </c>
      <c r="BK98" s="218">
        <f>ROUND(I98*H98,2)</f>
        <v>0</v>
      </c>
      <c r="BL98" s="17" t="s">
        <v>121</v>
      </c>
      <c r="BM98" s="217" t="s">
        <v>430</v>
      </c>
    </row>
    <row r="99" s="2" customFormat="1">
      <c r="A99" s="38"/>
      <c r="B99" s="39"/>
      <c r="C99" s="40"/>
      <c r="D99" s="219" t="s">
        <v>123</v>
      </c>
      <c r="E99" s="40"/>
      <c r="F99" s="220" t="s">
        <v>244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123</v>
      </c>
      <c r="AU99" s="17" t="s">
        <v>79</v>
      </c>
    </row>
    <row r="100" s="13" customFormat="1">
      <c r="A100" s="13"/>
      <c r="B100" s="224"/>
      <c r="C100" s="225"/>
      <c r="D100" s="226" t="s">
        <v>125</v>
      </c>
      <c r="E100" s="227" t="s">
        <v>19</v>
      </c>
      <c r="F100" s="228" t="s">
        <v>431</v>
      </c>
      <c r="G100" s="225"/>
      <c r="H100" s="229">
        <v>11.4</v>
      </c>
      <c r="I100" s="230"/>
      <c r="J100" s="225"/>
      <c r="K100" s="225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125</v>
      </c>
      <c r="AU100" s="235" t="s">
        <v>79</v>
      </c>
      <c r="AV100" s="13" t="s">
        <v>79</v>
      </c>
      <c r="AW100" s="13" t="s">
        <v>31</v>
      </c>
      <c r="AX100" s="13" t="s">
        <v>77</v>
      </c>
      <c r="AY100" s="235" t="s">
        <v>115</v>
      </c>
    </row>
    <row r="101" s="2" customFormat="1" ht="16.5" customHeight="1">
      <c r="A101" s="38"/>
      <c r="B101" s="39"/>
      <c r="C101" s="247" t="s">
        <v>156</v>
      </c>
      <c r="D101" s="247" t="s">
        <v>149</v>
      </c>
      <c r="E101" s="248" t="s">
        <v>247</v>
      </c>
      <c r="F101" s="249" t="s">
        <v>248</v>
      </c>
      <c r="G101" s="250" t="s">
        <v>249</v>
      </c>
      <c r="H101" s="251">
        <v>1.2</v>
      </c>
      <c r="I101" s="252"/>
      <c r="J101" s="253">
        <f>ROUND(I101*H101,2)</f>
        <v>0</v>
      </c>
      <c r="K101" s="254"/>
      <c r="L101" s="255"/>
      <c r="M101" s="256" t="s">
        <v>19</v>
      </c>
      <c r="N101" s="257" t="s">
        <v>40</v>
      </c>
      <c r="O101" s="84"/>
      <c r="P101" s="215">
        <f>O101*H101</f>
        <v>0</v>
      </c>
      <c r="Q101" s="215">
        <v>0.0038</v>
      </c>
      <c r="R101" s="215">
        <f>Q101*H101</f>
        <v>0.0045599999999999998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152</v>
      </c>
      <c r="AT101" s="217" t="s">
        <v>149</v>
      </c>
      <c r="AU101" s="217" t="s">
        <v>79</v>
      </c>
      <c r="AY101" s="17" t="s">
        <v>115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77</v>
      </c>
      <c r="BK101" s="218">
        <f>ROUND(I101*H101,2)</f>
        <v>0</v>
      </c>
      <c r="BL101" s="17" t="s">
        <v>121</v>
      </c>
      <c r="BM101" s="217" t="s">
        <v>432</v>
      </c>
    </row>
    <row r="102" s="2" customFormat="1">
      <c r="A102" s="38"/>
      <c r="B102" s="39"/>
      <c r="C102" s="40"/>
      <c r="D102" s="219" t="s">
        <v>123</v>
      </c>
      <c r="E102" s="40"/>
      <c r="F102" s="220" t="s">
        <v>251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123</v>
      </c>
      <c r="AU102" s="17" t="s">
        <v>79</v>
      </c>
    </row>
    <row r="103" s="13" customFormat="1">
      <c r="A103" s="13"/>
      <c r="B103" s="224"/>
      <c r="C103" s="225"/>
      <c r="D103" s="226" t="s">
        <v>125</v>
      </c>
      <c r="E103" s="227" t="s">
        <v>19</v>
      </c>
      <c r="F103" s="228" t="s">
        <v>433</v>
      </c>
      <c r="G103" s="225"/>
      <c r="H103" s="229">
        <v>1.2</v>
      </c>
      <c r="I103" s="230"/>
      <c r="J103" s="225"/>
      <c r="K103" s="225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125</v>
      </c>
      <c r="AU103" s="235" t="s">
        <v>79</v>
      </c>
      <c r="AV103" s="13" t="s">
        <v>79</v>
      </c>
      <c r="AW103" s="13" t="s">
        <v>31</v>
      </c>
      <c r="AX103" s="13" t="s">
        <v>77</v>
      </c>
      <c r="AY103" s="235" t="s">
        <v>115</v>
      </c>
    </row>
    <row r="104" s="2" customFormat="1" ht="16.5" customHeight="1">
      <c r="A104" s="38"/>
      <c r="B104" s="39"/>
      <c r="C104" s="247" t="s">
        <v>163</v>
      </c>
      <c r="D104" s="247" t="s">
        <v>149</v>
      </c>
      <c r="E104" s="248" t="s">
        <v>254</v>
      </c>
      <c r="F104" s="249" t="s">
        <v>255</v>
      </c>
      <c r="G104" s="250" t="s">
        <v>256</v>
      </c>
      <c r="H104" s="251">
        <v>0.024</v>
      </c>
      <c r="I104" s="252"/>
      <c r="J104" s="253">
        <f>ROUND(I104*H104,2)</f>
        <v>0</v>
      </c>
      <c r="K104" s="254"/>
      <c r="L104" s="255"/>
      <c r="M104" s="256" t="s">
        <v>19</v>
      </c>
      <c r="N104" s="257" t="s">
        <v>40</v>
      </c>
      <c r="O104" s="84"/>
      <c r="P104" s="215">
        <f>O104*H104</f>
        <v>0</v>
      </c>
      <c r="Q104" s="215">
        <v>0.55000000000000004</v>
      </c>
      <c r="R104" s="215">
        <f>Q104*H104</f>
        <v>0.013200000000000002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152</v>
      </c>
      <c r="AT104" s="217" t="s">
        <v>149</v>
      </c>
      <c r="AU104" s="217" t="s">
        <v>79</v>
      </c>
      <c r="AY104" s="17" t="s">
        <v>115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77</v>
      </c>
      <c r="BK104" s="218">
        <f>ROUND(I104*H104,2)</f>
        <v>0</v>
      </c>
      <c r="BL104" s="17" t="s">
        <v>121</v>
      </c>
      <c r="BM104" s="217" t="s">
        <v>434</v>
      </c>
    </row>
    <row r="105" s="2" customFormat="1">
      <c r="A105" s="38"/>
      <c r="B105" s="39"/>
      <c r="C105" s="40"/>
      <c r="D105" s="219" t="s">
        <v>123</v>
      </c>
      <c r="E105" s="40"/>
      <c r="F105" s="220" t="s">
        <v>258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123</v>
      </c>
      <c r="AU105" s="17" t="s">
        <v>79</v>
      </c>
    </row>
    <row r="106" s="13" customFormat="1">
      <c r="A106" s="13"/>
      <c r="B106" s="224"/>
      <c r="C106" s="225"/>
      <c r="D106" s="226" t="s">
        <v>125</v>
      </c>
      <c r="E106" s="227" t="s">
        <v>19</v>
      </c>
      <c r="F106" s="228" t="s">
        <v>435</v>
      </c>
      <c r="G106" s="225"/>
      <c r="H106" s="229">
        <v>0.024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125</v>
      </c>
      <c r="AU106" s="235" t="s">
        <v>79</v>
      </c>
      <c r="AV106" s="13" t="s">
        <v>79</v>
      </c>
      <c r="AW106" s="13" t="s">
        <v>31</v>
      </c>
      <c r="AX106" s="13" t="s">
        <v>77</v>
      </c>
      <c r="AY106" s="235" t="s">
        <v>115</v>
      </c>
    </row>
    <row r="107" s="2" customFormat="1" ht="21.75" customHeight="1">
      <c r="A107" s="38"/>
      <c r="B107" s="39"/>
      <c r="C107" s="205" t="s">
        <v>152</v>
      </c>
      <c r="D107" s="205" t="s">
        <v>117</v>
      </c>
      <c r="E107" s="206" t="s">
        <v>268</v>
      </c>
      <c r="F107" s="207" t="s">
        <v>269</v>
      </c>
      <c r="G107" s="208" t="s">
        <v>120</v>
      </c>
      <c r="H107" s="209">
        <v>9.8000000000000007</v>
      </c>
      <c r="I107" s="210"/>
      <c r="J107" s="211">
        <f>ROUND(I107*H107,2)</f>
        <v>0</v>
      </c>
      <c r="K107" s="212"/>
      <c r="L107" s="44"/>
      <c r="M107" s="213" t="s">
        <v>19</v>
      </c>
      <c r="N107" s="214" t="s">
        <v>40</v>
      </c>
      <c r="O107" s="84"/>
      <c r="P107" s="215">
        <f>O107*H107</f>
        <v>0</v>
      </c>
      <c r="Q107" s="215">
        <v>0.0020799999999999998</v>
      </c>
      <c r="R107" s="215">
        <f>Q107*H107</f>
        <v>0.020383999999999999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121</v>
      </c>
      <c r="AT107" s="217" t="s">
        <v>117</v>
      </c>
      <c r="AU107" s="217" t="s">
        <v>79</v>
      </c>
      <c r="AY107" s="17" t="s">
        <v>115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77</v>
      </c>
      <c r="BK107" s="218">
        <f>ROUND(I107*H107,2)</f>
        <v>0</v>
      </c>
      <c r="BL107" s="17" t="s">
        <v>121</v>
      </c>
      <c r="BM107" s="217" t="s">
        <v>436</v>
      </c>
    </row>
    <row r="108" s="2" customFormat="1">
      <c r="A108" s="38"/>
      <c r="B108" s="39"/>
      <c r="C108" s="40"/>
      <c r="D108" s="219" t="s">
        <v>123</v>
      </c>
      <c r="E108" s="40"/>
      <c r="F108" s="220" t="s">
        <v>271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123</v>
      </c>
      <c r="AU108" s="17" t="s">
        <v>79</v>
      </c>
    </row>
    <row r="109" s="13" customFormat="1">
      <c r="A109" s="13"/>
      <c r="B109" s="224"/>
      <c r="C109" s="225"/>
      <c r="D109" s="226" t="s">
        <v>125</v>
      </c>
      <c r="E109" s="227" t="s">
        <v>19</v>
      </c>
      <c r="F109" s="228" t="s">
        <v>437</v>
      </c>
      <c r="G109" s="225"/>
      <c r="H109" s="229">
        <v>9.8000000000000007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125</v>
      </c>
      <c r="AU109" s="235" t="s">
        <v>79</v>
      </c>
      <c r="AV109" s="13" t="s">
        <v>79</v>
      </c>
      <c r="AW109" s="13" t="s">
        <v>31</v>
      </c>
      <c r="AX109" s="13" t="s">
        <v>77</v>
      </c>
      <c r="AY109" s="235" t="s">
        <v>115</v>
      </c>
    </row>
    <row r="110" s="2" customFormat="1" ht="16.5" customHeight="1">
      <c r="A110" s="38"/>
      <c r="B110" s="39"/>
      <c r="C110" s="247" t="s">
        <v>173</v>
      </c>
      <c r="D110" s="247" t="s">
        <v>149</v>
      </c>
      <c r="E110" s="248" t="s">
        <v>273</v>
      </c>
      <c r="F110" s="249" t="s">
        <v>274</v>
      </c>
      <c r="G110" s="250" t="s">
        <v>249</v>
      </c>
      <c r="H110" s="251">
        <v>5.8600000000000003</v>
      </c>
      <c r="I110" s="252"/>
      <c r="J110" s="253">
        <f>ROUND(I110*H110,2)</f>
        <v>0</v>
      </c>
      <c r="K110" s="254"/>
      <c r="L110" s="255"/>
      <c r="M110" s="256" t="s">
        <v>19</v>
      </c>
      <c r="N110" s="257" t="s">
        <v>40</v>
      </c>
      <c r="O110" s="84"/>
      <c r="P110" s="215">
        <f>O110*H110</f>
        <v>0</v>
      </c>
      <c r="Q110" s="215">
        <v>0.0014</v>
      </c>
      <c r="R110" s="215">
        <f>Q110*H110</f>
        <v>0.0082040000000000012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152</v>
      </c>
      <c r="AT110" s="217" t="s">
        <v>149</v>
      </c>
      <c r="AU110" s="217" t="s">
        <v>79</v>
      </c>
      <c r="AY110" s="17" t="s">
        <v>115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77</v>
      </c>
      <c r="BK110" s="218">
        <f>ROUND(I110*H110,2)</f>
        <v>0</v>
      </c>
      <c r="BL110" s="17" t="s">
        <v>121</v>
      </c>
      <c r="BM110" s="217" t="s">
        <v>438</v>
      </c>
    </row>
    <row r="111" s="2" customFormat="1">
      <c r="A111" s="38"/>
      <c r="B111" s="39"/>
      <c r="C111" s="40"/>
      <c r="D111" s="219" t="s">
        <v>123</v>
      </c>
      <c r="E111" s="40"/>
      <c r="F111" s="220" t="s">
        <v>276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123</v>
      </c>
      <c r="AU111" s="17" t="s">
        <v>79</v>
      </c>
    </row>
    <row r="112" s="13" customFormat="1">
      <c r="A112" s="13"/>
      <c r="B112" s="224"/>
      <c r="C112" s="225"/>
      <c r="D112" s="226" t="s">
        <v>125</v>
      </c>
      <c r="E112" s="227" t="s">
        <v>19</v>
      </c>
      <c r="F112" s="228" t="s">
        <v>439</v>
      </c>
      <c r="G112" s="225"/>
      <c r="H112" s="229">
        <v>5.8600000000000003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125</v>
      </c>
      <c r="AU112" s="235" t="s">
        <v>79</v>
      </c>
      <c r="AV112" s="13" t="s">
        <v>79</v>
      </c>
      <c r="AW112" s="13" t="s">
        <v>31</v>
      </c>
      <c r="AX112" s="13" t="s">
        <v>77</v>
      </c>
      <c r="AY112" s="235" t="s">
        <v>115</v>
      </c>
    </row>
    <row r="113" s="2" customFormat="1" ht="21.75" customHeight="1">
      <c r="A113" s="38"/>
      <c r="B113" s="39"/>
      <c r="C113" s="205" t="s">
        <v>177</v>
      </c>
      <c r="D113" s="205" t="s">
        <v>117</v>
      </c>
      <c r="E113" s="206" t="s">
        <v>283</v>
      </c>
      <c r="F113" s="207" t="s">
        <v>284</v>
      </c>
      <c r="G113" s="208" t="s">
        <v>285</v>
      </c>
      <c r="H113" s="209">
        <v>2.4700000000000002</v>
      </c>
      <c r="I113" s="210"/>
      <c r="J113" s="211">
        <f>ROUND(I113*H113,2)</f>
        <v>0</v>
      </c>
      <c r="K113" s="212"/>
      <c r="L113" s="44"/>
      <c r="M113" s="213" t="s">
        <v>19</v>
      </c>
      <c r="N113" s="214" t="s">
        <v>40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121</v>
      </c>
      <c r="AT113" s="217" t="s">
        <v>117</v>
      </c>
      <c r="AU113" s="217" t="s">
        <v>79</v>
      </c>
      <c r="AY113" s="17" t="s">
        <v>115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77</v>
      </c>
      <c r="BK113" s="218">
        <f>ROUND(I113*H113,2)</f>
        <v>0</v>
      </c>
      <c r="BL113" s="17" t="s">
        <v>121</v>
      </c>
      <c r="BM113" s="217" t="s">
        <v>440</v>
      </c>
    </row>
    <row r="114" s="2" customFormat="1">
      <c r="A114" s="38"/>
      <c r="B114" s="39"/>
      <c r="C114" s="40"/>
      <c r="D114" s="219" t="s">
        <v>123</v>
      </c>
      <c r="E114" s="40"/>
      <c r="F114" s="220" t="s">
        <v>287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123</v>
      </c>
      <c r="AU114" s="17" t="s">
        <v>79</v>
      </c>
    </row>
    <row r="115" s="13" customFormat="1">
      <c r="A115" s="13"/>
      <c r="B115" s="224"/>
      <c r="C115" s="225"/>
      <c r="D115" s="226" t="s">
        <v>125</v>
      </c>
      <c r="E115" s="227" t="s">
        <v>19</v>
      </c>
      <c r="F115" s="228" t="s">
        <v>441</v>
      </c>
      <c r="G115" s="225"/>
      <c r="H115" s="229">
        <v>2.4700000000000002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125</v>
      </c>
      <c r="AU115" s="235" t="s">
        <v>79</v>
      </c>
      <c r="AV115" s="13" t="s">
        <v>79</v>
      </c>
      <c r="AW115" s="13" t="s">
        <v>31</v>
      </c>
      <c r="AX115" s="13" t="s">
        <v>77</v>
      </c>
      <c r="AY115" s="235" t="s">
        <v>115</v>
      </c>
    </row>
    <row r="116" s="2" customFormat="1" ht="21.75" customHeight="1">
      <c r="A116" s="38"/>
      <c r="B116" s="39"/>
      <c r="C116" s="205" t="s">
        <v>183</v>
      </c>
      <c r="D116" s="205" t="s">
        <v>117</v>
      </c>
      <c r="E116" s="206" t="s">
        <v>358</v>
      </c>
      <c r="F116" s="207" t="s">
        <v>359</v>
      </c>
      <c r="G116" s="208" t="s">
        <v>360</v>
      </c>
      <c r="H116" s="209">
        <v>69.569999999999993</v>
      </c>
      <c r="I116" s="210"/>
      <c r="J116" s="211">
        <f>ROUND(I116*H116,2)</f>
        <v>0</v>
      </c>
      <c r="K116" s="212"/>
      <c r="L116" s="44"/>
      <c r="M116" s="213" t="s">
        <v>19</v>
      </c>
      <c r="N116" s="214" t="s">
        <v>40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121</v>
      </c>
      <c r="AT116" s="217" t="s">
        <v>117</v>
      </c>
      <c r="AU116" s="217" t="s">
        <v>79</v>
      </c>
      <c r="AY116" s="17" t="s">
        <v>115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77</v>
      </c>
      <c r="BK116" s="218">
        <f>ROUND(I116*H116,2)</f>
        <v>0</v>
      </c>
      <c r="BL116" s="17" t="s">
        <v>121</v>
      </c>
      <c r="BM116" s="217" t="s">
        <v>442</v>
      </c>
    </row>
    <row r="117" s="2" customFormat="1">
      <c r="A117" s="38"/>
      <c r="B117" s="39"/>
      <c r="C117" s="40"/>
      <c r="D117" s="219" t="s">
        <v>123</v>
      </c>
      <c r="E117" s="40"/>
      <c r="F117" s="220" t="s">
        <v>362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123</v>
      </c>
      <c r="AU117" s="17" t="s">
        <v>79</v>
      </c>
    </row>
    <row r="118" s="13" customFormat="1">
      <c r="A118" s="13"/>
      <c r="B118" s="224"/>
      <c r="C118" s="225"/>
      <c r="D118" s="226" t="s">
        <v>125</v>
      </c>
      <c r="E118" s="227" t="s">
        <v>19</v>
      </c>
      <c r="F118" s="228" t="s">
        <v>363</v>
      </c>
      <c r="G118" s="225"/>
      <c r="H118" s="229">
        <v>69.569999999999993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125</v>
      </c>
      <c r="AU118" s="235" t="s">
        <v>79</v>
      </c>
      <c r="AV118" s="13" t="s">
        <v>79</v>
      </c>
      <c r="AW118" s="13" t="s">
        <v>31</v>
      </c>
      <c r="AX118" s="13" t="s">
        <v>77</v>
      </c>
      <c r="AY118" s="235" t="s">
        <v>115</v>
      </c>
    </row>
    <row r="119" s="2" customFormat="1" ht="16.5" customHeight="1">
      <c r="A119" s="38"/>
      <c r="B119" s="39"/>
      <c r="C119" s="205" t="s">
        <v>188</v>
      </c>
      <c r="D119" s="205" t="s">
        <v>117</v>
      </c>
      <c r="E119" s="206" t="s">
        <v>364</v>
      </c>
      <c r="F119" s="207" t="s">
        <v>365</v>
      </c>
      <c r="G119" s="208" t="s">
        <v>120</v>
      </c>
      <c r="H119" s="209">
        <v>443</v>
      </c>
      <c r="I119" s="210"/>
      <c r="J119" s="211">
        <f>ROUND(I119*H119,2)</f>
        <v>0</v>
      </c>
      <c r="K119" s="212"/>
      <c r="L119" s="44"/>
      <c r="M119" s="213" t="s">
        <v>19</v>
      </c>
      <c r="N119" s="214" t="s">
        <v>40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121</v>
      </c>
      <c r="AT119" s="217" t="s">
        <v>117</v>
      </c>
      <c r="AU119" s="217" t="s">
        <v>79</v>
      </c>
      <c r="AY119" s="17" t="s">
        <v>115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77</v>
      </c>
      <c r="BK119" s="218">
        <f>ROUND(I119*H119,2)</f>
        <v>0</v>
      </c>
      <c r="BL119" s="17" t="s">
        <v>121</v>
      </c>
      <c r="BM119" s="217" t="s">
        <v>443</v>
      </c>
    </row>
    <row r="120" s="2" customFormat="1">
      <c r="A120" s="38"/>
      <c r="B120" s="39"/>
      <c r="C120" s="40"/>
      <c r="D120" s="219" t="s">
        <v>123</v>
      </c>
      <c r="E120" s="40"/>
      <c r="F120" s="220" t="s">
        <v>367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123</v>
      </c>
      <c r="AU120" s="17" t="s">
        <v>79</v>
      </c>
    </row>
    <row r="121" s="13" customFormat="1">
      <c r="A121" s="13"/>
      <c r="B121" s="224"/>
      <c r="C121" s="225"/>
      <c r="D121" s="226" t="s">
        <v>125</v>
      </c>
      <c r="E121" s="227" t="s">
        <v>19</v>
      </c>
      <c r="F121" s="228" t="s">
        <v>429</v>
      </c>
      <c r="G121" s="225"/>
      <c r="H121" s="229">
        <v>443</v>
      </c>
      <c r="I121" s="230"/>
      <c r="J121" s="225"/>
      <c r="K121" s="225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125</v>
      </c>
      <c r="AU121" s="235" t="s">
        <v>79</v>
      </c>
      <c r="AV121" s="13" t="s">
        <v>79</v>
      </c>
      <c r="AW121" s="13" t="s">
        <v>31</v>
      </c>
      <c r="AX121" s="13" t="s">
        <v>77</v>
      </c>
      <c r="AY121" s="235" t="s">
        <v>115</v>
      </c>
    </row>
    <row r="122" s="2" customFormat="1" ht="16.5" customHeight="1">
      <c r="A122" s="38"/>
      <c r="B122" s="39"/>
      <c r="C122" s="247" t="s">
        <v>195</v>
      </c>
      <c r="D122" s="247" t="s">
        <v>149</v>
      </c>
      <c r="E122" s="248" t="s">
        <v>368</v>
      </c>
      <c r="F122" s="249" t="s">
        <v>369</v>
      </c>
      <c r="G122" s="250" t="s">
        <v>370</v>
      </c>
      <c r="H122" s="251">
        <v>6.3899999999999997</v>
      </c>
      <c r="I122" s="252"/>
      <c r="J122" s="253">
        <f>ROUND(I122*H122,2)</f>
        <v>0</v>
      </c>
      <c r="K122" s="254"/>
      <c r="L122" s="255"/>
      <c r="M122" s="256" t="s">
        <v>19</v>
      </c>
      <c r="N122" s="257" t="s">
        <v>40</v>
      </c>
      <c r="O122" s="84"/>
      <c r="P122" s="215">
        <f>O122*H122</f>
        <v>0</v>
      </c>
      <c r="Q122" s="215">
        <v>0.001</v>
      </c>
      <c r="R122" s="215">
        <f>Q122*H122</f>
        <v>0.0063899999999999998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152</v>
      </c>
      <c r="AT122" s="217" t="s">
        <v>149</v>
      </c>
      <c r="AU122" s="217" t="s">
        <v>79</v>
      </c>
      <c r="AY122" s="17" t="s">
        <v>115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77</v>
      </c>
      <c r="BK122" s="218">
        <f>ROUND(I122*H122,2)</f>
        <v>0</v>
      </c>
      <c r="BL122" s="17" t="s">
        <v>121</v>
      </c>
      <c r="BM122" s="217" t="s">
        <v>444</v>
      </c>
    </row>
    <row r="123" s="2" customFormat="1">
      <c r="A123" s="38"/>
      <c r="B123" s="39"/>
      <c r="C123" s="40"/>
      <c r="D123" s="219" t="s">
        <v>123</v>
      </c>
      <c r="E123" s="40"/>
      <c r="F123" s="220" t="s">
        <v>372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123</v>
      </c>
      <c r="AU123" s="17" t="s">
        <v>79</v>
      </c>
    </row>
    <row r="124" s="13" customFormat="1">
      <c r="A124" s="13"/>
      <c r="B124" s="224"/>
      <c r="C124" s="225"/>
      <c r="D124" s="226" t="s">
        <v>125</v>
      </c>
      <c r="E124" s="227" t="s">
        <v>19</v>
      </c>
      <c r="F124" s="228" t="s">
        <v>445</v>
      </c>
      <c r="G124" s="225"/>
      <c r="H124" s="229">
        <v>6.3899999999999997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125</v>
      </c>
      <c r="AU124" s="235" t="s">
        <v>79</v>
      </c>
      <c r="AV124" s="13" t="s">
        <v>79</v>
      </c>
      <c r="AW124" s="13" t="s">
        <v>31</v>
      </c>
      <c r="AX124" s="13" t="s">
        <v>77</v>
      </c>
      <c r="AY124" s="235" t="s">
        <v>115</v>
      </c>
    </row>
    <row r="125" s="2" customFormat="1" ht="16.5" customHeight="1">
      <c r="A125" s="38"/>
      <c r="B125" s="39"/>
      <c r="C125" s="205" t="s">
        <v>200</v>
      </c>
      <c r="D125" s="205" t="s">
        <v>117</v>
      </c>
      <c r="E125" s="206" t="s">
        <v>292</v>
      </c>
      <c r="F125" s="207" t="s">
        <v>293</v>
      </c>
      <c r="G125" s="208" t="s">
        <v>294</v>
      </c>
      <c r="H125" s="209">
        <v>88.519999999999996</v>
      </c>
      <c r="I125" s="210"/>
      <c r="J125" s="211">
        <f>ROUND(I125*H125,2)</f>
        <v>0</v>
      </c>
      <c r="K125" s="212"/>
      <c r="L125" s="44"/>
      <c r="M125" s="213" t="s">
        <v>19</v>
      </c>
      <c r="N125" s="214" t="s">
        <v>40</v>
      </c>
      <c r="O125" s="84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7" t="s">
        <v>121</v>
      </c>
      <c r="AT125" s="217" t="s">
        <v>117</v>
      </c>
      <c r="AU125" s="217" t="s">
        <v>79</v>
      </c>
      <c r="AY125" s="17" t="s">
        <v>115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7" t="s">
        <v>77</v>
      </c>
      <c r="BK125" s="218">
        <f>ROUND(I125*H125,2)</f>
        <v>0</v>
      </c>
      <c r="BL125" s="17" t="s">
        <v>121</v>
      </c>
      <c r="BM125" s="217" t="s">
        <v>446</v>
      </c>
    </row>
    <row r="126" s="2" customFormat="1">
      <c r="A126" s="38"/>
      <c r="B126" s="39"/>
      <c r="C126" s="40"/>
      <c r="D126" s="219" t="s">
        <v>123</v>
      </c>
      <c r="E126" s="40"/>
      <c r="F126" s="220" t="s">
        <v>296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123</v>
      </c>
      <c r="AU126" s="17" t="s">
        <v>79</v>
      </c>
    </row>
    <row r="127" s="13" customFormat="1">
      <c r="A127" s="13"/>
      <c r="B127" s="224"/>
      <c r="C127" s="225"/>
      <c r="D127" s="226" t="s">
        <v>125</v>
      </c>
      <c r="E127" s="227" t="s">
        <v>19</v>
      </c>
      <c r="F127" s="228" t="s">
        <v>447</v>
      </c>
      <c r="G127" s="225"/>
      <c r="H127" s="229">
        <v>49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125</v>
      </c>
      <c r="AU127" s="235" t="s">
        <v>79</v>
      </c>
      <c r="AV127" s="13" t="s">
        <v>79</v>
      </c>
      <c r="AW127" s="13" t="s">
        <v>31</v>
      </c>
      <c r="AX127" s="13" t="s">
        <v>69</v>
      </c>
      <c r="AY127" s="235" t="s">
        <v>115</v>
      </c>
    </row>
    <row r="128" s="13" customFormat="1">
      <c r="A128" s="13"/>
      <c r="B128" s="224"/>
      <c r="C128" s="225"/>
      <c r="D128" s="226" t="s">
        <v>125</v>
      </c>
      <c r="E128" s="227" t="s">
        <v>19</v>
      </c>
      <c r="F128" s="228" t="s">
        <v>448</v>
      </c>
      <c r="G128" s="225"/>
      <c r="H128" s="229">
        <v>39.520000000000003</v>
      </c>
      <c r="I128" s="230"/>
      <c r="J128" s="225"/>
      <c r="K128" s="225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125</v>
      </c>
      <c r="AU128" s="235" t="s">
        <v>79</v>
      </c>
      <c r="AV128" s="13" t="s">
        <v>79</v>
      </c>
      <c r="AW128" s="13" t="s">
        <v>31</v>
      </c>
      <c r="AX128" s="13" t="s">
        <v>69</v>
      </c>
      <c r="AY128" s="235" t="s">
        <v>115</v>
      </c>
    </row>
    <row r="129" s="14" customFormat="1">
      <c r="A129" s="14"/>
      <c r="B129" s="236"/>
      <c r="C129" s="237"/>
      <c r="D129" s="226" t="s">
        <v>125</v>
      </c>
      <c r="E129" s="238" t="s">
        <v>19</v>
      </c>
      <c r="F129" s="239" t="s">
        <v>129</v>
      </c>
      <c r="G129" s="237"/>
      <c r="H129" s="240">
        <v>88.52000000000001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125</v>
      </c>
      <c r="AU129" s="246" t="s">
        <v>79</v>
      </c>
      <c r="AV129" s="14" t="s">
        <v>121</v>
      </c>
      <c r="AW129" s="14" t="s">
        <v>31</v>
      </c>
      <c r="AX129" s="14" t="s">
        <v>77</v>
      </c>
      <c r="AY129" s="246" t="s">
        <v>115</v>
      </c>
    </row>
    <row r="130" s="2" customFormat="1" ht="16.5" customHeight="1">
      <c r="A130" s="38"/>
      <c r="B130" s="39"/>
      <c r="C130" s="247" t="s">
        <v>8</v>
      </c>
      <c r="D130" s="247" t="s">
        <v>149</v>
      </c>
      <c r="E130" s="248" t="s">
        <v>300</v>
      </c>
      <c r="F130" s="249" t="s">
        <v>301</v>
      </c>
      <c r="G130" s="250" t="s">
        <v>256</v>
      </c>
      <c r="H130" s="251">
        <v>2.6560000000000001</v>
      </c>
      <c r="I130" s="252"/>
      <c r="J130" s="253">
        <f>ROUND(I130*H130,2)</f>
        <v>0</v>
      </c>
      <c r="K130" s="254"/>
      <c r="L130" s="255"/>
      <c r="M130" s="256" t="s">
        <v>19</v>
      </c>
      <c r="N130" s="257" t="s">
        <v>40</v>
      </c>
      <c r="O130" s="84"/>
      <c r="P130" s="215">
        <f>O130*H130</f>
        <v>0</v>
      </c>
      <c r="Q130" s="215">
        <v>0.20000000000000001</v>
      </c>
      <c r="R130" s="215">
        <f>Q130*H130</f>
        <v>0.53120000000000001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152</v>
      </c>
      <c r="AT130" s="217" t="s">
        <v>149</v>
      </c>
      <c r="AU130" s="217" t="s">
        <v>79</v>
      </c>
      <c r="AY130" s="17" t="s">
        <v>115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77</v>
      </c>
      <c r="BK130" s="218">
        <f>ROUND(I130*H130,2)</f>
        <v>0</v>
      </c>
      <c r="BL130" s="17" t="s">
        <v>121</v>
      </c>
      <c r="BM130" s="217" t="s">
        <v>449</v>
      </c>
    </row>
    <row r="131" s="2" customFormat="1">
      <c r="A131" s="38"/>
      <c r="B131" s="39"/>
      <c r="C131" s="40"/>
      <c r="D131" s="219" t="s">
        <v>123</v>
      </c>
      <c r="E131" s="40"/>
      <c r="F131" s="220" t="s">
        <v>303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123</v>
      </c>
      <c r="AU131" s="17" t="s">
        <v>79</v>
      </c>
    </row>
    <row r="132" s="13" customFormat="1">
      <c r="A132" s="13"/>
      <c r="B132" s="224"/>
      <c r="C132" s="225"/>
      <c r="D132" s="226" t="s">
        <v>125</v>
      </c>
      <c r="E132" s="227" t="s">
        <v>19</v>
      </c>
      <c r="F132" s="228" t="s">
        <v>450</v>
      </c>
      <c r="G132" s="225"/>
      <c r="H132" s="229">
        <v>1.47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125</v>
      </c>
      <c r="AU132" s="235" t="s">
        <v>79</v>
      </c>
      <c r="AV132" s="13" t="s">
        <v>79</v>
      </c>
      <c r="AW132" s="13" t="s">
        <v>31</v>
      </c>
      <c r="AX132" s="13" t="s">
        <v>69</v>
      </c>
      <c r="AY132" s="235" t="s">
        <v>115</v>
      </c>
    </row>
    <row r="133" s="13" customFormat="1">
      <c r="A133" s="13"/>
      <c r="B133" s="224"/>
      <c r="C133" s="225"/>
      <c r="D133" s="226" t="s">
        <v>125</v>
      </c>
      <c r="E133" s="227" t="s">
        <v>19</v>
      </c>
      <c r="F133" s="228" t="s">
        <v>451</v>
      </c>
      <c r="G133" s="225"/>
      <c r="H133" s="229">
        <v>1.1859999999999999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125</v>
      </c>
      <c r="AU133" s="235" t="s">
        <v>79</v>
      </c>
      <c r="AV133" s="13" t="s">
        <v>79</v>
      </c>
      <c r="AW133" s="13" t="s">
        <v>31</v>
      </c>
      <c r="AX133" s="13" t="s">
        <v>69</v>
      </c>
      <c r="AY133" s="235" t="s">
        <v>115</v>
      </c>
    </row>
    <row r="134" s="14" customFormat="1">
      <c r="A134" s="14"/>
      <c r="B134" s="236"/>
      <c r="C134" s="237"/>
      <c r="D134" s="226" t="s">
        <v>125</v>
      </c>
      <c r="E134" s="238" t="s">
        <v>19</v>
      </c>
      <c r="F134" s="239" t="s">
        <v>129</v>
      </c>
      <c r="G134" s="237"/>
      <c r="H134" s="240">
        <v>2.6559999999999997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125</v>
      </c>
      <c r="AU134" s="246" t="s">
        <v>79</v>
      </c>
      <c r="AV134" s="14" t="s">
        <v>121</v>
      </c>
      <c r="AW134" s="14" t="s">
        <v>31</v>
      </c>
      <c r="AX134" s="14" t="s">
        <v>77</v>
      </c>
      <c r="AY134" s="246" t="s">
        <v>115</v>
      </c>
    </row>
    <row r="135" s="2" customFormat="1" ht="16.5" customHeight="1">
      <c r="A135" s="38"/>
      <c r="B135" s="39"/>
      <c r="C135" s="205" t="s">
        <v>138</v>
      </c>
      <c r="D135" s="205" t="s">
        <v>117</v>
      </c>
      <c r="E135" s="206" t="s">
        <v>307</v>
      </c>
      <c r="F135" s="207" t="s">
        <v>308</v>
      </c>
      <c r="G135" s="208" t="s">
        <v>256</v>
      </c>
      <c r="H135" s="209">
        <v>118.08</v>
      </c>
      <c r="I135" s="210"/>
      <c r="J135" s="211">
        <f>ROUND(I135*H135,2)</f>
        <v>0</v>
      </c>
      <c r="K135" s="212"/>
      <c r="L135" s="44"/>
      <c r="M135" s="213" t="s">
        <v>19</v>
      </c>
      <c r="N135" s="214" t="s">
        <v>40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121</v>
      </c>
      <c r="AT135" s="217" t="s">
        <v>117</v>
      </c>
      <c r="AU135" s="217" t="s">
        <v>79</v>
      </c>
      <c r="AY135" s="17" t="s">
        <v>115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77</v>
      </c>
      <c r="BK135" s="218">
        <f>ROUND(I135*H135,2)</f>
        <v>0</v>
      </c>
      <c r="BL135" s="17" t="s">
        <v>121</v>
      </c>
      <c r="BM135" s="217" t="s">
        <v>452</v>
      </c>
    </row>
    <row r="136" s="13" customFormat="1">
      <c r="A136" s="13"/>
      <c r="B136" s="224"/>
      <c r="C136" s="225"/>
      <c r="D136" s="226" t="s">
        <v>125</v>
      </c>
      <c r="E136" s="227" t="s">
        <v>19</v>
      </c>
      <c r="F136" s="228" t="s">
        <v>453</v>
      </c>
      <c r="G136" s="225"/>
      <c r="H136" s="229">
        <v>58.799999999999997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125</v>
      </c>
      <c r="AU136" s="235" t="s">
        <v>79</v>
      </c>
      <c r="AV136" s="13" t="s">
        <v>79</v>
      </c>
      <c r="AW136" s="13" t="s">
        <v>31</v>
      </c>
      <c r="AX136" s="13" t="s">
        <v>69</v>
      </c>
      <c r="AY136" s="235" t="s">
        <v>115</v>
      </c>
    </row>
    <row r="137" s="13" customFormat="1">
      <c r="A137" s="13"/>
      <c r="B137" s="224"/>
      <c r="C137" s="225"/>
      <c r="D137" s="226" t="s">
        <v>125</v>
      </c>
      <c r="E137" s="227" t="s">
        <v>19</v>
      </c>
      <c r="F137" s="228" t="s">
        <v>454</v>
      </c>
      <c r="G137" s="225"/>
      <c r="H137" s="229">
        <v>59.280000000000001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125</v>
      </c>
      <c r="AU137" s="235" t="s">
        <v>79</v>
      </c>
      <c r="AV137" s="13" t="s">
        <v>79</v>
      </c>
      <c r="AW137" s="13" t="s">
        <v>31</v>
      </c>
      <c r="AX137" s="13" t="s">
        <v>69</v>
      </c>
      <c r="AY137" s="235" t="s">
        <v>115</v>
      </c>
    </row>
    <row r="138" s="14" customFormat="1">
      <c r="A138" s="14"/>
      <c r="B138" s="236"/>
      <c r="C138" s="237"/>
      <c r="D138" s="226" t="s">
        <v>125</v>
      </c>
      <c r="E138" s="238" t="s">
        <v>19</v>
      </c>
      <c r="F138" s="239" t="s">
        <v>129</v>
      </c>
      <c r="G138" s="237"/>
      <c r="H138" s="240">
        <v>118.08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125</v>
      </c>
      <c r="AU138" s="246" t="s">
        <v>79</v>
      </c>
      <c r="AV138" s="14" t="s">
        <v>121</v>
      </c>
      <c r="AW138" s="14" t="s">
        <v>31</v>
      </c>
      <c r="AX138" s="14" t="s">
        <v>77</v>
      </c>
      <c r="AY138" s="246" t="s">
        <v>115</v>
      </c>
    </row>
    <row r="139" s="2" customFormat="1" ht="16.5" customHeight="1">
      <c r="A139" s="38"/>
      <c r="B139" s="39"/>
      <c r="C139" s="205" t="s">
        <v>215</v>
      </c>
      <c r="D139" s="205" t="s">
        <v>117</v>
      </c>
      <c r="E139" s="206" t="s">
        <v>383</v>
      </c>
      <c r="F139" s="207" t="s">
        <v>384</v>
      </c>
      <c r="G139" s="208" t="s">
        <v>294</v>
      </c>
      <c r="H139" s="209">
        <v>88.519999999999996</v>
      </c>
      <c r="I139" s="210"/>
      <c r="J139" s="211">
        <f>ROUND(I139*H139,2)</f>
        <v>0</v>
      </c>
      <c r="K139" s="212"/>
      <c r="L139" s="44"/>
      <c r="M139" s="213" t="s">
        <v>19</v>
      </c>
      <c r="N139" s="214" t="s">
        <v>40</v>
      </c>
      <c r="O139" s="84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7" t="s">
        <v>121</v>
      </c>
      <c r="AT139" s="217" t="s">
        <v>117</v>
      </c>
      <c r="AU139" s="217" t="s">
        <v>79</v>
      </c>
      <c r="AY139" s="17" t="s">
        <v>115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7" t="s">
        <v>77</v>
      </c>
      <c r="BK139" s="218">
        <f>ROUND(I139*H139,2)</f>
        <v>0</v>
      </c>
      <c r="BL139" s="17" t="s">
        <v>121</v>
      </c>
      <c r="BM139" s="217" t="s">
        <v>455</v>
      </c>
    </row>
    <row r="140" s="2" customFormat="1">
      <c r="A140" s="38"/>
      <c r="B140" s="39"/>
      <c r="C140" s="40"/>
      <c r="D140" s="219" t="s">
        <v>123</v>
      </c>
      <c r="E140" s="40"/>
      <c r="F140" s="220" t="s">
        <v>386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123</v>
      </c>
      <c r="AU140" s="17" t="s">
        <v>79</v>
      </c>
    </row>
    <row r="141" s="13" customFormat="1">
      <c r="A141" s="13"/>
      <c r="B141" s="224"/>
      <c r="C141" s="225"/>
      <c r="D141" s="226" t="s">
        <v>125</v>
      </c>
      <c r="E141" s="227" t="s">
        <v>19</v>
      </c>
      <c r="F141" s="228" t="s">
        <v>447</v>
      </c>
      <c r="G141" s="225"/>
      <c r="H141" s="229">
        <v>49</v>
      </c>
      <c r="I141" s="230"/>
      <c r="J141" s="225"/>
      <c r="K141" s="225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125</v>
      </c>
      <c r="AU141" s="235" t="s">
        <v>79</v>
      </c>
      <c r="AV141" s="13" t="s">
        <v>79</v>
      </c>
      <c r="AW141" s="13" t="s">
        <v>31</v>
      </c>
      <c r="AX141" s="13" t="s">
        <v>69</v>
      </c>
      <c r="AY141" s="235" t="s">
        <v>115</v>
      </c>
    </row>
    <row r="142" s="13" customFormat="1">
      <c r="A142" s="13"/>
      <c r="B142" s="224"/>
      <c r="C142" s="225"/>
      <c r="D142" s="226" t="s">
        <v>125</v>
      </c>
      <c r="E142" s="227" t="s">
        <v>19</v>
      </c>
      <c r="F142" s="228" t="s">
        <v>448</v>
      </c>
      <c r="G142" s="225"/>
      <c r="H142" s="229">
        <v>39.520000000000003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125</v>
      </c>
      <c r="AU142" s="235" t="s">
        <v>79</v>
      </c>
      <c r="AV142" s="13" t="s">
        <v>79</v>
      </c>
      <c r="AW142" s="13" t="s">
        <v>31</v>
      </c>
      <c r="AX142" s="13" t="s">
        <v>69</v>
      </c>
      <c r="AY142" s="235" t="s">
        <v>115</v>
      </c>
    </row>
    <row r="143" s="14" customFormat="1">
      <c r="A143" s="14"/>
      <c r="B143" s="236"/>
      <c r="C143" s="237"/>
      <c r="D143" s="226" t="s">
        <v>125</v>
      </c>
      <c r="E143" s="238" t="s">
        <v>19</v>
      </c>
      <c r="F143" s="239" t="s">
        <v>129</v>
      </c>
      <c r="G143" s="237"/>
      <c r="H143" s="240">
        <v>88.52000000000001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125</v>
      </c>
      <c r="AU143" s="246" t="s">
        <v>79</v>
      </c>
      <c r="AV143" s="14" t="s">
        <v>121</v>
      </c>
      <c r="AW143" s="14" t="s">
        <v>31</v>
      </c>
      <c r="AX143" s="14" t="s">
        <v>77</v>
      </c>
      <c r="AY143" s="246" t="s">
        <v>115</v>
      </c>
    </row>
    <row r="144" s="12" customFormat="1" ht="22.8" customHeight="1">
      <c r="A144" s="12"/>
      <c r="B144" s="189"/>
      <c r="C144" s="190"/>
      <c r="D144" s="191" t="s">
        <v>68</v>
      </c>
      <c r="E144" s="203" t="s">
        <v>139</v>
      </c>
      <c r="F144" s="203" t="s">
        <v>313</v>
      </c>
      <c r="G144" s="190"/>
      <c r="H144" s="190"/>
      <c r="I144" s="193"/>
      <c r="J144" s="204">
        <f>BK144</f>
        <v>0</v>
      </c>
      <c r="K144" s="190"/>
      <c r="L144" s="195"/>
      <c r="M144" s="196"/>
      <c r="N144" s="197"/>
      <c r="O144" s="197"/>
      <c r="P144" s="198">
        <f>SUM(P145:P147)</f>
        <v>0</v>
      </c>
      <c r="Q144" s="197"/>
      <c r="R144" s="198">
        <f>SUM(R145:R147)</f>
        <v>0.038986</v>
      </c>
      <c r="S144" s="197"/>
      <c r="T144" s="199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0" t="s">
        <v>77</v>
      </c>
      <c r="AT144" s="201" t="s">
        <v>68</v>
      </c>
      <c r="AU144" s="201" t="s">
        <v>77</v>
      </c>
      <c r="AY144" s="200" t="s">
        <v>115</v>
      </c>
      <c r="BK144" s="202">
        <f>SUM(BK145:BK147)</f>
        <v>0</v>
      </c>
    </row>
    <row r="145" s="2" customFormat="1" ht="24.15" customHeight="1">
      <c r="A145" s="38"/>
      <c r="B145" s="39"/>
      <c r="C145" s="205" t="s">
        <v>221</v>
      </c>
      <c r="D145" s="205" t="s">
        <v>117</v>
      </c>
      <c r="E145" s="206" t="s">
        <v>315</v>
      </c>
      <c r="F145" s="207" t="s">
        <v>316</v>
      </c>
      <c r="G145" s="208" t="s">
        <v>249</v>
      </c>
      <c r="H145" s="209">
        <v>38.600000000000001</v>
      </c>
      <c r="I145" s="210"/>
      <c r="J145" s="211">
        <f>ROUND(I145*H145,2)</f>
        <v>0</v>
      </c>
      <c r="K145" s="212"/>
      <c r="L145" s="44"/>
      <c r="M145" s="213" t="s">
        <v>19</v>
      </c>
      <c r="N145" s="214" t="s">
        <v>40</v>
      </c>
      <c r="O145" s="84"/>
      <c r="P145" s="215">
        <f>O145*H145</f>
        <v>0</v>
      </c>
      <c r="Q145" s="215">
        <v>0.0010100000000000001</v>
      </c>
      <c r="R145" s="215">
        <f>Q145*H145</f>
        <v>0.038986</v>
      </c>
      <c r="S145" s="215">
        <v>0</v>
      </c>
      <c r="T145" s="21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121</v>
      </c>
      <c r="AT145" s="217" t="s">
        <v>117</v>
      </c>
      <c r="AU145" s="217" t="s">
        <v>79</v>
      </c>
      <c r="AY145" s="17" t="s">
        <v>115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77</v>
      </c>
      <c r="BK145" s="218">
        <f>ROUND(I145*H145,2)</f>
        <v>0</v>
      </c>
      <c r="BL145" s="17" t="s">
        <v>121</v>
      </c>
      <c r="BM145" s="217" t="s">
        <v>456</v>
      </c>
    </row>
    <row r="146" s="2" customFormat="1">
      <c r="A146" s="38"/>
      <c r="B146" s="39"/>
      <c r="C146" s="40"/>
      <c r="D146" s="219" t="s">
        <v>123</v>
      </c>
      <c r="E146" s="40"/>
      <c r="F146" s="220" t="s">
        <v>318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123</v>
      </c>
      <c r="AU146" s="17" t="s">
        <v>79</v>
      </c>
    </row>
    <row r="147" s="13" customFormat="1">
      <c r="A147" s="13"/>
      <c r="B147" s="224"/>
      <c r="C147" s="225"/>
      <c r="D147" s="226" t="s">
        <v>125</v>
      </c>
      <c r="E147" s="227" t="s">
        <v>19</v>
      </c>
      <c r="F147" s="228" t="s">
        <v>457</v>
      </c>
      <c r="G147" s="225"/>
      <c r="H147" s="229">
        <v>38.600000000000001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125</v>
      </c>
      <c r="AU147" s="235" t="s">
        <v>79</v>
      </c>
      <c r="AV147" s="13" t="s">
        <v>79</v>
      </c>
      <c r="AW147" s="13" t="s">
        <v>31</v>
      </c>
      <c r="AX147" s="13" t="s">
        <v>77</v>
      </c>
      <c r="AY147" s="235" t="s">
        <v>115</v>
      </c>
    </row>
    <row r="148" s="12" customFormat="1" ht="22.8" customHeight="1">
      <c r="A148" s="12"/>
      <c r="B148" s="189"/>
      <c r="C148" s="190"/>
      <c r="D148" s="191" t="s">
        <v>68</v>
      </c>
      <c r="E148" s="203" t="s">
        <v>326</v>
      </c>
      <c r="F148" s="203" t="s">
        <v>327</v>
      </c>
      <c r="G148" s="190"/>
      <c r="H148" s="190"/>
      <c r="I148" s="193"/>
      <c r="J148" s="204">
        <f>BK148</f>
        <v>0</v>
      </c>
      <c r="K148" s="190"/>
      <c r="L148" s="195"/>
      <c r="M148" s="196"/>
      <c r="N148" s="197"/>
      <c r="O148" s="197"/>
      <c r="P148" s="198">
        <f>SUM(P149:P150)</f>
        <v>0</v>
      </c>
      <c r="Q148" s="197"/>
      <c r="R148" s="198">
        <f>SUM(R149:R150)</f>
        <v>0</v>
      </c>
      <c r="S148" s="197"/>
      <c r="T148" s="199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0" t="s">
        <v>77</v>
      </c>
      <c r="AT148" s="201" t="s">
        <v>68</v>
      </c>
      <c r="AU148" s="201" t="s">
        <v>77</v>
      </c>
      <c r="AY148" s="200" t="s">
        <v>115</v>
      </c>
      <c r="BK148" s="202">
        <f>SUM(BK149:BK150)</f>
        <v>0</v>
      </c>
    </row>
    <row r="149" s="2" customFormat="1" ht="21.75" customHeight="1">
      <c r="A149" s="38"/>
      <c r="B149" s="39"/>
      <c r="C149" s="205" t="s">
        <v>226</v>
      </c>
      <c r="D149" s="205" t="s">
        <v>117</v>
      </c>
      <c r="E149" s="206" t="s">
        <v>329</v>
      </c>
      <c r="F149" s="207" t="s">
        <v>330</v>
      </c>
      <c r="G149" s="208" t="s">
        <v>331</v>
      </c>
      <c r="H149" s="209">
        <v>0.69099999999999995</v>
      </c>
      <c r="I149" s="210"/>
      <c r="J149" s="211">
        <f>ROUND(I149*H149,2)</f>
        <v>0</v>
      </c>
      <c r="K149" s="212"/>
      <c r="L149" s="44"/>
      <c r="M149" s="213" t="s">
        <v>19</v>
      </c>
      <c r="N149" s="214" t="s">
        <v>40</v>
      </c>
      <c r="O149" s="84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121</v>
      </c>
      <c r="AT149" s="217" t="s">
        <v>117</v>
      </c>
      <c r="AU149" s="217" t="s">
        <v>79</v>
      </c>
      <c r="AY149" s="17" t="s">
        <v>115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7" t="s">
        <v>77</v>
      </c>
      <c r="BK149" s="218">
        <f>ROUND(I149*H149,2)</f>
        <v>0</v>
      </c>
      <c r="BL149" s="17" t="s">
        <v>121</v>
      </c>
      <c r="BM149" s="217" t="s">
        <v>458</v>
      </c>
    </row>
    <row r="150" s="2" customFormat="1">
      <c r="A150" s="38"/>
      <c r="B150" s="39"/>
      <c r="C150" s="40"/>
      <c r="D150" s="219" t="s">
        <v>123</v>
      </c>
      <c r="E150" s="40"/>
      <c r="F150" s="220" t="s">
        <v>333</v>
      </c>
      <c r="G150" s="40"/>
      <c r="H150" s="40"/>
      <c r="I150" s="221"/>
      <c r="J150" s="40"/>
      <c r="K150" s="40"/>
      <c r="L150" s="44"/>
      <c r="M150" s="258"/>
      <c r="N150" s="259"/>
      <c r="O150" s="260"/>
      <c r="P150" s="260"/>
      <c r="Q150" s="260"/>
      <c r="R150" s="260"/>
      <c r="S150" s="260"/>
      <c r="T150" s="261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123</v>
      </c>
      <c r="AU150" s="17" t="s">
        <v>79</v>
      </c>
    </row>
    <row r="151" s="2" customFormat="1" ht="6.96" customHeight="1">
      <c r="A151" s="38"/>
      <c r="B151" s="59"/>
      <c r="C151" s="60"/>
      <c r="D151" s="60"/>
      <c r="E151" s="60"/>
      <c r="F151" s="60"/>
      <c r="G151" s="60"/>
      <c r="H151" s="60"/>
      <c r="I151" s="60"/>
      <c r="J151" s="60"/>
      <c r="K151" s="60"/>
      <c r="L151" s="44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1AO1QEFV07FV1Qxu2jFy5b2DSC6TP7XhvVjH+/YRjpKUW4pDTAXkucWPojjip+Ogko4bMhkp3gaPbHw4AuLxag==" hashValue="HpXfIRgy59PkDBrL2oI6kWkL3QHMYNBHV52m09jvAxuxYUsyJm/BEqsDiig5easWHc7zJMwVXVRDmCmI2o2CVg==" algorithmName="SHA-512" password="CC35"/>
  <autoFilter ref="C82:K15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1_02/184215112"/>
    <hyperlink ref="F90" r:id="rId2" display="https://podminky.urs.cz/item/CS_URS_2021_02/184215113"/>
    <hyperlink ref="F93" r:id="rId3" display="https://podminky.urs.cz/item/CS_URS_2021_02/184215133"/>
    <hyperlink ref="F96" r:id="rId4" display="https://podminky.urs.cz/item/CS_URS_2021_02/184812111"/>
    <hyperlink ref="F99" r:id="rId5" display="https://podminky.urs.cz/item/CS_URS_2021_02/60591255"/>
    <hyperlink ref="F102" r:id="rId6" display="https://podminky.urs.cz/item/CS_URS_2021_02/60591320"/>
    <hyperlink ref="F105" r:id="rId7" display="https://podminky.urs.cz/item/CS_URS_2021_02/60514101"/>
    <hyperlink ref="F108" r:id="rId8" display="https://podminky.urs.cz/item/CS_URS_2021_02/184813121"/>
    <hyperlink ref="F111" r:id="rId9" display="https://podminky.urs.cz/item/CS_URS_2021_02/31324803"/>
    <hyperlink ref="F114" r:id="rId10" display="https://podminky.urs.cz/item/CS_URS_2021_02/184813133"/>
    <hyperlink ref="F117" r:id="rId11" display="https://podminky.urs.cz/item/CS_URS_2021_02/184815165"/>
    <hyperlink ref="F120" r:id="rId12" display="https://podminky.urs.cz/item/CS_URS_2021_02/184816111"/>
    <hyperlink ref="F123" r:id="rId13" display="https://podminky.urs.cz/item/CS_URS_2021_02/25191155"/>
    <hyperlink ref="F126" r:id="rId14" display="https://podminky.urs.cz/item/CS_URS_2021_02/184911421"/>
    <hyperlink ref="F131" r:id="rId15" display="https://podminky.urs.cz/item/CS_URS_2021_02/10391100"/>
    <hyperlink ref="F140" r:id="rId16" display="https://podminky.urs.cz/item/CS_URS_2021_02/185804513"/>
    <hyperlink ref="F146" r:id="rId17" display="https://podminky.urs.cz/item/CS_URS_2021_02/348951250"/>
    <hyperlink ref="F150" r:id="rId18" display="https://podminky.urs.cz/item/CS_URS_2021_02/998315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2" customWidth="1"/>
    <col min="2" max="2" width="1.667969" style="262" customWidth="1"/>
    <col min="3" max="4" width="5" style="262" customWidth="1"/>
    <col min="5" max="5" width="11.66016" style="262" customWidth="1"/>
    <col min="6" max="6" width="9.160156" style="262" customWidth="1"/>
    <col min="7" max="7" width="5" style="262" customWidth="1"/>
    <col min="8" max="8" width="77.83203" style="262" customWidth="1"/>
    <col min="9" max="10" width="20" style="262" customWidth="1"/>
    <col min="11" max="11" width="1.667969" style="262" customWidth="1"/>
  </cols>
  <sheetData>
    <row r="1" s="1" customFormat="1" ht="37.5" customHeight="1"/>
    <row r="2" s="1" customFormat="1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="15" customFormat="1" ht="45" customHeight="1">
      <c r="B3" s="266"/>
      <c r="C3" s="267" t="s">
        <v>459</v>
      </c>
      <c r="D3" s="267"/>
      <c r="E3" s="267"/>
      <c r="F3" s="267"/>
      <c r="G3" s="267"/>
      <c r="H3" s="267"/>
      <c r="I3" s="267"/>
      <c r="J3" s="267"/>
      <c r="K3" s="268"/>
    </row>
    <row r="4" s="1" customFormat="1" ht="25.5" customHeight="1">
      <c r="B4" s="269"/>
      <c r="C4" s="270" t="s">
        <v>460</v>
      </c>
      <c r="D4" s="270"/>
      <c r="E4" s="270"/>
      <c r="F4" s="270"/>
      <c r="G4" s="270"/>
      <c r="H4" s="270"/>
      <c r="I4" s="270"/>
      <c r="J4" s="270"/>
      <c r="K4" s="271"/>
    </row>
    <row r="5" s="1" customFormat="1" ht="5.25" customHeight="1">
      <c r="B5" s="269"/>
      <c r="C5" s="272"/>
      <c r="D5" s="272"/>
      <c r="E5" s="272"/>
      <c r="F5" s="272"/>
      <c r="G5" s="272"/>
      <c r="H5" s="272"/>
      <c r="I5" s="272"/>
      <c r="J5" s="272"/>
      <c r="K5" s="271"/>
    </row>
    <row r="6" s="1" customFormat="1" ht="15" customHeight="1">
      <c r="B6" s="269"/>
      <c r="C6" s="273" t="s">
        <v>461</v>
      </c>
      <c r="D6" s="273"/>
      <c r="E6" s="273"/>
      <c r="F6" s="273"/>
      <c r="G6" s="273"/>
      <c r="H6" s="273"/>
      <c r="I6" s="273"/>
      <c r="J6" s="273"/>
      <c r="K6" s="271"/>
    </row>
    <row r="7" s="1" customFormat="1" ht="15" customHeight="1">
      <c r="B7" s="274"/>
      <c r="C7" s="273" t="s">
        <v>462</v>
      </c>
      <c r="D7" s="273"/>
      <c r="E7" s="273"/>
      <c r="F7" s="273"/>
      <c r="G7" s="273"/>
      <c r="H7" s="273"/>
      <c r="I7" s="273"/>
      <c r="J7" s="273"/>
      <c r="K7" s="271"/>
    </row>
    <row r="8" s="1" customFormat="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="1" customFormat="1" ht="15" customHeight="1">
      <c r="B9" s="274"/>
      <c r="C9" s="273" t="s">
        <v>463</v>
      </c>
      <c r="D9" s="273"/>
      <c r="E9" s="273"/>
      <c r="F9" s="273"/>
      <c r="G9" s="273"/>
      <c r="H9" s="273"/>
      <c r="I9" s="273"/>
      <c r="J9" s="273"/>
      <c r="K9" s="271"/>
    </row>
    <row r="10" s="1" customFormat="1" ht="15" customHeight="1">
      <c r="B10" s="274"/>
      <c r="C10" s="273"/>
      <c r="D10" s="273" t="s">
        <v>464</v>
      </c>
      <c r="E10" s="273"/>
      <c r="F10" s="273"/>
      <c r="G10" s="273"/>
      <c r="H10" s="273"/>
      <c r="I10" s="273"/>
      <c r="J10" s="273"/>
      <c r="K10" s="271"/>
    </row>
    <row r="11" s="1" customFormat="1" ht="15" customHeight="1">
      <c r="B11" s="274"/>
      <c r="C11" s="275"/>
      <c r="D11" s="273" t="s">
        <v>465</v>
      </c>
      <c r="E11" s="273"/>
      <c r="F11" s="273"/>
      <c r="G11" s="273"/>
      <c r="H11" s="273"/>
      <c r="I11" s="273"/>
      <c r="J11" s="273"/>
      <c r="K11" s="271"/>
    </row>
    <row r="12" s="1" customFormat="1" ht="15" customHeight="1">
      <c r="B12" s="274"/>
      <c r="C12" s="275"/>
      <c r="D12" s="273"/>
      <c r="E12" s="273"/>
      <c r="F12" s="273"/>
      <c r="G12" s="273"/>
      <c r="H12" s="273"/>
      <c r="I12" s="273"/>
      <c r="J12" s="273"/>
      <c r="K12" s="271"/>
    </row>
    <row r="13" s="1" customFormat="1" ht="15" customHeight="1">
      <c r="B13" s="274"/>
      <c r="C13" s="275"/>
      <c r="D13" s="276" t="s">
        <v>466</v>
      </c>
      <c r="E13" s="273"/>
      <c r="F13" s="273"/>
      <c r="G13" s="273"/>
      <c r="H13" s="273"/>
      <c r="I13" s="273"/>
      <c r="J13" s="273"/>
      <c r="K13" s="271"/>
    </row>
    <row r="14" s="1" customFormat="1" ht="12.75" customHeight="1">
      <c r="B14" s="274"/>
      <c r="C14" s="275"/>
      <c r="D14" s="275"/>
      <c r="E14" s="275"/>
      <c r="F14" s="275"/>
      <c r="G14" s="275"/>
      <c r="H14" s="275"/>
      <c r="I14" s="275"/>
      <c r="J14" s="275"/>
      <c r="K14" s="271"/>
    </row>
    <row r="15" s="1" customFormat="1" ht="15" customHeight="1">
      <c r="B15" s="274"/>
      <c r="C15" s="275"/>
      <c r="D15" s="273" t="s">
        <v>467</v>
      </c>
      <c r="E15" s="273"/>
      <c r="F15" s="273"/>
      <c r="G15" s="273"/>
      <c r="H15" s="273"/>
      <c r="I15" s="273"/>
      <c r="J15" s="273"/>
      <c r="K15" s="271"/>
    </row>
    <row r="16" s="1" customFormat="1" ht="15" customHeight="1">
      <c r="B16" s="274"/>
      <c r="C16" s="275"/>
      <c r="D16" s="273" t="s">
        <v>468</v>
      </c>
      <c r="E16" s="273"/>
      <c r="F16" s="273"/>
      <c r="G16" s="273"/>
      <c r="H16" s="273"/>
      <c r="I16" s="273"/>
      <c r="J16" s="273"/>
      <c r="K16" s="271"/>
    </row>
    <row r="17" s="1" customFormat="1" ht="15" customHeight="1">
      <c r="B17" s="274"/>
      <c r="C17" s="275"/>
      <c r="D17" s="273" t="s">
        <v>469</v>
      </c>
      <c r="E17" s="273"/>
      <c r="F17" s="273"/>
      <c r="G17" s="273"/>
      <c r="H17" s="273"/>
      <c r="I17" s="273"/>
      <c r="J17" s="273"/>
      <c r="K17" s="271"/>
    </row>
    <row r="18" s="1" customFormat="1" ht="15" customHeight="1">
      <c r="B18" s="274"/>
      <c r="C18" s="275"/>
      <c r="D18" s="275"/>
      <c r="E18" s="277" t="s">
        <v>76</v>
      </c>
      <c r="F18" s="273" t="s">
        <v>470</v>
      </c>
      <c r="G18" s="273"/>
      <c r="H18" s="273"/>
      <c r="I18" s="273"/>
      <c r="J18" s="273"/>
      <c r="K18" s="271"/>
    </row>
    <row r="19" s="1" customFormat="1" ht="15" customHeight="1">
      <c r="B19" s="274"/>
      <c r="C19" s="275"/>
      <c r="D19" s="275"/>
      <c r="E19" s="277" t="s">
        <v>471</v>
      </c>
      <c r="F19" s="273" t="s">
        <v>472</v>
      </c>
      <c r="G19" s="273"/>
      <c r="H19" s="273"/>
      <c r="I19" s="273"/>
      <c r="J19" s="273"/>
      <c r="K19" s="271"/>
    </row>
    <row r="20" s="1" customFormat="1" ht="15" customHeight="1">
      <c r="B20" s="274"/>
      <c r="C20" s="275"/>
      <c r="D20" s="275"/>
      <c r="E20" s="277" t="s">
        <v>473</v>
      </c>
      <c r="F20" s="273" t="s">
        <v>474</v>
      </c>
      <c r="G20" s="273"/>
      <c r="H20" s="273"/>
      <c r="I20" s="273"/>
      <c r="J20" s="273"/>
      <c r="K20" s="271"/>
    </row>
    <row r="21" s="1" customFormat="1" ht="15" customHeight="1">
      <c r="B21" s="274"/>
      <c r="C21" s="275"/>
      <c r="D21" s="275"/>
      <c r="E21" s="277" t="s">
        <v>475</v>
      </c>
      <c r="F21" s="273" t="s">
        <v>476</v>
      </c>
      <c r="G21" s="273"/>
      <c r="H21" s="273"/>
      <c r="I21" s="273"/>
      <c r="J21" s="273"/>
      <c r="K21" s="271"/>
    </row>
    <row r="22" s="1" customFormat="1" ht="15" customHeight="1">
      <c r="B22" s="274"/>
      <c r="C22" s="275"/>
      <c r="D22" s="275"/>
      <c r="E22" s="277" t="s">
        <v>477</v>
      </c>
      <c r="F22" s="273" t="s">
        <v>478</v>
      </c>
      <c r="G22" s="273"/>
      <c r="H22" s="273"/>
      <c r="I22" s="273"/>
      <c r="J22" s="273"/>
      <c r="K22" s="271"/>
    </row>
    <row r="23" s="1" customFormat="1" ht="15" customHeight="1">
      <c r="B23" s="274"/>
      <c r="C23" s="275"/>
      <c r="D23" s="275"/>
      <c r="E23" s="277" t="s">
        <v>479</v>
      </c>
      <c r="F23" s="273" t="s">
        <v>480</v>
      </c>
      <c r="G23" s="273"/>
      <c r="H23" s="273"/>
      <c r="I23" s="273"/>
      <c r="J23" s="273"/>
      <c r="K23" s="271"/>
    </row>
    <row r="24" s="1" customFormat="1" ht="12.75" customHeight="1">
      <c r="B24" s="274"/>
      <c r="C24" s="275"/>
      <c r="D24" s="275"/>
      <c r="E24" s="275"/>
      <c r="F24" s="275"/>
      <c r="G24" s="275"/>
      <c r="H24" s="275"/>
      <c r="I24" s="275"/>
      <c r="J24" s="275"/>
      <c r="K24" s="271"/>
    </row>
    <row r="25" s="1" customFormat="1" ht="15" customHeight="1">
      <c r="B25" s="274"/>
      <c r="C25" s="273" t="s">
        <v>481</v>
      </c>
      <c r="D25" s="273"/>
      <c r="E25" s="273"/>
      <c r="F25" s="273"/>
      <c r="G25" s="273"/>
      <c r="H25" s="273"/>
      <c r="I25" s="273"/>
      <c r="J25" s="273"/>
      <c r="K25" s="271"/>
    </row>
    <row r="26" s="1" customFormat="1" ht="15" customHeight="1">
      <c r="B26" s="274"/>
      <c r="C26" s="273" t="s">
        <v>482</v>
      </c>
      <c r="D26" s="273"/>
      <c r="E26" s="273"/>
      <c r="F26" s="273"/>
      <c r="G26" s="273"/>
      <c r="H26" s="273"/>
      <c r="I26" s="273"/>
      <c r="J26" s="273"/>
      <c r="K26" s="271"/>
    </row>
    <row r="27" s="1" customFormat="1" ht="15" customHeight="1">
      <c r="B27" s="274"/>
      <c r="C27" s="273"/>
      <c r="D27" s="273" t="s">
        <v>483</v>
      </c>
      <c r="E27" s="273"/>
      <c r="F27" s="273"/>
      <c r="G27" s="273"/>
      <c r="H27" s="273"/>
      <c r="I27" s="273"/>
      <c r="J27" s="273"/>
      <c r="K27" s="271"/>
    </row>
    <row r="28" s="1" customFormat="1" ht="15" customHeight="1">
      <c r="B28" s="274"/>
      <c r="C28" s="275"/>
      <c r="D28" s="273" t="s">
        <v>484</v>
      </c>
      <c r="E28" s="273"/>
      <c r="F28" s="273"/>
      <c r="G28" s="273"/>
      <c r="H28" s="273"/>
      <c r="I28" s="273"/>
      <c r="J28" s="273"/>
      <c r="K28" s="271"/>
    </row>
    <row r="29" s="1" customFormat="1" ht="12.75" customHeight="1">
      <c r="B29" s="274"/>
      <c r="C29" s="275"/>
      <c r="D29" s="275"/>
      <c r="E29" s="275"/>
      <c r="F29" s="275"/>
      <c r="G29" s="275"/>
      <c r="H29" s="275"/>
      <c r="I29" s="275"/>
      <c r="J29" s="275"/>
      <c r="K29" s="271"/>
    </row>
    <row r="30" s="1" customFormat="1" ht="15" customHeight="1">
      <c r="B30" s="274"/>
      <c r="C30" s="275"/>
      <c r="D30" s="273" t="s">
        <v>485</v>
      </c>
      <c r="E30" s="273"/>
      <c r="F30" s="273"/>
      <c r="G30" s="273"/>
      <c r="H30" s="273"/>
      <c r="I30" s="273"/>
      <c r="J30" s="273"/>
      <c r="K30" s="271"/>
    </row>
    <row r="31" s="1" customFormat="1" ht="15" customHeight="1">
      <c r="B31" s="274"/>
      <c r="C31" s="275"/>
      <c r="D31" s="273" t="s">
        <v>486</v>
      </c>
      <c r="E31" s="273"/>
      <c r="F31" s="273"/>
      <c r="G31" s="273"/>
      <c r="H31" s="273"/>
      <c r="I31" s="273"/>
      <c r="J31" s="273"/>
      <c r="K31" s="271"/>
    </row>
    <row r="32" s="1" customFormat="1" ht="12.75" customHeight="1">
      <c r="B32" s="274"/>
      <c r="C32" s="275"/>
      <c r="D32" s="275"/>
      <c r="E32" s="275"/>
      <c r="F32" s="275"/>
      <c r="G32" s="275"/>
      <c r="H32" s="275"/>
      <c r="I32" s="275"/>
      <c r="J32" s="275"/>
      <c r="K32" s="271"/>
    </row>
    <row r="33" s="1" customFormat="1" ht="15" customHeight="1">
      <c r="B33" s="274"/>
      <c r="C33" s="275"/>
      <c r="D33" s="273" t="s">
        <v>487</v>
      </c>
      <c r="E33" s="273"/>
      <c r="F33" s="273"/>
      <c r="G33" s="273"/>
      <c r="H33" s="273"/>
      <c r="I33" s="273"/>
      <c r="J33" s="273"/>
      <c r="K33" s="271"/>
    </row>
    <row r="34" s="1" customFormat="1" ht="15" customHeight="1">
      <c r="B34" s="274"/>
      <c r="C34" s="275"/>
      <c r="D34" s="273" t="s">
        <v>488</v>
      </c>
      <c r="E34" s="273"/>
      <c r="F34" s="273"/>
      <c r="G34" s="273"/>
      <c r="H34" s="273"/>
      <c r="I34" s="273"/>
      <c r="J34" s="273"/>
      <c r="K34" s="271"/>
    </row>
    <row r="35" s="1" customFormat="1" ht="15" customHeight="1">
      <c r="B35" s="274"/>
      <c r="C35" s="275"/>
      <c r="D35" s="273" t="s">
        <v>489</v>
      </c>
      <c r="E35" s="273"/>
      <c r="F35" s="273"/>
      <c r="G35" s="273"/>
      <c r="H35" s="273"/>
      <c r="I35" s="273"/>
      <c r="J35" s="273"/>
      <c r="K35" s="271"/>
    </row>
    <row r="36" s="1" customFormat="1" ht="15" customHeight="1">
      <c r="B36" s="274"/>
      <c r="C36" s="275"/>
      <c r="D36" s="273"/>
      <c r="E36" s="276" t="s">
        <v>101</v>
      </c>
      <c r="F36" s="273"/>
      <c r="G36" s="273" t="s">
        <v>490</v>
      </c>
      <c r="H36" s="273"/>
      <c r="I36" s="273"/>
      <c r="J36" s="273"/>
      <c r="K36" s="271"/>
    </row>
    <row r="37" s="1" customFormat="1" ht="30.75" customHeight="1">
      <c r="B37" s="274"/>
      <c r="C37" s="275"/>
      <c r="D37" s="273"/>
      <c r="E37" s="276" t="s">
        <v>491</v>
      </c>
      <c r="F37" s="273"/>
      <c r="G37" s="273" t="s">
        <v>492</v>
      </c>
      <c r="H37" s="273"/>
      <c r="I37" s="273"/>
      <c r="J37" s="273"/>
      <c r="K37" s="271"/>
    </row>
    <row r="38" s="1" customFormat="1" ht="15" customHeight="1">
      <c r="B38" s="274"/>
      <c r="C38" s="275"/>
      <c r="D38" s="273"/>
      <c r="E38" s="276" t="s">
        <v>50</v>
      </c>
      <c r="F38" s="273"/>
      <c r="G38" s="273" t="s">
        <v>493</v>
      </c>
      <c r="H38" s="273"/>
      <c r="I38" s="273"/>
      <c r="J38" s="273"/>
      <c r="K38" s="271"/>
    </row>
    <row r="39" s="1" customFormat="1" ht="15" customHeight="1">
      <c r="B39" s="274"/>
      <c r="C39" s="275"/>
      <c r="D39" s="273"/>
      <c r="E39" s="276" t="s">
        <v>51</v>
      </c>
      <c r="F39" s="273"/>
      <c r="G39" s="273" t="s">
        <v>494</v>
      </c>
      <c r="H39" s="273"/>
      <c r="I39" s="273"/>
      <c r="J39" s="273"/>
      <c r="K39" s="271"/>
    </row>
    <row r="40" s="1" customFormat="1" ht="15" customHeight="1">
      <c r="B40" s="274"/>
      <c r="C40" s="275"/>
      <c r="D40" s="273"/>
      <c r="E40" s="276" t="s">
        <v>102</v>
      </c>
      <c r="F40" s="273"/>
      <c r="G40" s="273" t="s">
        <v>495</v>
      </c>
      <c r="H40" s="273"/>
      <c r="I40" s="273"/>
      <c r="J40" s="273"/>
      <c r="K40" s="271"/>
    </row>
    <row r="41" s="1" customFormat="1" ht="15" customHeight="1">
      <c r="B41" s="274"/>
      <c r="C41" s="275"/>
      <c r="D41" s="273"/>
      <c r="E41" s="276" t="s">
        <v>103</v>
      </c>
      <c r="F41" s="273"/>
      <c r="G41" s="273" t="s">
        <v>496</v>
      </c>
      <c r="H41" s="273"/>
      <c r="I41" s="273"/>
      <c r="J41" s="273"/>
      <c r="K41" s="271"/>
    </row>
    <row r="42" s="1" customFormat="1" ht="15" customHeight="1">
      <c r="B42" s="274"/>
      <c r="C42" s="275"/>
      <c r="D42" s="273"/>
      <c r="E42" s="276" t="s">
        <v>497</v>
      </c>
      <c r="F42" s="273"/>
      <c r="G42" s="273" t="s">
        <v>498</v>
      </c>
      <c r="H42" s="273"/>
      <c r="I42" s="273"/>
      <c r="J42" s="273"/>
      <c r="K42" s="271"/>
    </row>
    <row r="43" s="1" customFormat="1" ht="15" customHeight="1">
      <c r="B43" s="274"/>
      <c r="C43" s="275"/>
      <c r="D43" s="273"/>
      <c r="E43" s="276"/>
      <c r="F43" s="273"/>
      <c r="G43" s="273" t="s">
        <v>499</v>
      </c>
      <c r="H43" s="273"/>
      <c r="I43" s="273"/>
      <c r="J43" s="273"/>
      <c r="K43" s="271"/>
    </row>
    <row r="44" s="1" customFormat="1" ht="15" customHeight="1">
      <c r="B44" s="274"/>
      <c r="C44" s="275"/>
      <c r="D44" s="273"/>
      <c r="E44" s="276" t="s">
        <v>500</v>
      </c>
      <c r="F44" s="273"/>
      <c r="G44" s="273" t="s">
        <v>501</v>
      </c>
      <c r="H44" s="273"/>
      <c r="I44" s="273"/>
      <c r="J44" s="273"/>
      <c r="K44" s="271"/>
    </row>
    <row r="45" s="1" customFormat="1" ht="15" customHeight="1">
      <c r="B45" s="274"/>
      <c r="C45" s="275"/>
      <c r="D45" s="273"/>
      <c r="E45" s="276" t="s">
        <v>105</v>
      </c>
      <c r="F45" s="273"/>
      <c r="G45" s="273" t="s">
        <v>502</v>
      </c>
      <c r="H45" s="273"/>
      <c r="I45" s="273"/>
      <c r="J45" s="273"/>
      <c r="K45" s="271"/>
    </row>
    <row r="46" s="1" customFormat="1" ht="12.75" customHeight="1">
      <c r="B46" s="274"/>
      <c r="C46" s="275"/>
      <c r="D46" s="273"/>
      <c r="E46" s="273"/>
      <c r="F46" s="273"/>
      <c r="G46" s="273"/>
      <c r="H46" s="273"/>
      <c r="I46" s="273"/>
      <c r="J46" s="273"/>
      <c r="K46" s="271"/>
    </row>
    <row r="47" s="1" customFormat="1" ht="15" customHeight="1">
      <c r="B47" s="274"/>
      <c r="C47" s="275"/>
      <c r="D47" s="273" t="s">
        <v>503</v>
      </c>
      <c r="E47" s="273"/>
      <c r="F47" s="273"/>
      <c r="G47" s="273"/>
      <c r="H47" s="273"/>
      <c r="I47" s="273"/>
      <c r="J47" s="273"/>
      <c r="K47" s="271"/>
    </row>
    <row r="48" s="1" customFormat="1" ht="15" customHeight="1">
      <c r="B48" s="274"/>
      <c r="C48" s="275"/>
      <c r="D48" s="275"/>
      <c r="E48" s="273" t="s">
        <v>504</v>
      </c>
      <c r="F48" s="273"/>
      <c r="G48" s="273"/>
      <c r="H48" s="273"/>
      <c r="I48" s="273"/>
      <c r="J48" s="273"/>
      <c r="K48" s="271"/>
    </row>
    <row r="49" s="1" customFormat="1" ht="15" customHeight="1">
      <c r="B49" s="274"/>
      <c r="C49" s="275"/>
      <c r="D49" s="275"/>
      <c r="E49" s="273" t="s">
        <v>505</v>
      </c>
      <c r="F49" s="273"/>
      <c r="G49" s="273"/>
      <c r="H49" s="273"/>
      <c r="I49" s="273"/>
      <c r="J49" s="273"/>
      <c r="K49" s="271"/>
    </row>
    <row r="50" s="1" customFormat="1" ht="15" customHeight="1">
      <c r="B50" s="274"/>
      <c r="C50" s="275"/>
      <c r="D50" s="275"/>
      <c r="E50" s="273" t="s">
        <v>506</v>
      </c>
      <c r="F50" s="273"/>
      <c r="G50" s="273"/>
      <c r="H50" s="273"/>
      <c r="I50" s="273"/>
      <c r="J50" s="273"/>
      <c r="K50" s="271"/>
    </row>
    <row r="51" s="1" customFormat="1" ht="15" customHeight="1">
      <c r="B51" s="274"/>
      <c r="C51" s="275"/>
      <c r="D51" s="273" t="s">
        <v>507</v>
      </c>
      <c r="E51" s="273"/>
      <c r="F51" s="273"/>
      <c r="G51" s="273"/>
      <c r="H51" s="273"/>
      <c r="I51" s="273"/>
      <c r="J51" s="273"/>
      <c r="K51" s="271"/>
    </row>
    <row r="52" s="1" customFormat="1" ht="25.5" customHeight="1">
      <c r="B52" s="269"/>
      <c r="C52" s="270" t="s">
        <v>508</v>
      </c>
      <c r="D52" s="270"/>
      <c r="E52" s="270"/>
      <c r="F52" s="270"/>
      <c r="G52" s="270"/>
      <c r="H52" s="270"/>
      <c r="I52" s="270"/>
      <c r="J52" s="270"/>
      <c r="K52" s="271"/>
    </row>
    <row r="53" s="1" customFormat="1" ht="5.25" customHeight="1">
      <c r="B53" s="269"/>
      <c r="C53" s="272"/>
      <c r="D53" s="272"/>
      <c r="E53" s="272"/>
      <c r="F53" s="272"/>
      <c r="G53" s="272"/>
      <c r="H53" s="272"/>
      <c r="I53" s="272"/>
      <c r="J53" s="272"/>
      <c r="K53" s="271"/>
    </row>
    <row r="54" s="1" customFormat="1" ht="15" customHeight="1">
      <c r="B54" s="269"/>
      <c r="C54" s="273" t="s">
        <v>509</v>
      </c>
      <c r="D54" s="273"/>
      <c r="E54" s="273"/>
      <c r="F54" s="273"/>
      <c r="G54" s="273"/>
      <c r="H54" s="273"/>
      <c r="I54" s="273"/>
      <c r="J54" s="273"/>
      <c r="K54" s="271"/>
    </row>
    <row r="55" s="1" customFormat="1" ht="15" customHeight="1">
      <c r="B55" s="269"/>
      <c r="C55" s="273" t="s">
        <v>510</v>
      </c>
      <c r="D55" s="273"/>
      <c r="E55" s="273"/>
      <c r="F55" s="273"/>
      <c r="G55" s="273"/>
      <c r="H55" s="273"/>
      <c r="I55" s="273"/>
      <c r="J55" s="273"/>
      <c r="K55" s="271"/>
    </row>
    <row r="56" s="1" customFormat="1" ht="12.75" customHeight="1">
      <c r="B56" s="269"/>
      <c r="C56" s="273"/>
      <c r="D56" s="273"/>
      <c r="E56" s="273"/>
      <c r="F56" s="273"/>
      <c r="G56" s="273"/>
      <c r="H56" s="273"/>
      <c r="I56" s="273"/>
      <c r="J56" s="273"/>
      <c r="K56" s="271"/>
    </row>
    <row r="57" s="1" customFormat="1" ht="15" customHeight="1">
      <c r="B57" s="269"/>
      <c r="C57" s="273" t="s">
        <v>511</v>
      </c>
      <c r="D57" s="273"/>
      <c r="E57" s="273"/>
      <c r="F57" s="273"/>
      <c r="G57" s="273"/>
      <c r="H57" s="273"/>
      <c r="I57" s="273"/>
      <c r="J57" s="273"/>
      <c r="K57" s="271"/>
    </row>
    <row r="58" s="1" customFormat="1" ht="15" customHeight="1">
      <c r="B58" s="269"/>
      <c r="C58" s="275"/>
      <c r="D58" s="273" t="s">
        <v>512</v>
      </c>
      <c r="E58" s="273"/>
      <c r="F58" s="273"/>
      <c r="G58" s="273"/>
      <c r="H58" s="273"/>
      <c r="I58" s="273"/>
      <c r="J58" s="273"/>
      <c r="K58" s="271"/>
    </row>
    <row r="59" s="1" customFormat="1" ht="15" customHeight="1">
      <c r="B59" s="269"/>
      <c r="C59" s="275"/>
      <c r="D59" s="273" t="s">
        <v>513</v>
      </c>
      <c r="E59" s="273"/>
      <c r="F59" s="273"/>
      <c r="G59" s="273"/>
      <c r="H59" s="273"/>
      <c r="I59" s="273"/>
      <c r="J59" s="273"/>
      <c r="K59" s="271"/>
    </row>
    <row r="60" s="1" customFormat="1" ht="15" customHeight="1">
      <c r="B60" s="269"/>
      <c r="C60" s="275"/>
      <c r="D60" s="273" t="s">
        <v>514</v>
      </c>
      <c r="E60" s="273"/>
      <c r="F60" s="273"/>
      <c r="G60" s="273"/>
      <c r="H60" s="273"/>
      <c r="I60" s="273"/>
      <c r="J60" s="273"/>
      <c r="K60" s="271"/>
    </row>
    <row r="61" s="1" customFormat="1" ht="15" customHeight="1">
      <c r="B61" s="269"/>
      <c r="C61" s="275"/>
      <c r="D61" s="273" t="s">
        <v>515</v>
      </c>
      <c r="E61" s="273"/>
      <c r="F61" s="273"/>
      <c r="G61" s="273"/>
      <c r="H61" s="273"/>
      <c r="I61" s="273"/>
      <c r="J61" s="273"/>
      <c r="K61" s="271"/>
    </row>
    <row r="62" s="1" customFormat="1" ht="15" customHeight="1">
      <c r="B62" s="269"/>
      <c r="C62" s="275"/>
      <c r="D62" s="278" t="s">
        <v>516</v>
      </c>
      <c r="E62" s="278"/>
      <c r="F62" s="278"/>
      <c r="G62" s="278"/>
      <c r="H62" s="278"/>
      <c r="I62" s="278"/>
      <c r="J62" s="278"/>
      <c r="K62" s="271"/>
    </row>
    <row r="63" s="1" customFormat="1" ht="15" customHeight="1">
      <c r="B63" s="269"/>
      <c r="C63" s="275"/>
      <c r="D63" s="273" t="s">
        <v>517</v>
      </c>
      <c r="E63" s="273"/>
      <c r="F63" s="273"/>
      <c r="G63" s="273"/>
      <c r="H63" s="273"/>
      <c r="I63" s="273"/>
      <c r="J63" s="273"/>
      <c r="K63" s="271"/>
    </row>
    <row r="64" s="1" customFormat="1" ht="12.75" customHeight="1">
      <c r="B64" s="269"/>
      <c r="C64" s="275"/>
      <c r="D64" s="275"/>
      <c r="E64" s="279"/>
      <c r="F64" s="275"/>
      <c r="G64" s="275"/>
      <c r="H64" s="275"/>
      <c r="I64" s="275"/>
      <c r="J64" s="275"/>
      <c r="K64" s="271"/>
    </row>
    <row r="65" s="1" customFormat="1" ht="15" customHeight="1">
      <c r="B65" s="269"/>
      <c r="C65" s="275"/>
      <c r="D65" s="273" t="s">
        <v>518</v>
      </c>
      <c r="E65" s="273"/>
      <c r="F65" s="273"/>
      <c r="G65" s="273"/>
      <c r="H65" s="273"/>
      <c r="I65" s="273"/>
      <c r="J65" s="273"/>
      <c r="K65" s="271"/>
    </row>
    <row r="66" s="1" customFormat="1" ht="15" customHeight="1">
      <c r="B66" s="269"/>
      <c r="C66" s="275"/>
      <c r="D66" s="278" t="s">
        <v>519</v>
      </c>
      <c r="E66" s="278"/>
      <c r="F66" s="278"/>
      <c r="G66" s="278"/>
      <c r="H66" s="278"/>
      <c r="I66" s="278"/>
      <c r="J66" s="278"/>
      <c r="K66" s="271"/>
    </row>
    <row r="67" s="1" customFormat="1" ht="15" customHeight="1">
      <c r="B67" s="269"/>
      <c r="C67" s="275"/>
      <c r="D67" s="273" t="s">
        <v>520</v>
      </c>
      <c r="E67" s="273"/>
      <c r="F67" s="273"/>
      <c r="G67" s="273"/>
      <c r="H67" s="273"/>
      <c r="I67" s="273"/>
      <c r="J67" s="273"/>
      <c r="K67" s="271"/>
    </row>
    <row r="68" s="1" customFormat="1" ht="15" customHeight="1">
      <c r="B68" s="269"/>
      <c r="C68" s="275"/>
      <c r="D68" s="273" t="s">
        <v>521</v>
      </c>
      <c r="E68" s="273"/>
      <c r="F68" s="273"/>
      <c r="G68" s="273"/>
      <c r="H68" s="273"/>
      <c r="I68" s="273"/>
      <c r="J68" s="273"/>
      <c r="K68" s="271"/>
    </row>
    <row r="69" s="1" customFormat="1" ht="15" customHeight="1">
      <c r="B69" s="269"/>
      <c r="C69" s="275"/>
      <c r="D69" s="273" t="s">
        <v>522</v>
      </c>
      <c r="E69" s="273"/>
      <c r="F69" s="273"/>
      <c r="G69" s="273"/>
      <c r="H69" s="273"/>
      <c r="I69" s="273"/>
      <c r="J69" s="273"/>
      <c r="K69" s="271"/>
    </row>
    <row r="70" s="1" customFormat="1" ht="15" customHeight="1">
      <c r="B70" s="269"/>
      <c r="C70" s="275"/>
      <c r="D70" s="273" t="s">
        <v>523</v>
      </c>
      <c r="E70" s="273"/>
      <c r="F70" s="273"/>
      <c r="G70" s="273"/>
      <c r="H70" s="273"/>
      <c r="I70" s="273"/>
      <c r="J70" s="273"/>
      <c r="K70" s="271"/>
    </row>
    <row r="7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="1" customFormat="1" ht="45" customHeight="1">
      <c r="B75" s="288"/>
      <c r="C75" s="289" t="s">
        <v>524</v>
      </c>
      <c r="D75" s="289"/>
      <c r="E75" s="289"/>
      <c r="F75" s="289"/>
      <c r="G75" s="289"/>
      <c r="H75" s="289"/>
      <c r="I75" s="289"/>
      <c r="J75" s="289"/>
      <c r="K75" s="290"/>
    </row>
    <row r="76" s="1" customFormat="1" ht="17.25" customHeight="1">
      <c r="B76" s="288"/>
      <c r="C76" s="291" t="s">
        <v>525</v>
      </c>
      <c r="D76" s="291"/>
      <c r="E76" s="291"/>
      <c r="F76" s="291" t="s">
        <v>526</v>
      </c>
      <c r="G76" s="292"/>
      <c r="H76" s="291" t="s">
        <v>51</v>
      </c>
      <c r="I76" s="291" t="s">
        <v>54</v>
      </c>
      <c r="J76" s="291" t="s">
        <v>527</v>
      </c>
      <c r="K76" s="290"/>
    </row>
    <row r="77" s="1" customFormat="1" ht="17.25" customHeight="1">
      <c r="B77" s="288"/>
      <c r="C77" s="293" t="s">
        <v>528</v>
      </c>
      <c r="D77" s="293"/>
      <c r="E77" s="293"/>
      <c r="F77" s="294" t="s">
        <v>529</v>
      </c>
      <c r="G77" s="295"/>
      <c r="H77" s="293"/>
      <c r="I77" s="293"/>
      <c r="J77" s="293" t="s">
        <v>530</v>
      </c>
      <c r="K77" s="290"/>
    </row>
    <row r="78" s="1" customFormat="1" ht="5.25" customHeight="1">
      <c r="B78" s="288"/>
      <c r="C78" s="296"/>
      <c r="D78" s="296"/>
      <c r="E78" s="296"/>
      <c r="F78" s="296"/>
      <c r="G78" s="297"/>
      <c r="H78" s="296"/>
      <c r="I78" s="296"/>
      <c r="J78" s="296"/>
      <c r="K78" s="290"/>
    </row>
    <row r="79" s="1" customFormat="1" ht="15" customHeight="1">
      <c r="B79" s="288"/>
      <c r="C79" s="276" t="s">
        <v>50</v>
      </c>
      <c r="D79" s="298"/>
      <c r="E79" s="298"/>
      <c r="F79" s="299" t="s">
        <v>531</v>
      </c>
      <c r="G79" s="300"/>
      <c r="H79" s="276" t="s">
        <v>532</v>
      </c>
      <c r="I79" s="276" t="s">
        <v>533</v>
      </c>
      <c r="J79" s="276">
        <v>20</v>
      </c>
      <c r="K79" s="290"/>
    </row>
    <row r="80" s="1" customFormat="1" ht="15" customHeight="1">
      <c r="B80" s="288"/>
      <c r="C80" s="276" t="s">
        <v>534</v>
      </c>
      <c r="D80" s="276"/>
      <c r="E80" s="276"/>
      <c r="F80" s="299" t="s">
        <v>531</v>
      </c>
      <c r="G80" s="300"/>
      <c r="H80" s="276" t="s">
        <v>535</v>
      </c>
      <c r="I80" s="276" t="s">
        <v>533</v>
      </c>
      <c r="J80" s="276">
        <v>120</v>
      </c>
      <c r="K80" s="290"/>
    </row>
    <row r="81" s="1" customFormat="1" ht="15" customHeight="1">
      <c r="B81" s="301"/>
      <c r="C81" s="276" t="s">
        <v>536</v>
      </c>
      <c r="D81" s="276"/>
      <c r="E81" s="276"/>
      <c r="F81" s="299" t="s">
        <v>537</v>
      </c>
      <c r="G81" s="300"/>
      <c r="H81" s="276" t="s">
        <v>538</v>
      </c>
      <c r="I81" s="276" t="s">
        <v>533</v>
      </c>
      <c r="J81" s="276">
        <v>50</v>
      </c>
      <c r="K81" s="290"/>
    </row>
    <row r="82" s="1" customFormat="1" ht="15" customHeight="1">
      <c r="B82" s="301"/>
      <c r="C82" s="276" t="s">
        <v>539</v>
      </c>
      <c r="D82" s="276"/>
      <c r="E82" s="276"/>
      <c r="F82" s="299" t="s">
        <v>531</v>
      </c>
      <c r="G82" s="300"/>
      <c r="H82" s="276" t="s">
        <v>540</v>
      </c>
      <c r="I82" s="276" t="s">
        <v>541</v>
      </c>
      <c r="J82" s="276"/>
      <c r="K82" s="290"/>
    </row>
    <row r="83" s="1" customFormat="1" ht="15" customHeight="1">
      <c r="B83" s="301"/>
      <c r="C83" s="302" t="s">
        <v>542</v>
      </c>
      <c r="D83" s="302"/>
      <c r="E83" s="302"/>
      <c r="F83" s="303" t="s">
        <v>537</v>
      </c>
      <c r="G83" s="302"/>
      <c r="H83" s="302" t="s">
        <v>543</v>
      </c>
      <c r="I83" s="302" t="s">
        <v>533</v>
      </c>
      <c r="J83" s="302">
        <v>15</v>
      </c>
      <c r="K83" s="290"/>
    </row>
    <row r="84" s="1" customFormat="1" ht="15" customHeight="1">
      <c r="B84" s="301"/>
      <c r="C84" s="302" t="s">
        <v>544</v>
      </c>
      <c r="D84" s="302"/>
      <c r="E84" s="302"/>
      <c r="F84" s="303" t="s">
        <v>537</v>
      </c>
      <c r="G84" s="302"/>
      <c r="H84" s="302" t="s">
        <v>545</v>
      </c>
      <c r="I84" s="302" t="s">
        <v>533</v>
      </c>
      <c r="J84" s="302">
        <v>15</v>
      </c>
      <c r="K84" s="290"/>
    </row>
    <row r="85" s="1" customFormat="1" ht="15" customHeight="1">
      <c r="B85" s="301"/>
      <c r="C85" s="302" t="s">
        <v>546</v>
      </c>
      <c r="D85" s="302"/>
      <c r="E85" s="302"/>
      <c r="F85" s="303" t="s">
        <v>537</v>
      </c>
      <c r="G85" s="302"/>
      <c r="H85" s="302" t="s">
        <v>547</v>
      </c>
      <c r="I85" s="302" t="s">
        <v>533</v>
      </c>
      <c r="J85" s="302">
        <v>20</v>
      </c>
      <c r="K85" s="290"/>
    </row>
    <row r="86" s="1" customFormat="1" ht="15" customHeight="1">
      <c r="B86" s="301"/>
      <c r="C86" s="302" t="s">
        <v>548</v>
      </c>
      <c r="D86" s="302"/>
      <c r="E86" s="302"/>
      <c r="F86" s="303" t="s">
        <v>537</v>
      </c>
      <c r="G86" s="302"/>
      <c r="H86" s="302" t="s">
        <v>549</v>
      </c>
      <c r="I86" s="302" t="s">
        <v>533</v>
      </c>
      <c r="J86" s="302">
        <v>20</v>
      </c>
      <c r="K86" s="290"/>
    </row>
    <row r="87" s="1" customFormat="1" ht="15" customHeight="1">
      <c r="B87" s="301"/>
      <c r="C87" s="276" t="s">
        <v>550</v>
      </c>
      <c r="D87" s="276"/>
      <c r="E87" s="276"/>
      <c r="F87" s="299" t="s">
        <v>537</v>
      </c>
      <c r="G87" s="300"/>
      <c r="H87" s="276" t="s">
        <v>551</v>
      </c>
      <c r="I87" s="276" t="s">
        <v>533</v>
      </c>
      <c r="J87" s="276">
        <v>50</v>
      </c>
      <c r="K87" s="290"/>
    </row>
    <row r="88" s="1" customFormat="1" ht="15" customHeight="1">
      <c r="B88" s="301"/>
      <c r="C88" s="276" t="s">
        <v>552</v>
      </c>
      <c r="D88" s="276"/>
      <c r="E88" s="276"/>
      <c r="F88" s="299" t="s">
        <v>537</v>
      </c>
      <c r="G88" s="300"/>
      <c r="H88" s="276" t="s">
        <v>553</v>
      </c>
      <c r="I88" s="276" t="s">
        <v>533</v>
      </c>
      <c r="J88" s="276">
        <v>20</v>
      </c>
      <c r="K88" s="290"/>
    </row>
    <row r="89" s="1" customFormat="1" ht="15" customHeight="1">
      <c r="B89" s="301"/>
      <c r="C89" s="276" t="s">
        <v>554</v>
      </c>
      <c r="D89" s="276"/>
      <c r="E89" s="276"/>
      <c r="F89" s="299" t="s">
        <v>537</v>
      </c>
      <c r="G89" s="300"/>
      <c r="H89" s="276" t="s">
        <v>555</v>
      </c>
      <c r="I89" s="276" t="s">
        <v>533</v>
      </c>
      <c r="J89" s="276">
        <v>20</v>
      </c>
      <c r="K89" s="290"/>
    </row>
    <row r="90" s="1" customFormat="1" ht="15" customHeight="1">
      <c r="B90" s="301"/>
      <c r="C90" s="276" t="s">
        <v>556</v>
      </c>
      <c r="D90" s="276"/>
      <c r="E90" s="276"/>
      <c r="F90" s="299" t="s">
        <v>537</v>
      </c>
      <c r="G90" s="300"/>
      <c r="H90" s="276" t="s">
        <v>557</v>
      </c>
      <c r="I90" s="276" t="s">
        <v>533</v>
      </c>
      <c r="J90" s="276">
        <v>50</v>
      </c>
      <c r="K90" s="290"/>
    </row>
    <row r="91" s="1" customFormat="1" ht="15" customHeight="1">
      <c r="B91" s="301"/>
      <c r="C91" s="276" t="s">
        <v>558</v>
      </c>
      <c r="D91" s="276"/>
      <c r="E91" s="276"/>
      <c r="F91" s="299" t="s">
        <v>537</v>
      </c>
      <c r="G91" s="300"/>
      <c r="H91" s="276" t="s">
        <v>558</v>
      </c>
      <c r="I91" s="276" t="s">
        <v>533</v>
      </c>
      <c r="J91" s="276">
        <v>50</v>
      </c>
      <c r="K91" s="290"/>
    </row>
    <row r="92" s="1" customFormat="1" ht="15" customHeight="1">
      <c r="B92" s="301"/>
      <c r="C92" s="276" t="s">
        <v>559</v>
      </c>
      <c r="D92" s="276"/>
      <c r="E92" s="276"/>
      <c r="F92" s="299" t="s">
        <v>537</v>
      </c>
      <c r="G92" s="300"/>
      <c r="H92" s="276" t="s">
        <v>560</v>
      </c>
      <c r="I92" s="276" t="s">
        <v>533</v>
      </c>
      <c r="J92" s="276">
        <v>255</v>
      </c>
      <c r="K92" s="290"/>
    </row>
    <row r="93" s="1" customFormat="1" ht="15" customHeight="1">
      <c r="B93" s="301"/>
      <c r="C93" s="276" t="s">
        <v>561</v>
      </c>
      <c r="D93" s="276"/>
      <c r="E93" s="276"/>
      <c r="F93" s="299" t="s">
        <v>531</v>
      </c>
      <c r="G93" s="300"/>
      <c r="H93" s="276" t="s">
        <v>562</v>
      </c>
      <c r="I93" s="276" t="s">
        <v>563</v>
      </c>
      <c r="J93" s="276"/>
      <c r="K93" s="290"/>
    </row>
    <row r="94" s="1" customFormat="1" ht="15" customHeight="1">
      <c r="B94" s="301"/>
      <c r="C94" s="276" t="s">
        <v>564</v>
      </c>
      <c r="D94" s="276"/>
      <c r="E94" s="276"/>
      <c r="F94" s="299" t="s">
        <v>531</v>
      </c>
      <c r="G94" s="300"/>
      <c r="H94" s="276" t="s">
        <v>565</v>
      </c>
      <c r="I94" s="276" t="s">
        <v>566</v>
      </c>
      <c r="J94" s="276"/>
      <c r="K94" s="290"/>
    </row>
    <row r="95" s="1" customFormat="1" ht="15" customHeight="1">
      <c r="B95" s="301"/>
      <c r="C95" s="276" t="s">
        <v>567</v>
      </c>
      <c r="D95" s="276"/>
      <c r="E95" s="276"/>
      <c r="F95" s="299" t="s">
        <v>531</v>
      </c>
      <c r="G95" s="300"/>
      <c r="H95" s="276" t="s">
        <v>567</v>
      </c>
      <c r="I95" s="276" t="s">
        <v>566</v>
      </c>
      <c r="J95" s="276"/>
      <c r="K95" s="290"/>
    </row>
    <row r="96" s="1" customFormat="1" ht="15" customHeight="1">
      <c r="B96" s="301"/>
      <c r="C96" s="276" t="s">
        <v>35</v>
      </c>
      <c r="D96" s="276"/>
      <c r="E96" s="276"/>
      <c r="F96" s="299" t="s">
        <v>531</v>
      </c>
      <c r="G96" s="300"/>
      <c r="H96" s="276" t="s">
        <v>568</v>
      </c>
      <c r="I96" s="276" t="s">
        <v>566</v>
      </c>
      <c r="J96" s="276"/>
      <c r="K96" s="290"/>
    </row>
    <row r="97" s="1" customFormat="1" ht="15" customHeight="1">
      <c r="B97" s="301"/>
      <c r="C97" s="276" t="s">
        <v>45</v>
      </c>
      <c r="D97" s="276"/>
      <c r="E97" s="276"/>
      <c r="F97" s="299" t="s">
        <v>531</v>
      </c>
      <c r="G97" s="300"/>
      <c r="H97" s="276" t="s">
        <v>569</v>
      </c>
      <c r="I97" s="276" t="s">
        <v>566</v>
      </c>
      <c r="J97" s="276"/>
      <c r="K97" s="290"/>
    </row>
    <row r="98" s="1" customFormat="1" ht="15" customHeight="1">
      <c r="B98" s="304"/>
      <c r="C98" s="305"/>
      <c r="D98" s="305"/>
      <c r="E98" s="305"/>
      <c r="F98" s="305"/>
      <c r="G98" s="305"/>
      <c r="H98" s="305"/>
      <c r="I98" s="305"/>
      <c r="J98" s="305"/>
      <c r="K98" s="306"/>
    </row>
    <row r="99" s="1" customFormat="1" ht="18.7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7"/>
    </row>
    <row r="100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="1" customFormat="1" ht="45" customHeight="1">
      <c r="B102" s="288"/>
      <c r="C102" s="289" t="s">
        <v>570</v>
      </c>
      <c r="D102" s="289"/>
      <c r="E102" s="289"/>
      <c r="F102" s="289"/>
      <c r="G102" s="289"/>
      <c r="H102" s="289"/>
      <c r="I102" s="289"/>
      <c r="J102" s="289"/>
      <c r="K102" s="290"/>
    </row>
    <row r="103" s="1" customFormat="1" ht="17.25" customHeight="1">
      <c r="B103" s="288"/>
      <c r="C103" s="291" t="s">
        <v>525</v>
      </c>
      <c r="D103" s="291"/>
      <c r="E103" s="291"/>
      <c r="F103" s="291" t="s">
        <v>526</v>
      </c>
      <c r="G103" s="292"/>
      <c r="H103" s="291" t="s">
        <v>51</v>
      </c>
      <c r="I103" s="291" t="s">
        <v>54</v>
      </c>
      <c r="J103" s="291" t="s">
        <v>527</v>
      </c>
      <c r="K103" s="290"/>
    </row>
    <row r="104" s="1" customFormat="1" ht="17.25" customHeight="1">
      <c r="B104" s="288"/>
      <c r="C104" s="293" t="s">
        <v>528</v>
      </c>
      <c r="D104" s="293"/>
      <c r="E104" s="293"/>
      <c r="F104" s="294" t="s">
        <v>529</v>
      </c>
      <c r="G104" s="295"/>
      <c r="H104" s="293"/>
      <c r="I104" s="293"/>
      <c r="J104" s="293" t="s">
        <v>530</v>
      </c>
      <c r="K104" s="290"/>
    </row>
    <row r="105" s="1" customFormat="1" ht="5.25" customHeight="1">
      <c r="B105" s="288"/>
      <c r="C105" s="291"/>
      <c r="D105" s="291"/>
      <c r="E105" s="291"/>
      <c r="F105" s="291"/>
      <c r="G105" s="309"/>
      <c r="H105" s="291"/>
      <c r="I105" s="291"/>
      <c r="J105" s="291"/>
      <c r="K105" s="290"/>
    </row>
    <row r="106" s="1" customFormat="1" ht="15" customHeight="1">
      <c r="B106" s="288"/>
      <c r="C106" s="276" t="s">
        <v>50</v>
      </c>
      <c r="D106" s="298"/>
      <c r="E106" s="298"/>
      <c r="F106" s="299" t="s">
        <v>531</v>
      </c>
      <c r="G106" s="276"/>
      <c r="H106" s="276" t="s">
        <v>571</v>
      </c>
      <c r="I106" s="276" t="s">
        <v>533</v>
      </c>
      <c r="J106" s="276">
        <v>20</v>
      </c>
      <c r="K106" s="290"/>
    </row>
    <row r="107" s="1" customFormat="1" ht="15" customHeight="1">
      <c r="B107" s="288"/>
      <c r="C107" s="276" t="s">
        <v>534</v>
      </c>
      <c r="D107" s="276"/>
      <c r="E107" s="276"/>
      <c r="F107" s="299" t="s">
        <v>531</v>
      </c>
      <c r="G107" s="276"/>
      <c r="H107" s="276" t="s">
        <v>571</v>
      </c>
      <c r="I107" s="276" t="s">
        <v>533</v>
      </c>
      <c r="J107" s="276">
        <v>120</v>
      </c>
      <c r="K107" s="290"/>
    </row>
    <row r="108" s="1" customFormat="1" ht="15" customHeight="1">
      <c r="B108" s="301"/>
      <c r="C108" s="276" t="s">
        <v>536</v>
      </c>
      <c r="D108" s="276"/>
      <c r="E108" s="276"/>
      <c r="F108" s="299" t="s">
        <v>537</v>
      </c>
      <c r="G108" s="276"/>
      <c r="H108" s="276" t="s">
        <v>571</v>
      </c>
      <c r="I108" s="276" t="s">
        <v>533</v>
      </c>
      <c r="J108" s="276">
        <v>50</v>
      </c>
      <c r="K108" s="290"/>
    </row>
    <row r="109" s="1" customFormat="1" ht="15" customHeight="1">
      <c r="B109" s="301"/>
      <c r="C109" s="276" t="s">
        <v>539</v>
      </c>
      <c r="D109" s="276"/>
      <c r="E109" s="276"/>
      <c r="F109" s="299" t="s">
        <v>531</v>
      </c>
      <c r="G109" s="276"/>
      <c r="H109" s="276" t="s">
        <v>571</v>
      </c>
      <c r="I109" s="276" t="s">
        <v>541</v>
      </c>
      <c r="J109" s="276"/>
      <c r="K109" s="290"/>
    </row>
    <row r="110" s="1" customFormat="1" ht="15" customHeight="1">
      <c r="B110" s="301"/>
      <c r="C110" s="276" t="s">
        <v>550</v>
      </c>
      <c r="D110" s="276"/>
      <c r="E110" s="276"/>
      <c r="F110" s="299" t="s">
        <v>537</v>
      </c>
      <c r="G110" s="276"/>
      <c r="H110" s="276" t="s">
        <v>571</v>
      </c>
      <c r="I110" s="276" t="s">
        <v>533</v>
      </c>
      <c r="J110" s="276">
        <v>50</v>
      </c>
      <c r="K110" s="290"/>
    </row>
    <row r="111" s="1" customFormat="1" ht="15" customHeight="1">
      <c r="B111" s="301"/>
      <c r="C111" s="276" t="s">
        <v>558</v>
      </c>
      <c r="D111" s="276"/>
      <c r="E111" s="276"/>
      <c r="F111" s="299" t="s">
        <v>537</v>
      </c>
      <c r="G111" s="276"/>
      <c r="H111" s="276" t="s">
        <v>571</v>
      </c>
      <c r="I111" s="276" t="s">
        <v>533</v>
      </c>
      <c r="J111" s="276">
        <v>50</v>
      </c>
      <c r="K111" s="290"/>
    </row>
    <row r="112" s="1" customFormat="1" ht="15" customHeight="1">
      <c r="B112" s="301"/>
      <c r="C112" s="276" t="s">
        <v>556</v>
      </c>
      <c r="D112" s="276"/>
      <c r="E112" s="276"/>
      <c r="F112" s="299" t="s">
        <v>537</v>
      </c>
      <c r="G112" s="276"/>
      <c r="H112" s="276" t="s">
        <v>571</v>
      </c>
      <c r="I112" s="276" t="s">
        <v>533</v>
      </c>
      <c r="J112" s="276">
        <v>50</v>
      </c>
      <c r="K112" s="290"/>
    </row>
    <row r="113" s="1" customFormat="1" ht="15" customHeight="1">
      <c r="B113" s="301"/>
      <c r="C113" s="276" t="s">
        <v>50</v>
      </c>
      <c r="D113" s="276"/>
      <c r="E113" s="276"/>
      <c r="F113" s="299" t="s">
        <v>531</v>
      </c>
      <c r="G113" s="276"/>
      <c r="H113" s="276" t="s">
        <v>572</v>
      </c>
      <c r="I113" s="276" t="s">
        <v>533</v>
      </c>
      <c r="J113" s="276">
        <v>20</v>
      </c>
      <c r="K113" s="290"/>
    </row>
    <row r="114" s="1" customFormat="1" ht="15" customHeight="1">
      <c r="B114" s="301"/>
      <c r="C114" s="276" t="s">
        <v>573</v>
      </c>
      <c r="D114" s="276"/>
      <c r="E114" s="276"/>
      <c r="F114" s="299" t="s">
        <v>531</v>
      </c>
      <c r="G114" s="276"/>
      <c r="H114" s="276" t="s">
        <v>574</v>
      </c>
      <c r="I114" s="276" t="s">
        <v>533</v>
      </c>
      <c r="J114" s="276">
        <v>120</v>
      </c>
      <c r="K114" s="290"/>
    </row>
    <row r="115" s="1" customFormat="1" ht="15" customHeight="1">
      <c r="B115" s="301"/>
      <c r="C115" s="276" t="s">
        <v>35</v>
      </c>
      <c r="D115" s="276"/>
      <c r="E115" s="276"/>
      <c r="F115" s="299" t="s">
        <v>531</v>
      </c>
      <c r="G115" s="276"/>
      <c r="H115" s="276" t="s">
        <v>575</v>
      </c>
      <c r="I115" s="276" t="s">
        <v>566</v>
      </c>
      <c r="J115" s="276"/>
      <c r="K115" s="290"/>
    </row>
    <row r="116" s="1" customFormat="1" ht="15" customHeight="1">
      <c r="B116" s="301"/>
      <c r="C116" s="276" t="s">
        <v>45</v>
      </c>
      <c r="D116" s="276"/>
      <c r="E116" s="276"/>
      <c r="F116" s="299" t="s">
        <v>531</v>
      </c>
      <c r="G116" s="276"/>
      <c r="H116" s="276" t="s">
        <v>576</v>
      </c>
      <c r="I116" s="276" t="s">
        <v>566</v>
      </c>
      <c r="J116" s="276"/>
      <c r="K116" s="290"/>
    </row>
    <row r="117" s="1" customFormat="1" ht="15" customHeight="1">
      <c r="B117" s="301"/>
      <c r="C117" s="276" t="s">
        <v>54</v>
      </c>
      <c r="D117" s="276"/>
      <c r="E117" s="276"/>
      <c r="F117" s="299" t="s">
        <v>531</v>
      </c>
      <c r="G117" s="276"/>
      <c r="H117" s="276" t="s">
        <v>577</v>
      </c>
      <c r="I117" s="276" t="s">
        <v>578</v>
      </c>
      <c r="J117" s="276"/>
      <c r="K117" s="290"/>
    </row>
    <row r="118" s="1" customFormat="1" ht="15" customHeight="1">
      <c r="B118" s="304"/>
      <c r="C118" s="310"/>
      <c r="D118" s="310"/>
      <c r="E118" s="310"/>
      <c r="F118" s="310"/>
      <c r="G118" s="310"/>
      <c r="H118" s="310"/>
      <c r="I118" s="310"/>
      <c r="J118" s="310"/>
      <c r="K118" s="306"/>
    </row>
    <row r="119" s="1" customFormat="1" ht="18.75" customHeight="1">
      <c r="B119" s="311"/>
      <c r="C119" s="312"/>
      <c r="D119" s="312"/>
      <c r="E119" s="312"/>
      <c r="F119" s="313"/>
      <c r="G119" s="312"/>
      <c r="H119" s="312"/>
      <c r="I119" s="312"/>
      <c r="J119" s="312"/>
      <c r="K119" s="311"/>
    </row>
    <row r="120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="1" customFormat="1" ht="7.5" customHeight="1">
      <c r="B121" s="314"/>
      <c r="C121" s="315"/>
      <c r="D121" s="315"/>
      <c r="E121" s="315"/>
      <c r="F121" s="315"/>
      <c r="G121" s="315"/>
      <c r="H121" s="315"/>
      <c r="I121" s="315"/>
      <c r="J121" s="315"/>
      <c r="K121" s="316"/>
    </row>
    <row r="122" s="1" customFormat="1" ht="45" customHeight="1">
      <c r="B122" s="317"/>
      <c r="C122" s="267" t="s">
        <v>579</v>
      </c>
      <c r="D122" s="267"/>
      <c r="E122" s="267"/>
      <c r="F122" s="267"/>
      <c r="G122" s="267"/>
      <c r="H122" s="267"/>
      <c r="I122" s="267"/>
      <c r="J122" s="267"/>
      <c r="K122" s="318"/>
    </row>
    <row r="123" s="1" customFormat="1" ht="17.25" customHeight="1">
      <c r="B123" s="319"/>
      <c r="C123" s="291" t="s">
        <v>525</v>
      </c>
      <c r="D123" s="291"/>
      <c r="E123" s="291"/>
      <c r="F123" s="291" t="s">
        <v>526</v>
      </c>
      <c r="G123" s="292"/>
      <c r="H123" s="291" t="s">
        <v>51</v>
      </c>
      <c r="I123" s="291" t="s">
        <v>54</v>
      </c>
      <c r="J123" s="291" t="s">
        <v>527</v>
      </c>
      <c r="K123" s="320"/>
    </row>
    <row r="124" s="1" customFormat="1" ht="17.25" customHeight="1">
      <c r="B124" s="319"/>
      <c r="C124" s="293" t="s">
        <v>528</v>
      </c>
      <c r="D124" s="293"/>
      <c r="E124" s="293"/>
      <c r="F124" s="294" t="s">
        <v>529</v>
      </c>
      <c r="G124" s="295"/>
      <c r="H124" s="293"/>
      <c r="I124" s="293"/>
      <c r="J124" s="293" t="s">
        <v>530</v>
      </c>
      <c r="K124" s="320"/>
    </row>
    <row r="125" s="1" customFormat="1" ht="5.25" customHeight="1">
      <c r="B125" s="321"/>
      <c r="C125" s="296"/>
      <c r="D125" s="296"/>
      <c r="E125" s="296"/>
      <c r="F125" s="296"/>
      <c r="G125" s="322"/>
      <c r="H125" s="296"/>
      <c r="I125" s="296"/>
      <c r="J125" s="296"/>
      <c r="K125" s="323"/>
    </row>
    <row r="126" s="1" customFormat="1" ht="15" customHeight="1">
      <c r="B126" s="321"/>
      <c r="C126" s="276" t="s">
        <v>534</v>
      </c>
      <c r="D126" s="298"/>
      <c r="E126" s="298"/>
      <c r="F126" s="299" t="s">
        <v>531</v>
      </c>
      <c r="G126" s="276"/>
      <c r="H126" s="276" t="s">
        <v>571</v>
      </c>
      <c r="I126" s="276" t="s">
        <v>533</v>
      </c>
      <c r="J126" s="276">
        <v>120</v>
      </c>
      <c r="K126" s="324"/>
    </row>
    <row r="127" s="1" customFormat="1" ht="15" customHeight="1">
      <c r="B127" s="321"/>
      <c r="C127" s="276" t="s">
        <v>580</v>
      </c>
      <c r="D127" s="276"/>
      <c r="E127" s="276"/>
      <c r="F127" s="299" t="s">
        <v>531</v>
      </c>
      <c r="G127" s="276"/>
      <c r="H127" s="276" t="s">
        <v>581</v>
      </c>
      <c r="I127" s="276" t="s">
        <v>533</v>
      </c>
      <c r="J127" s="276" t="s">
        <v>582</v>
      </c>
      <c r="K127" s="324"/>
    </row>
    <row r="128" s="1" customFormat="1" ht="15" customHeight="1">
      <c r="B128" s="321"/>
      <c r="C128" s="276" t="s">
        <v>479</v>
      </c>
      <c r="D128" s="276"/>
      <c r="E128" s="276"/>
      <c r="F128" s="299" t="s">
        <v>531</v>
      </c>
      <c r="G128" s="276"/>
      <c r="H128" s="276" t="s">
        <v>583</v>
      </c>
      <c r="I128" s="276" t="s">
        <v>533</v>
      </c>
      <c r="J128" s="276" t="s">
        <v>582</v>
      </c>
      <c r="K128" s="324"/>
    </row>
    <row r="129" s="1" customFormat="1" ht="15" customHeight="1">
      <c r="B129" s="321"/>
      <c r="C129" s="276" t="s">
        <v>542</v>
      </c>
      <c r="D129" s="276"/>
      <c r="E129" s="276"/>
      <c r="F129" s="299" t="s">
        <v>537</v>
      </c>
      <c r="G129" s="276"/>
      <c r="H129" s="276" t="s">
        <v>543</v>
      </c>
      <c r="I129" s="276" t="s">
        <v>533</v>
      </c>
      <c r="J129" s="276">
        <v>15</v>
      </c>
      <c r="K129" s="324"/>
    </row>
    <row r="130" s="1" customFormat="1" ht="15" customHeight="1">
      <c r="B130" s="321"/>
      <c r="C130" s="302" t="s">
        <v>544</v>
      </c>
      <c r="D130" s="302"/>
      <c r="E130" s="302"/>
      <c r="F130" s="303" t="s">
        <v>537</v>
      </c>
      <c r="G130" s="302"/>
      <c r="H130" s="302" t="s">
        <v>545</v>
      </c>
      <c r="I130" s="302" t="s">
        <v>533</v>
      </c>
      <c r="J130" s="302">
        <v>15</v>
      </c>
      <c r="K130" s="324"/>
    </row>
    <row r="131" s="1" customFormat="1" ht="15" customHeight="1">
      <c r="B131" s="321"/>
      <c r="C131" s="302" t="s">
        <v>546</v>
      </c>
      <c r="D131" s="302"/>
      <c r="E131" s="302"/>
      <c r="F131" s="303" t="s">
        <v>537</v>
      </c>
      <c r="G131" s="302"/>
      <c r="H131" s="302" t="s">
        <v>547</v>
      </c>
      <c r="I131" s="302" t="s">
        <v>533</v>
      </c>
      <c r="J131" s="302">
        <v>20</v>
      </c>
      <c r="K131" s="324"/>
    </row>
    <row r="132" s="1" customFormat="1" ht="15" customHeight="1">
      <c r="B132" s="321"/>
      <c r="C132" s="302" t="s">
        <v>548</v>
      </c>
      <c r="D132" s="302"/>
      <c r="E132" s="302"/>
      <c r="F132" s="303" t="s">
        <v>537</v>
      </c>
      <c r="G132" s="302"/>
      <c r="H132" s="302" t="s">
        <v>549</v>
      </c>
      <c r="I132" s="302" t="s">
        <v>533</v>
      </c>
      <c r="J132" s="302">
        <v>20</v>
      </c>
      <c r="K132" s="324"/>
    </row>
    <row r="133" s="1" customFormat="1" ht="15" customHeight="1">
      <c r="B133" s="321"/>
      <c r="C133" s="276" t="s">
        <v>536</v>
      </c>
      <c r="D133" s="276"/>
      <c r="E133" s="276"/>
      <c r="F133" s="299" t="s">
        <v>537</v>
      </c>
      <c r="G133" s="276"/>
      <c r="H133" s="276" t="s">
        <v>571</v>
      </c>
      <c r="I133" s="276" t="s">
        <v>533</v>
      </c>
      <c r="J133" s="276">
        <v>50</v>
      </c>
      <c r="K133" s="324"/>
    </row>
    <row r="134" s="1" customFormat="1" ht="15" customHeight="1">
      <c r="B134" s="321"/>
      <c r="C134" s="276" t="s">
        <v>550</v>
      </c>
      <c r="D134" s="276"/>
      <c r="E134" s="276"/>
      <c r="F134" s="299" t="s">
        <v>537</v>
      </c>
      <c r="G134" s="276"/>
      <c r="H134" s="276" t="s">
        <v>571</v>
      </c>
      <c r="I134" s="276" t="s">
        <v>533</v>
      </c>
      <c r="J134" s="276">
        <v>50</v>
      </c>
      <c r="K134" s="324"/>
    </row>
    <row r="135" s="1" customFormat="1" ht="15" customHeight="1">
      <c r="B135" s="321"/>
      <c r="C135" s="276" t="s">
        <v>556</v>
      </c>
      <c r="D135" s="276"/>
      <c r="E135" s="276"/>
      <c r="F135" s="299" t="s">
        <v>537</v>
      </c>
      <c r="G135" s="276"/>
      <c r="H135" s="276" t="s">
        <v>571</v>
      </c>
      <c r="I135" s="276" t="s">
        <v>533</v>
      </c>
      <c r="J135" s="276">
        <v>50</v>
      </c>
      <c r="K135" s="324"/>
    </row>
    <row r="136" s="1" customFormat="1" ht="15" customHeight="1">
      <c r="B136" s="321"/>
      <c r="C136" s="276" t="s">
        <v>558</v>
      </c>
      <c r="D136" s="276"/>
      <c r="E136" s="276"/>
      <c r="F136" s="299" t="s">
        <v>537</v>
      </c>
      <c r="G136" s="276"/>
      <c r="H136" s="276" t="s">
        <v>571</v>
      </c>
      <c r="I136" s="276" t="s">
        <v>533</v>
      </c>
      <c r="J136" s="276">
        <v>50</v>
      </c>
      <c r="K136" s="324"/>
    </row>
    <row r="137" s="1" customFormat="1" ht="15" customHeight="1">
      <c r="B137" s="321"/>
      <c r="C137" s="276" t="s">
        <v>559</v>
      </c>
      <c r="D137" s="276"/>
      <c r="E137" s="276"/>
      <c r="F137" s="299" t="s">
        <v>537</v>
      </c>
      <c r="G137" s="276"/>
      <c r="H137" s="276" t="s">
        <v>584</v>
      </c>
      <c r="I137" s="276" t="s">
        <v>533</v>
      </c>
      <c r="J137" s="276">
        <v>255</v>
      </c>
      <c r="K137" s="324"/>
    </row>
    <row r="138" s="1" customFormat="1" ht="15" customHeight="1">
      <c r="B138" s="321"/>
      <c r="C138" s="276" t="s">
        <v>561</v>
      </c>
      <c r="D138" s="276"/>
      <c r="E138" s="276"/>
      <c r="F138" s="299" t="s">
        <v>531</v>
      </c>
      <c r="G138" s="276"/>
      <c r="H138" s="276" t="s">
        <v>585</v>
      </c>
      <c r="I138" s="276" t="s">
        <v>563</v>
      </c>
      <c r="J138" s="276"/>
      <c r="K138" s="324"/>
    </row>
    <row r="139" s="1" customFormat="1" ht="15" customHeight="1">
      <c r="B139" s="321"/>
      <c r="C139" s="276" t="s">
        <v>564</v>
      </c>
      <c r="D139" s="276"/>
      <c r="E139" s="276"/>
      <c r="F139" s="299" t="s">
        <v>531</v>
      </c>
      <c r="G139" s="276"/>
      <c r="H139" s="276" t="s">
        <v>586</v>
      </c>
      <c r="I139" s="276" t="s">
        <v>566</v>
      </c>
      <c r="J139" s="276"/>
      <c r="K139" s="324"/>
    </row>
    <row r="140" s="1" customFormat="1" ht="15" customHeight="1">
      <c r="B140" s="321"/>
      <c r="C140" s="276" t="s">
        <v>567</v>
      </c>
      <c r="D140" s="276"/>
      <c r="E140" s="276"/>
      <c r="F140" s="299" t="s">
        <v>531</v>
      </c>
      <c r="G140" s="276"/>
      <c r="H140" s="276" t="s">
        <v>567</v>
      </c>
      <c r="I140" s="276" t="s">
        <v>566</v>
      </c>
      <c r="J140" s="276"/>
      <c r="K140" s="324"/>
    </row>
    <row r="141" s="1" customFormat="1" ht="15" customHeight="1">
      <c r="B141" s="321"/>
      <c r="C141" s="276" t="s">
        <v>35</v>
      </c>
      <c r="D141" s="276"/>
      <c r="E141" s="276"/>
      <c r="F141" s="299" t="s">
        <v>531</v>
      </c>
      <c r="G141" s="276"/>
      <c r="H141" s="276" t="s">
        <v>587</v>
      </c>
      <c r="I141" s="276" t="s">
        <v>566</v>
      </c>
      <c r="J141" s="276"/>
      <c r="K141" s="324"/>
    </row>
    <row r="142" s="1" customFormat="1" ht="15" customHeight="1">
      <c r="B142" s="321"/>
      <c r="C142" s="276" t="s">
        <v>588</v>
      </c>
      <c r="D142" s="276"/>
      <c r="E142" s="276"/>
      <c r="F142" s="299" t="s">
        <v>531</v>
      </c>
      <c r="G142" s="276"/>
      <c r="H142" s="276" t="s">
        <v>589</v>
      </c>
      <c r="I142" s="276" t="s">
        <v>566</v>
      </c>
      <c r="J142" s="276"/>
      <c r="K142" s="324"/>
    </row>
    <row r="143" s="1" customFormat="1" ht="15" customHeight="1">
      <c r="B143" s="325"/>
      <c r="C143" s="326"/>
      <c r="D143" s="326"/>
      <c r="E143" s="326"/>
      <c r="F143" s="326"/>
      <c r="G143" s="326"/>
      <c r="H143" s="326"/>
      <c r="I143" s="326"/>
      <c r="J143" s="326"/>
      <c r="K143" s="327"/>
    </row>
    <row r="144" s="1" customFormat="1" ht="18.75" customHeight="1">
      <c r="B144" s="312"/>
      <c r="C144" s="312"/>
      <c r="D144" s="312"/>
      <c r="E144" s="312"/>
      <c r="F144" s="313"/>
      <c r="G144" s="312"/>
      <c r="H144" s="312"/>
      <c r="I144" s="312"/>
      <c r="J144" s="312"/>
      <c r="K144" s="312"/>
    </row>
    <row r="145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="1" customFormat="1" ht="45" customHeight="1">
      <c r="B147" s="288"/>
      <c r="C147" s="289" t="s">
        <v>590</v>
      </c>
      <c r="D147" s="289"/>
      <c r="E147" s="289"/>
      <c r="F147" s="289"/>
      <c r="G147" s="289"/>
      <c r="H147" s="289"/>
      <c r="I147" s="289"/>
      <c r="J147" s="289"/>
      <c r="K147" s="290"/>
    </row>
    <row r="148" s="1" customFormat="1" ht="17.25" customHeight="1">
      <c r="B148" s="288"/>
      <c r="C148" s="291" t="s">
        <v>525</v>
      </c>
      <c r="D148" s="291"/>
      <c r="E148" s="291"/>
      <c r="F148" s="291" t="s">
        <v>526</v>
      </c>
      <c r="G148" s="292"/>
      <c r="H148" s="291" t="s">
        <v>51</v>
      </c>
      <c r="I148" s="291" t="s">
        <v>54</v>
      </c>
      <c r="J148" s="291" t="s">
        <v>527</v>
      </c>
      <c r="K148" s="290"/>
    </row>
    <row r="149" s="1" customFormat="1" ht="17.25" customHeight="1">
      <c r="B149" s="288"/>
      <c r="C149" s="293" t="s">
        <v>528</v>
      </c>
      <c r="D149" s="293"/>
      <c r="E149" s="293"/>
      <c r="F149" s="294" t="s">
        <v>529</v>
      </c>
      <c r="G149" s="295"/>
      <c r="H149" s="293"/>
      <c r="I149" s="293"/>
      <c r="J149" s="293" t="s">
        <v>530</v>
      </c>
      <c r="K149" s="290"/>
    </row>
    <row r="150" s="1" customFormat="1" ht="5.25" customHeight="1">
      <c r="B150" s="301"/>
      <c r="C150" s="296"/>
      <c r="D150" s="296"/>
      <c r="E150" s="296"/>
      <c r="F150" s="296"/>
      <c r="G150" s="297"/>
      <c r="H150" s="296"/>
      <c r="I150" s="296"/>
      <c r="J150" s="296"/>
      <c r="K150" s="324"/>
    </row>
    <row r="151" s="1" customFormat="1" ht="15" customHeight="1">
      <c r="B151" s="301"/>
      <c r="C151" s="328" t="s">
        <v>534</v>
      </c>
      <c r="D151" s="276"/>
      <c r="E151" s="276"/>
      <c r="F151" s="329" t="s">
        <v>531</v>
      </c>
      <c r="G151" s="276"/>
      <c r="H151" s="328" t="s">
        <v>571</v>
      </c>
      <c r="I151" s="328" t="s">
        <v>533</v>
      </c>
      <c r="J151" s="328">
        <v>120</v>
      </c>
      <c r="K151" s="324"/>
    </row>
    <row r="152" s="1" customFormat="1" ht="15" customHeight="1">
      <c r="B152" s="301"/>
      <c r="C152" s="328" t="s">
        <v>580</v>
      </c>
      <c r="D152" s="276"/>
      <c r="E152" s="276"/>
      <c r="F152" s="329" t="s">
        <v>531</v>
      </c>
      <c r="G152" s="276"/>
      <c r="H152" s="328" t="s">
        <v>591</v>
      </c>
      <c r="I152" s="328" t="s">
        <v>533</v>
      </c>
      <c r="J152" s="328" t="s">
        <v>582</v>
      </c>
      <c r="K152" s="324"/>
    </row>
    <row r="153" s="1" customFormat="1" ht="15" customHeight="1">
      <c r="B153" s="301"/>
      <c r="C153" s="328" t="s">
        <v>479</v>
      </c>
      <c r="D153" s="276"/>
      <c r="E153" s="276"/>
      <c r="F153" s="329" t="s">
        <v>531</v>
      </c>
      <c r="G153" s="276"/>
      <c r="H153" s="328" t="s">
        <v>592</v>
      </c>
      <c r="I153" s="328" t="s">
        <v>533</v>
      </c>
      <c r="J153" s="328" t="s">
        <v>582</v>
      </c>
      <c r="K153" s="324"/>
    </row>
    <row r="154" s="1" customFormat="1" ht="15" customHeight="1">
      <c r="B154" s="301"/>
      <c r="C154" s="328" t="s">
        <v>536</v>
      </c>
      <c r="D154" s="276"/>
      <c r="E154" s="276"/>
      <c r="F154" s="329" t="s">
        <v>537</v>
      </c>
      <c r="G154" s="276"/>
      <c r="H154" s="328" t="s">
        <v>571</v>
      </c>
      <c r="I154" s="328" t="s">
        <v>533</v>
      </c>
      <c r="J154" s="328">
        <v>50</v>
      </c>
      <c r="K154" s="324"/>
    </row>
    <row r="155" s="1" customFormat="1" ht="15" customHeight="1">
      <c r="B155" s="301"/>
      <c r="C155" s="328" t="s">
        <v>539</v>
      </c>
      <c r="D155" s="276"/>
      <c r="E155" s="276"/>
      <c r="F155" s="329" t="s">
        <v>531</v>
      </c>
      <c r="G155" s="276"/>
      <c r="H155" s="328" t="s">
        <v>571</v>
      </c>
      <c r="I155" s="328" t="s">
        <v>541</v>
      </c>
      <c r="J155" s="328"/>
      <c r="K155" s="324"/>
    </row>
    <row r="156" s="1" customFormat="1" ht="15" customHeight="1">
      <c r="B156" s="301"/>
      <c r="C156" s="328" t="s">
        <v>550</v>
      </c>
      <c r="D156" s="276"/>
      <c r="E156" s="276"/>
      <c r="F156" s="329" t="s">
        <v>537</v>
      </c>
      <c r="G156" s="276"/>
      <c r="H156" s="328" t="s">
        <v>571</v>
      </c>
      <c r="I156" s="328" t="s">
        <v>533</v>
      </c>
      <c r="J156" s="328">
        <v>50</v>
      </c>
      <c r="K156" s="324"/>
    </row>
    <row r="157" s="1" customFormat="1" ht="15" customHeight="1">
      <c r="B157" s="301"/>
      <c r="C157" s="328" t="s">
        <v>558</v>
      </c>
      <c r="D157" s="276"/>
      <c r="E157" s="276"/>
      <c r="F157" s="329" t="s">
        <v>537</v>
      </c>
      <c r="G157" s="276"/>
      <c r="H157" s="328" t="s">
        <v>571</v>
      </c>
      <c r="I157" s="328" t="s">
        <v>533</v>
      </c>
      <c r="J157" s="328">
        <v>50</v>
      </c>
      <c r="K157" s="324"/>
    </row>
    <row r="158" s="1" customFormat="1" ht="15" customHeight="1">
      <c r="B158" s="301"/>
      <c r="C158" s="328" t="s">
        <v>556</v>
      </c>
      <c r="D158" s="276"/>
      <c r="E158" s="276"/>
      <c r="F158" s="329" t="s">
        <v>537</v>
      </c>
      <c r="G158" s="276"/>
      <c r="H158" s="328" t="s">
        <v>571</v>
      </c>
      <c r="I158" s="328" t="s">
        <v>533</v>
      </c>
      <c r="J158" s="328">
        <v>50</v>
      </c>
      <c r="K158" s="324"/>
    </row>
    <row r="159" s="1" customFormat="1" ht="15" customHeight="1">
      <c r="B159" s="301"/>
      <c r="C159" s="328" t="s">
        <v>93</v>
      </c>
      <c r="D159" s="276"/>
      <c r="E159" s="276"/>
      <c r="F159" s="329" t="s">
        <v>531</v>
      </c>
      <c r="G159" s="276"/>
      <c r="H159" s="328" t="s">
        <v>593</v>
      </c>
      <c r="I159" s="328" t="s">
        <v>533</v>
      </c>
      <c r="J159" s="328" t="s">
        <v>594</v>
      </c>
      <c r="K159" s="324"/>
    </row>
    <row r="160" s="1" customFormat="1" ht="15" customHeight="1">
      <c r="B160" s="301"/>
      <c r="C160" s="328" t="s">
        <v>595</v>
      </c>
      <c r="D160" s="276"/>
      <c r="E160" s="276"/>
      <c r="F160" s="329" t="s">
        <v>531</v>
      </c>
      <c r="G160" s="276"/>
      <c r="H160" s="328" t="s">
        <v>596</v>
      </c>
      <c r="I160" s="328" t="s">
        <v>566</v>
      </c>
      <c r="J160" s="328"/>
      <c r="K160" s="324"/>
    </row>
    <row r="161" s="1" customFormat="1" ht="15" customHeight="1">
      <c r="B161" s="330"/>
      <c r="C161" s="310"/>
      <c r="D161" s="310"/>
      <c r="E161" s="310"/>
      <c r="F161" s="310"/>
      <c r="G161" s="310"/>
      <c r="H161" s="310"/>
      <c r="I161" s="310"/>
      <c r="J161" s="310"/>
      <c r="K161" s="331"/>
    </row>
    <row r="162" s="1" customFormat="1" ht="18.75" customHeight="1">
      <c r="B162" s="312"/>
      <c r="C162" s="322"/>
      <c r="D162" s="322"/>
      <c r="E162" s="322"/>
      <c r="F162" s="332"/>
      <c r="G162" s="322"/>
      <c r="H162" s="322"/>
      <c r="I162" s="322"/>
      <c r="J162" s="322"/>
      <c r="K162" s="312"/>
    </row>
    <row r="163" s="1" customFormat="1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s="1" customFormat="1" ht="7.5" customHeight="1">
      <c r="B164" s="263"/>
      <c r="C164" s="264"/>
      <c r="D164" s="264"/>
      <c r="E164" s="264"/>
      <c r="F164" s="264"/>
      <c r="G164" s="264"/>
      <c r="H164" s="264"/>
      <c r="I164" s="264"/>
      <c r="J164" s="264"/>
      <c r="K164" s="265"/>
    </row>
    <row r="165" s="1" customFormat="1" ht="45" customHeight="1">
      <c r="B165" s="266"/>
      <c r="C165" s="267" t="s">
        <v>597</v>
      </c>
      <c r="D165" s="267"/>
      <c r="E165" s="267"/>
      <c r="F165" s="267"/>
      <c r="G165" s="267"/>
      <c r="H165" s="267"/>
      <c r="I165" s="267"/>
      <c r="J165" s="267"/>
      <c r="K165" s="268"/>
    </row>
    <row r="166" s="1" customFormat="1" ht="17.25" customHeight="1">
      <c r="B166" s="266"/>
      <c r="C166" s="291" t="s">
        <v>525</v>
      </c>
      <c r="D166" s="291"/>
      <c r="E166" s="291"/>
      <c r="F166" s="291" t="s">
        <v>526</v>
      </c>
      <c r="G166" s="333"/>
      <c r="H166" s="334" t="s">
        <v>51</v>
      </c>
      <c r="I166" s="334" t="s">
        <v>54</v>
      </c>
      <c r="J166" s="291" t="s">
        <v>527</v>
      </c>
      <c r="K166" s="268"/>
    </row>
    <row r="167" s="1" customFormat="1" ht="17.25" customHeight="1">
      <c r="B167" s="269"/>
      <c r="C167" s="293" t="s">
        <v>528</v>
      </c>
      <c r="D167" s="293"/>
      <c r="E167" s="293"/>
      <c r="F167" s="294" t="s">
        <v>529</v>
      </c>
      <c r="G167" s="335"/>
      <c r="H167" s="336"/>
      <c r="I167" s="336"/>
      <c r="J167" s="293" t="s">
        <v>530</v>
      </c>
      <c r="K167" s="271"/>
    </row>
    <row r="168" s="1" customFormat="1" ht="5.25" customHeight="1">
      <c r="B168" s="301"/>
      <c r="C168" s="296"/>
      <c r="D168" s="296"/>
      <c r="E168" s="296"/>
      <c r="F168" s="296"/>
      <c r="G168" s="297"/>
      <c r="H168" s="296"/>
      <c r="I168" s="296"/>
      <c r="J168" s="296"/>
      <c r="K168" s="324"/>
    </row>
    <row r="169" s="1" customFormat="1" ht="15" customHeight="1">
      <c r="B169" s="301"/>
      <c r="C169" s="276" t="s">
        <v>534</v>
      </c>
      <c r="D169" s="276"/>
      <c r="E169" s="276"/>
      <c r="F169" s="299" t="s">
        <v>531</v>
      </c>
      <c r="G169" s="276"/>
      <c r="H169" s="276" t="s">
        <v>571</v>
      </c>
      <c r="I169" s="276" t="s">
        <v>533</v>
      </c>
      <c r="J169" s="276">
        <v>120</v>
      </c>
      <c r="K169" s="324"/>
    </row>
    <row r="170" s="1" customFormat="1" ht="15" customHeight="1">
      <c r="B170" s="301"/>
      <c r="C170" s="276" t="s">
        <v>580</v>
      </c>
      <c r="D170" s="276"/>
      <c r="E170" s="276"/>
      <c r="F170" s="299" t="s">
        <v>531</v>
      </c>
      <c r="G170" s="276"/>
      <c r="H170" s="276" t="s">
        <v>581</v>
      </c>
      <c r="I170" s="276" t="s">
        <v>533</v>
      </c>
      <c r="J170" s="276" t="s">
        <v>582</v>
      </c>
      <c r="K170" s="324"/>
    </row>
    <row r="171" s="1" customFormat="1" ht="15" customHeight="1">
      <c r="B171" s="301"/>
      <c r="C171" s="276" t="s">
        <v>479</v>
      </c>
      <c r="D171" s="276"/>
      <c r="E171" s="276"/>
      <c r="F171" s="299" t="s">
        <v>531</v>
      </c>
      <c r="G171" s="276"/>
      <c r="H171" s="276" t="s">
        <v>598</v>
      </c>
      <c r="I171" s="276" t="s">
        <v>533</v>
      </c>
      <c r="J171" s="276" t="s">
        <v>582</v>
      </c>
      <c r="K171" s="324"/>
    </row>
    <row r="172" s="1" customFormat="1" ht="15" customHeight="1">
      <c r="B172" s="301"/>
      <c r="C172" s="276" t="s">
        <v>536</v>
      </c>
      <c r="D172" s="276"/>
      <c r="E172" s="276"/>
      <c r="F172" s="299" t="s">
        <v>537</v>
      </c>
      <c r="G172" s="276"/>
      <c r="H172" s="276" t="s">
        <v>598</v>
      </c>
      <c r="I172" s="276" t="s">
        <v>533</v>
      </c>
      <c r="J172" s="276">
        <v>50</v>
      </c>
      <c r="K172" s="324"/>
    </row>
    <row r="173" s="1" customFormat="1" ht="15" customHeight="1">
      <c r="B173" s="301"/>
      <c r="C173" s="276" t="s">
        <v>539</v>
      </c>
      <c r="D173" s="276"/>
      <c r="E173" s="276"/>
      <c r="F173" s="299" t="s">
        <v>531</v>
      </c>
      <c r="G173" s="276"/>
      <c r="H173" s="276" t="s">
        <v>598</v>
      </c>
      <c r="I173" s="276" t="s">
        <v>541</v>
      </c>
      <c r="J173" s="276"/>
      <c r="K173" s="324"/>
    </row>
    <row r="174" s="1" customFormat="1" ht="15" customHeight="1">
      <c r="B174" s="301"/>
      <c r="C174" s="276" t="s">
        <v>550</v>
      </c>
      <c r="D174" s="276"/>
      <c r="E174" s="276"/>
      <c r="F174" s="299" t="s">
        <v>537</v>
      </c>
      <c r="G174" s="276"/>
      <c r="H174" s="276" t="s">
        <v>598</v>
      </c>
      <c r="I174" s="276" t="s">
        <v>533</v>
      </c>
      <c r="J174" s="276">
        <v>50</v>
      </c>
      <c r="K174" s="324"/>
    </row>
    <row r="175" s="1" customFormat="1" ht="15" customHeight="1">
      <c r="B175" s="301"/>
      <c r="C175" s="276" t="s">
        <v>558</v>
      </c>
      <c r="D175" s="276"/>
      <c r="E175" s="276"/>
      <c r="F175" s="299" t="s">
        <v>537</v>
      </c>
      <c r="G175" s="276"/>
      <c r="H175" s="276" t="s">
        <v>598</v>
      </c>
      <c r="I175" s="276" t="s">
        <v>533</v>
      </c>
      <c r="J175" s="276">
        <v>50</v>
      </c>
      <c r="K175" s="324"/>
    </row>
    <row r="176" s="1" customFormat="1" ht="15" customHeight="1">
      <c r="B176" s="301"/>
      <c r="C176" s="276" t="s">
        <v>556</v>
      </c>
      <c r="D176" s="276"/>
      <c r="E176" s="276"/>
      <c r="F176" s="299" t="s">
        <v>537</v>
      </c>
      <c r="G176" s="276"/>
      <c r="H176" s="276" t="s">
        <v>598</v>
      </c>
      <c r="I176" s="276" t="s">
        <v>533</v>
      </c>
      <c r="J176" s="276">
        <v>50</v>
      </c>
      <c r="K176" s="324"/>
    </row>
    <row r="177" s="1" customFormat="1" ht="15" customHeight="1">
      <c r="B177" s="301"/>
      <c r="C177" s="276" t="s">
        <v>101</v>
      </c>
      <c r="D177" s="276"/>
      <c r="E177" s="276"/>
      <c r="F177" s="299" t="s">
        <v>531</v>
      </c>
      <c r="G177" s="276"/>
      <c r="H177" s="276" t="s">
        <v>599</v>
      </c>
      <c r="I177" s="276" t="s">
        <v>600</v>
      </c>
      <c r="J177" s="276"/>
      <c r="K177" s="324"/>
    </row>
    <row r="178" s="1" customFormat="1" ht="15" customHeight="1">
      <c r="B178" s="301"/>
      <c r="C178" s="276" t="s">
        <v>54</v>
      </c>
      <c r="D178" s="276"/>
      <c r="E178" s="276"/>
      <c r="F178" s="299" t="s">
        <v>531</v>
      </c>
      <c r="G178" s="276"/>
      <c r="H178" s="276" t="s">
        <v>601</v>
      </c>
      <c r="I178" s="276" t="s">
        <v>602</v>
      </c>
      <c r="J178" s="276">
        <v>1</v>
      </c>
      <c r="K178" s="324"/>
    </row>
    <row r="179" s="1" customFormat="1" ht="15" customHeight="1">
      <c r="B179" s="301"/>
      <c r="C179" s="276" t="s">
        <v>50</v>
      </c>
      <c r="D179" s="276"/>
      <c r="E179" s="276"/>
      <c r="F179" s="299" t="s">
        <v>531</v>
      </c>
      <c r="G179" s="276"/>
      <c r="H179" s="276" t="s">
        <v>603</v>
      </c>
      <c r="I179" s="276" t="s">
        <v>533</v>
      </c>
      <c r="J179" s="276">
        <v>20</v>
      </c>
      <c r="K179" s="324"/>
    </row>
    <row r="180" s="1" customFormat="1" ht="15" customHeight="1">
      <c r="B180" s="301"/>
      <c r="C180" s="276" t="s">
        <v>51</v>
      </c>
      <c r="D180" s="276"/>
      <c r="E180" s="276"/>
      <c r="F180" s="299" t="s">
        <v>531</v>
      </c>
      <c r="G180" s="276"/>
      <c r="H180" s="276" t="s">
        <v>604</v>
      </c>
      <c r="I180" s="276" t="s">
        <v>533</v>
      </c>
      <c r="J180" s="276">
        <v>255</v>
      </c>
      <c r="K180" s="324"/>
    </row>
    <row r="181" s="1" customFormat="1" ht="15" customHeight="1">
      <c r="B181" s="301"/>
      <c r="C181" s="276" t="s">
        <v>102</v>
      </c>
      <c r="D181" s="276"/>
      <c r="E181" s="276"/>
      <c r="F181" s="299" t="s">
        <v>531</v>
      </c>
      <c r="G181" s="276"/>
      <c r="H181" s="276" t="s">
        <v>495</v>
      </c>
      <c r="I181" s="276" t="s">
        <v>533</v>
      </c>
      <c r="J181" s="276">
        <v>10</v>
      </c>
      <c r="K181" s="324"/>
    </row>
    <row r="182" s="1" customFormat="1" ht="15" customHeight="1">
      <c r="B182" s="301"/>
      <c r="C182" s="276" t="s">
        <v>103</v>
      </c>
      <c r="D182" s="276"/>
      <c r="E182" s="276"/>
      <c r="F182" s="299" t="s">
        <v>531</v>
      </c>
      <c r="G182" s="276"/>
      <c r="H182" s="276" t="s">
        <v>605</v>
      </c>
      <c r="I182" s="276" t="s">
        <v>566</v>
      </c>
      <c r="J182" s="276"/>
      <c r="K182" s="324"/>
    </row>
    <row r="183" s="1" customFormat="1" ht="15" customHeight="1">
      <c r="B183" s="301"/>
      <c r="C183" s="276" t="s">
        <v>606</v>
      </c>
      <c r="D183" s="276"/>
      <c r="E183" s="276"/>
      <c r="F183" s="299" t="s">
        <v>531</v>
      </c>
      <c r="G183" s="276"/>
      <c r="H183" s="276" t="s">
        <v>607</v>
      </c>
      <c r="I183" s="276" t="s">
        <v>566</v>
      </c>
      <c r="J183" s="276"/>
      <c r="K183" s="324"/>
    </row>
    <row r="184" s="1" customFormat="1" ht="15" customHeight="1">
      <c r="B184" s="301"/>
      <c r="C184" s="276" t="s">
        <v>595</v>
      </c>
      <c r="D184" s="276"/>
      <c r="E184" s="276"/>
      <c r="F184" s="299" t="s">
        <v>531</v>
      </c>
      <c r="G184" s="276"/>
      <c r="H184" s="276" t="s">
        <v>608</v>
      </c>
      <c r="I184" s="276" t="s">
        <v>566</v>
      </c>
      <c r="J184" s="276"/>
      <c r="K184" s="324"/>
    </row>
    <row r="185" s="1" customFormat="1" ht="15" customHeight="1">
      <c r="B185" s="301"/>
      <c r="C185" s="276" t="s">
        <v>105</v>
      </c>
      <c r="D185" s="276"/>
      <c r="E185" s="276"/>
      <c r="F185" s="299" t="s">
        <v>537</v>
      </c>
      <c r="G185" s="276"/>
      <c r="H185" s="276" t="s">
        <v>609</v>
      </c>
      <c r="I185" s="276" t="s">
        <v>533</v>
      </c>
      <c r="J185" s="276">
        <v>50</v>
      </c>
      <c r="K185" s="324"/>
    </row>
    <row r="186" s="1" customFormat="1" ht="15" customHeight="1">
      <c r="B186" s="301"/>
      <c r="C186" s="276" t="s">
        <v>610</v>
      </c>
      <c r="D186" s="276"/>
      <c r="E186" s="276"/>
      <c r="F186" s="299" t="s">
        <v>537</v>
      </c>
      <c r="G186" s="276"/>
      <c r="H186" s="276" t="s">
        <v>611</v>
      </c>
      <c r="I186" s="276" t="s">
        <v>612</v>
      </c>
      <c r="J186" s="276"/>
      <c r="K186" s="324"/>
    </row>
    <row r="187" s="1" customFormat="1" ht="15" customHeight="1">
      <c r="B187" s="301"/>
      <c r="C187" s="276" t="s">
        <v>613</v>
      </c>
      <c r="D187" s="276"/>
      <c r="E187" s="276"/>
      <c r="F187" s="299" t="s">
        <v>537</v>
      </c>
      <c r="G187" s="276"/>
      <c r="H187" s="276" t="s">
        <v>614</v>
      </c>
      <c r="I187" s="276" t="s">
        <v>612</v>
      </c>
      <c r="J187" s="276"/>
      <c r="K187" s="324"/>
    </row>
    <row r="188" s="1" customFormat="1" ht="15" customHeight="1">
      <c r="B188" s="301"/>
      <c r="C188" s="276" t="s">
        <v>615</v>
      </c>
      <c r="D188" s="276"/>
      <c r="E188" s="276"/>
      <c r="F188" s="299" t="s">
        <v>537</v>
      </c>
      <c r="G188" s="276"/>
      <c r="H188" s="276" t="s">
        <v>616</v>
      </c>
      <c r="I188" s="276" t="s">
        <v>612</v>
      </c>
      <c r="J188" s="276"/>
      <c r="K188" s="324"/>
    </row>
    <row r="189" s="1" customFormat="1" ht="15" customHeight="1">
      <c r="B189" s="301"/>
      <c r="C189" s="337" t="s">
        <v>617</v>
      </c>
      <c r="D189" s="276"/>
      <c r="E189" s="276"/>
      <c r="F189" s="299" t="s">
        <v>537</v>
      </c>
      <c r="G189" s="276"/>
      <c r="H189" s="276" t="s">
        <v>618</v>
      </c>
      <c r="I189" s="276" t="s">
        <v>619</v>
      </c>
      <c r="J189" s="338" t="s">
        <v>620</v>
      </c>
      <c r="K189" s="324"/>
    </row>
    <row r="190" s="1" customFormat="1" ht="15" customHeight="1">
      <c r="B190" s="301"/>
      <c r="C190" s="337" t="s">
        <v>39</v>
      </c>
      <c r="D190" s="276"/>
      <c r="E190" s="276"/>
      <c r="F190" s="299" t="s">
        <v>531</v>
      </c>
      <c r="G190" s="276"/>
      <c r="H190" s="273" t="s">
        <v>621</v>
      </c>
      <c r="I190" s="276" t="s">
        <v>622</v>
      </c>
      <c r="J190" s="276"/>
      <c r="K190" s="324"/>
    </row>
    <row r="191" s="1" customFormat="1" ht="15" customHeight="1">
      <c r="B191" s="301"/>
      <c r="C191" s="337" t="s">
        <v>623</v>
      </c>
      <c r="D191" s="276"/>
      <c r="E191" s="276"/>
      <c r="F191" s="299" t="s">
        <v>531</v>
      </c>
      <c r="G191" s="276"/>
      <c r="H191" s="276" t="s">
        <v>624</v>
      </c>
      <c r="I191" s="276" t="s">
        <v>566</v>
      </c>
      <c r="J191" s="276"/>
      <c r="K191" s="324"/>
    </row>
    <row r="192" s="1" customFormat="1" ht="15" customHeight="1">
      <c r="B192" s="301"/>
      <c r="C192" s="337" t="s">
        <v>625</v>
      </c>
      <c r="D192" s="276"/>
      <c r="E192" s="276"/>
      <c r="F192" s="299" t="s">
        <v>531</v>
      </c>
      <c r="G192" s="276"/>
      <c r="H192" s="276" t="s">
        <v>626</v>
      </c>
      <c r="I192" s="276" t="s">
        <v>566</v>
      </c>
      <c r="J192" s="276"/>
      <c r="K192" s="324"/>
    </row>
    <row r="193" s="1" customFormat="1" ht="15" customHeight="1">
      <c r="B193" s="301"/>
      <c r="C193" s="337" t="s">
        <v>627</v>
      </c>
      <c r="D193" s="276"/>
      <c r="E193" s="276"/>
      <c r="F193" s="299" t="s">
        <v>537</v>
      </c>
      <c r="G193" s="276"/>
      <c r="H193" s="276" t="s">
        <v>628</v>
      </c>
      <c r="I193" s="276" t="s">
        <v>566</v>
      </c>
      <c r="J193" s="276"/>
      <c r="K193" s="324"/>
    </row>
    <row r="194" s="1" customFormat="1" ht="15" customHeight="1">
      <c r="B194" s="330"/>
      <c r="C194" s="339"/>
      <c r="D194" s="310"/>
      <c r="E194" s="310"/>
      <c r="F194" s="310"/>
      <c r="G194" s="310"/>
      <c r="H194" s="310"/>
      <c r="I194" s="310"/>
      <c r="J194" s="310"/>
      <c r="K194" s="331"/>
    </row>
    <row r="195" s="1" customFormat="1" ht="18.75" customHeight="1">
      <c r="B195" s="312"/>
      <c r="C195" s="322"/>
      <c r="D195" s="322"/>
      <c r="E195" s="322"/>
      <c r="F195" s="332"/>
      <c r="G195" s="322"/>
      <c r="H195" s="322"/>
      <c r="I195" s="322"/>
      <c r="J195" s="322"/>
      <c r="K195" s="312"/>
    </row>
    <row r="196" s="1" customFormat="1" ht="18.75" customHeight="1">
      <c r="B196" s="312"/>
      <c r="C196" s="322"/>
      <c r="D196" s="322"/>
      <c r="E196" s="322"/>
      <c r="F196" s="332"/>
      <c r="G196" s="322"/>
      <c r="H196" s="322"/>
      <c r="I196" s="322"/>
      <c r="J196" s="322"/>
      <c r="K196" s="312"/>
    </row>
    <row r="197" s="1" customFormat="1" ht="18.75" customHeight="1">
      <c r="B197" s="284"/>
      <c r="C197" s="284"/>
      <c r="D197" s="284"/>
      <c r="E197" s="284"/>
      <c r="F197" s="284"/>
      <c r="G197" s="284"/>
      <c r="H197" s="284"/>
      <c r="I197" s="284"/>
      <c r="J197" s="284"/>
      <c r="K197" s="284"/>
    </row>
    <row r="198" s="1" customFormat="1" ht="13.5">
      <c r="B198" s="263"/>
      <c r="C198" s="264"/>
      <c r="D198" s="264"/>
      <c r="E198" s="264"/>
      <c r="F198" s="264"/>
      <c r="G198" s="264"/>
      <c r="H198" s="264"/>
      <c r="I198" s="264"/>
      <c r="J198" s="264"/>
      <c r="K198" s="265"/>
    </row>
    <row r="199" s="1" customFormat="1" ht="21">
      <c r="B199" s="266"/>
      <c r="C199" s="267" t="s">
        <v>629</v>
      </c>
      <c r="D199" s="267"/>
      <c r="E199" s="267"/>
      <c r="F199" s="267"/>
      <c r="G199" s="267"/>
      <c r="H199" s="267"/>
      <c r="I199" s="267"/>
      <c r="J199" s="267"/>
      <c r="K199" s="268"/>
    </row>
    <row r="200" s="1" customFormat="1" ht="25.5" customHeight="1">
      <c r="B200" s="266"/>
      <c r="C200" s="340" t="s">
        <v>630</v>
      </c>
      <c r="D200" s="340"/>
      <c r="E200" s="340"/>
      <c r="F200" s="340" t="s">
        <v>631</v>
      </c>
      <c r="G200" s="341"/>
      <c r="H200" s="340" t="s">
        <v>632</v>
      </c>
      <c r="I200" s="340"/>
      <c r="J200" s="340"/>
      <c r="K200" s="268"/>
    </row>
    <row r="201" s="1" customFormat="1" ht="5.25" customHeight="1">
      <c r="B201" s="301"/>
      <c r="C201" s="296"/>
      <c r="D201" s="296"/>
      <c r="E201" s="296"/>
      <c r="F201" s="296"/>
      <c r="G201" s="322"/>
      <c r="H201" s="296"/>
      <c r="I201" s="296"/>
      <c r="J201" s="296"/>
      <c r="K201" s="324"/>
    </row>
    <row r="202" s="1" customFormat="1" ht="15" customHeight="1">
      <c r="B202" s="301"/>
      <c r="C202" s="276" t="s">
        <v>622</v>
      </c>
      <c r="D202" s="276"/>
      <c r="E202" s="276"/>
      <c r="F202" s="299" t="s">
        <v>40</v>
      </c>
      <c r="G202" s="276"/>
      <c r="H202" s="276" t="s">
        <v>633</v>
      </c>
      <c r="I202" s="276"/>
      <c r="J202" s="276"/>
      <c r="K202" s="324"/>
    </row>
    <row r="203" s="1" customFormat="1" ht="15" customHeight="1">
      <c r="B203" s="301"/>
      <c r="C203" s="276"/>
      <c r="D203" s="276"/>
      <c r="E203" s="276"/>
      <c r="F203" s="299" t="s">
        <v>41</v>
      </c>
      <c r="G203" s="276"/>
      <c r="H203" s="276" t="s">
        <v>634</v>
      </c>
      <c r="I203" s="276"/>
      <c r="J203" s="276"/>
      <c r="K203" s="324"/>
    </row>
    <row r="204" s="1" customFormat="1" ht="15" customHeight="1">
      <c r="B204" s="301"/>
      <c r="C204" s="276"/>
      <c r="D204" s="276"/>
      <c r="E204" s="276"/>
      <c r="F204" s="299" t="s">
        <v>44</v>
      </c>
      <c r="G204" s="276"/>
      <c r="H204" s="276" t="s">
        <v>635</v>
      </c>
      <c r="I204" s="276"/>
      <c r="J204" s="276"/>
      <c r="K204" s="324"/>
    </row>
    <row r="205" s="1" customFormat="1" ht="15" customHeight="1">
      <c r="B205" s="301"/>
      <c r="C205" s="276"/>
      <c r="D205" s="276"/>
      <c r="E205" s="276"/>
      <c r="F205" s="299" t="s">
        <v>42</v>
      </c>
      <c r="G205" s="276"/>
      <c r="H205" s="276" t="s">
        <v>636</v>
      </c>
      <c r="I205" s="276"/>
      <c r="J205" s="276"/>
      <c r="K205" s="324"/>
    </row>
    <row r="206" s="1" customFormat="1" ht="15" customHeight="1">
      <c r="B206" s="301"/>
      <c r="C206" s="276"/>
      <c r="D206" s="276"/>
      <c r="E206" s="276"/>
      <c r="F206" s="299" t="s">
        <v>43</v>
      </c>
      <c r="G206" s="276"/>
      <c r="H206" s="276" t="s">
        <v>637</v>
      </c>
      <c r="I206" s="276"/>
      <c r="J206" s="276"/>
      <c r="K206" s="324"/>
    </row>
    <row r="207" s="1" customFormat="1" ht="15" customHeight="1">
      <c r="B207" s="301"/>
      <c r="C207" s="276"/>
      <c r="D207" s="276"/>
      <c r="E207" s="276"/>
      <c r="F207" s="299"/>
      <c r="G207" s="276"/>
      <c r="H207" s="276"/>
      <c r="I207" s="276"/>
      <c r="J207" s="276"/>
      <c r="K207" s="324"/>
    </row>
    <row r="208" s="1" customFormat="1" ht="15" customHeight="1">
      <c r="B208" s="301"/>
      <c r="C208" s="276" t="s">
        <v>578</v>
      </c>
      <c r="D208" s="276"/>
      <c r="E208" s="276"/>
      <c r="F208" s="299" t="s">
        <v>76</v>
      </c>
      <c r="G208" s="276"/>
      <c r="H208" s="276" t="s">
        <v>638</v>
      </c>
      <c r="I208" s="276"/>
      <c r="J208" s="276"/>
      <c r="K208" s="324"/>
    </row>
    <row r="209" s="1" customFormat="1" ht="15" customHeight="1">
      <c r="B209" s="301"/>
      <c r="C209" s="276"/>
      <c r="D209" s="276"/>
      <c r="E209" s="276"/>
      <c r="F209" s="299" t="s">
        <v>473</v>
      </c>
      <c r="G209" s="276"/>
      <c r="H209" s="276" t="s">
        <v>474</v>
      </c>
      <c r="I209" s="276"/>
      <c r="J209" s="276"/>
      <c r="K209" s="324"/>
    </row>
    <row r="210" s="1" customFormat="1" ht="15" customHeight="1">
      <c r="B210" s="301"/>
      <c r="C210" s="276"/>
      <c r="D210" s="276"/>
      <c r="E210" s="276"/>
      <c r="F210" s="299" t="s">
        <v>471</v>
      </c>
      <c r="G210" s="276"/>
      <c r="H210" s="276" t="s">
        <v>639</v>
      </c>
      <c r="I210" s="276"/>
      <c r="J210" s="276"/>
      <c r="K210" s="324"/>
    </row>
    <row r="211" s="1" customFormat="1" ht="15" customHeight="1">
      <c r="B211" s="342"/>
      <c r="C211" s="276"/>
      <c r="D211" s="276"/>
      <c r="E211" s="276"/>
      <c r="F211" s="299" t="s">
        <v>475</v>
      </c>
      <c r="G211" s="337"/>
      <c r="H211" s="328" t="s">
        <v>476</v>
      </c>
      <c r="I211" s="328"/>
      <c r="J211" s="328"/>
      <c r="K211" s="343"/>
    </row>
    <row r="212" s="1" customFormat="1" ht="15" customHeight="1">
      <c r="B212" s="342"/>
      <c r="C212" s="276"/>
      <c r="D212" s="276"/>
      <c r="E212" s="276"/>
      <c r="F212" s="299" t="s">
        <v>477</v>
      </c>
      <c r="G212" s="337"/>
      <c r="H212" s="328" t="s">
        <v>640</v>
      </c>
      <c r="I212" s="328"/>
      <c r="J212" s="328"/>
      <c r="K212" s="343"/>
    </row>
    <row r="213" s="1" customFormat="1" ht="15" customHeight="1">
      <c r="B213" s="342"/>
      <c r="C213" s="276"/>
      <c r="D213" s="276"/>
      <c r="E213" s="276"/>
      <c r="F213" s="299"/>
      <c r="G213" s="337"/>
      <c r="H213" s="328"/>
      <c r="I213" s="328"/>
      <c r="J213" s="328"/>
      <c r="K213" s="343"/>
    </row>
    <row r="214" s="1" customFormat="1" ht="15" customHeight="1">
      <c r="B214" s="342"/>
      <c r="C214" s="276" t="s">
        <v>602</v>
      </c>
      <c r="D214" s="276"/>
      <c r="E214" s="276"/>
      <c r="F214" s="299">
        <v>1</v>
      </c>
      <c r="G214" s="337"/>
      <c r="H214" s="328" t="s">
        <v>641</v>
      </c>
      <c r="I214" s="328"/>
      <c r="J214" s="328"/>
      <c r="K214" s="343"/>
    </row>
    <row r="215" s="1" customFormat="1" ht="15" customHeight="1">
      <c r="B215" s="342"/>
      <c r="C215" s="276"/>
      <c r="D215" s="276"/>
      <c r="E215" s="276"/>
      <c r="F215" s="299">
        <v>2</v>
      </c>
      <c r="G215" s="337"/>
      <c r="H215" s="328" t="s">
        <v>642</v>
      </c>
      <c r="I215" s="328"/>
      <c r="J215" s="328"/>
      <c r="K215" s="343"/>
    </row>
    <row r="216" s="1" customFormat="1" ht="15" customHeight="1">
      <c r="B216" s="342"/>
      <c r="C216" s="276"/>
      <c r="D216" s="276"/>
      <c r="E216" s="276"/>
      <c r="F216" s="299">
        <v>3</v>
      </c>
      <c r="G216" s="337"/>
      <c r="H216" s="328" t="s">
        <v>643</v>
      </c>
      <c r="I216" s="328"/>
      <c r="J216" s="328"/>
      <c r="K216" s="343"/>
    </row>
    <row r="217" s="1" customFormat="1" ht="15" customHeight="1">
      <c r="B217" s="342"/>
      <c r="C217" s="276"/>
      <c r="D217" s="276"/>
      <c r="E217" s="276"/>
      <c r="F217" s="299">
        <v>4</v>
      </c>
      <c r="G217" s="337"/>
      <c r="H217" s="328" t="s">
        <v>644</v>
      </c>
      <c r="I217" s="328"/>
      <c r="J217" s="328"/>
      <c r="K217" s="343"/>
    </row>
    <row r="218" s="1" customFormat="1" ht="12.75" customHeight="1">
      <c r="B218" s="344"/>
      <c r="C218" s="345"/>
      <c r="D218" s="345"/>
      <c r="E218" s="345"/>
      <c r="F218" s="345"/>
      <c r="G218" s="345"/>
      <c r="H218" s="345"/>
      <c r="I218" s="345"/>
      <c r="J218" s="345"/>
      <c r="K218" s="34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Vítězslav Hráček</dc:creator>
  <cp:lastModifiedBy>Vítězslav Hráček</cp:lastModifiedBy>
  <dcterms:created xsi:type="dcterms:W3CDTF">2021-10-01T12:50:34Z</dcterms:created>
  <dcterms:modified xsi:type="dcterms:W3CDTF">2021-10-01T12:50:38Z</dcterms:modified>
</cp:coreProperties>
</file>