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4-2021 - HOZ Rasošky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'04-2021 - HOZ Rasošky'!$C$82:$K$136</definedName>
    <definedName name="_xlnm.Print_Area" localSheetId="1">'04-2021 - HOZ Rasošky'!$C$4:$J$39,'04-2021 - HOZ Rasošky'!$C$45:$J$64,'04-2021 - HOZ Rasošky'!$C$70:$K$136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'04-2021 - HOZ Rasošky'!$82:$82</definedName>
  </definedNames>
  <calcPr fullCalcOnLoad="1"/>
</workbook>
</file>

<file path=xl/sharedStrings.xml><?xml version="1.0" encoding="utf-8"?>
<sst xmlns="http://schemas.openxmlformats.org/spreadsheetml/2006/main" count="1140" uniqueCount="393">
  <si>
    <t>Export Komplet</t>
  </si>
  <si>
    <t>VZ</t>
  </si>
  <si>
    <t>2.0</t>
  </si>
  <si>
    <t>ZAMOK</t>
  </si>
  <si>
    <t>False</t>
  </si>
  <si>
    <t>{a6759e39-2688-4669-9759-929df9032df0}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</si>
  <si>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</si>
  <si>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</si>
  <si>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</si>
  <si>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</si>
  <si>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</si>
  <si>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</si>
  <si>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</si>
  <si>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</si>
  <si>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</si>
  <si>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</si>
  <si>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</si>
  <si>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Rasošky II.</t>
  </si>
  <si>
    <t>KSO:</t>
  </si>
  <si>
    <t/>
  </si>
  <si>
    <t>CC-CZ:</t>
  </si>
  <si>
    <t>Místo:</t>
  </si>
  <si>
    <t>Rasošky</t>
  </si>
  <si>
    <t>Datum:</t>
  </si>
  <si>
    <t>5. 8. 2021</t>
  </si>
  <si>
    <t>Zadavatel:</t>
  </si>
  <si>
    <t>IČ:</t>
  </si>
  <si>
    <t>SPÚ,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</si>
  <si>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</si>
  <si>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</si>
  <si>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</si>
  <si>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</si>
  <si>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</si>
  <si>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</si>
  <si>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</si>
  <si>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</si>
  <si>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</si>
  <si>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</si>
  <si>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</si>
  <si>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</si>
  <si>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</si>
  <si>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</si>
  <si>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</si>
  <si>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</si>
  <si>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</si>
  <si>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</si>
  <si>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</si>
  <si>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</si>
  <si>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</si>
  <si>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</si>
  <si>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</si>
  <si>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</si>
  <si>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</si>
  <si>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</si>
  <si>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</si>
  <si>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</si>
  <si>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</si>
  <si>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</si>
  <si>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</si>
  <si>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</si>
  <si>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</si>
  <si>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</si>
  <si>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</si>
  <si>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</si>
  <si>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</si>
  <si>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</si>
  <si>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</si>
  <si>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</si>
  <si>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</si>
  <si>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</si>
  <si>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</si>
  <si>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</si>
  <si>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</si>
  <si>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</si>
  <si>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</si>
  <si>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</si>
  <si>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HOZ Rasošky</t>
  </si>
  <si>
    <t>STA</t>
  </si>
  <si>
    <t>1</t>
  </si>
  <si>
    <t>{3f36d824-edd4-4db3-8a0a-18bd84e03394}</t>
  </si>
  <si>
    <t>2</t>
  </si>
  <si>
    <t>KRYCÍ LIST SOUPISU PRACÍ</t>
  </si>
  <si>
    <t>Objekt:</t>
  </si>
  <si>
    <t>04/2021 - HOZ Rasošky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</si>
  <si>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</si>
  <si>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</si>
  <si>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</si>
  <si>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</si>
  <si>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</si>
  <si>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</si>
  <si>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</si>
  <si>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</si>
  <si>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</si>
  <si>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</si>
  <si>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</si>
  <si>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</si>
  <si>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</si>
  <si>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</si>
  <si>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</si>
  <si>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</si>
  <si>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</si>
  <si>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</si>
  <si>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</si>
  <si>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</si>
  <si>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</si>
  <si>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</si>
  <si>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</si>
  <si>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</si>
  <si>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</si>
  <si>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</si>
  <si>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111103312</t>
  </si>
  <si>
    <t>Kosení po vegetačním období divokého porostu středně hustého</t>
  </si>
  <si>
    <t>ha</t>
  </si>
  <si>
    <t>CS ÚRS 2021 02</t>
  </si>
  <si>
    <t>4</t>
  </si>
  <si>
    <t>-1903924168</t>
  </si>
  <si>
    <t>PP</t>
  </si>
  <si>
    <t>Kosení travin a vodních rostlin po vegetačním období divokého porostu středně hustého</t>
  </si>
  <si>
    <t>Online PSC</t>
  </si>
  <si>
    <t>https://podminky.urs.cz/item/CS_URS_2021_02/111103312</t>
  </si>
  <si>
    <t>VV</t>
  </si>
  <si>
    <t>(5,4*1064/10000)*0,65</t>
  </si>
  <si>
    <t>(99*21+37*27+75*17)/10000</t>
  </si>
  <si>
    <t>Součet</t>
  </si>
  <si>
    <t>10</t>
  </si>
  <si>
    <t>111103222</t>
  </si>
  <si>
    <t>Kosení ve vegetačním období vodního rostlinstva na břehu středně hustého</t>
  </si>
  <si>
    <t>367454638</t>
  </si>
  <si>
    <t>Kosení travin a vodních rostlin ve vegetačním období vodního rostlinstva na břehu středně hustého</t>
  </si>
  <si>
    <t>https://podminky.urs.cz/item/CS_URS_2021_02/111103222</t>
  </si>
  <si>
    <t>(5,4*1064/10000)*0,35</t>
  </si>
  <si>
    <t>3</t>
  </si>
  <si>
    <t>185803106</t>
  </si>
  <si>
    <t>Shrabání a odvoz pokoseného divokého porostu do 20 km</t>
  </si>
  <si>
    <t>-1205469018</t>
  </si>
  <si>
    <t>Shrabání a odvoz pokoseného porostu a organických naplavenin divokého porostu</t>
  </si>
  <si>
    <t>https://podminky.urs.cz/item/CS_URS_2021_02/185803106</t>
  </si>
  <si>
    <t>11</t>
  </si>
  <si>
    <t>185803107</t>
  </si>
  <si>
    <t>Shrabání a odvoz pokoseného vodního porostu do 20 km</t>
  </si>
  <si>
    <t>1633427326</t>
  </si>
  <si>
    <t>Shrabání a odvoz pokoseného porostu a organických naplavenin vodního rostlinstva z břehu i z vody</t>
  </si>
  <si>
    <t>https://podminky.urs.cz/item/CS_URS_2021_02/185803107</t>
  </si>
  <si>
    <t>111203202</t>
  </si>
  <si>
    <t>Odstranění křovin a stromů s ponecháním kořenů z plochy přes 1000 do 10000 m2</t>
  </si>
  <si>
    <t>m2</t>
  </si>
  <si>
    <t>1757117126</t>
  </si>
  <si>
    <t>Odstranění křovin a stromů s ponecháním kořenů průměru kmene do 100 mm, při jakémkoliv sklonu terénu mimo LTM, při celkové ploše přes 1 000 do 10 000 m2</t>
  </si>
  <si>
    <t>https://podminky.urs.cz/item/CS_URS_2021_02/111203202</t>
  </si>
  <si>
    <t>45*53</t>
  </si>
  <si>
    <t>13</t>
  </si>
  <si>
    <t>125703313</t>
  </si>
  <si>
    <t>Čištění melioračních kanálů od naplavenin tl přes 250 do 500 mm dno zpevněné tvárnicemi</t>
  </si>
  <si>
    <t>m3</t>
  </si>
  <si>
    <t>-189364715</t>
  </si>
  <si>
    <t>Čištění melioračních kanálů s úpravou svahu do výšky naplavené vrstvy tloušťky naplavené vrstvy přes 250 do 500 mm, se dnem zpevněným tvárnicemi</t>
  </si>
  <si>
    <t>https://podminky.urs.cz/item/CS_URS_2021_02/125703313</t>
  </si>
  <si>
    <t>(0,16+0,28)/2*120</t>
  </si>
  <si>
    <t>(0,28+0,2975)/2*115</t>
  </si>
  <si>
    <t>(0,2975+0,17)/2*110</t>
  </si>
  <si>
    <t>(0,17+0,2975)/2*220</t>
  </si>
  <si>
    <t>(0,2975+0,225)/2*280</t>
  </si>
  <si>
    <t>(0,225+0,4725)/2*119</t>
  </si>
  <si>
    <t>14</t>
  </si>
  <si>
    <t>167151111</t>
  </si>
  <si>
    <t>Nakládání výkopku z hornin třídy těžitelnosti I skupiny 1 až 3 přes 100 m3</t>
  </si>
  <si>
    <t>485165897</t>
  </si>
  <si>
    <t>Nakládání, skládání a překládání neulehlého výkopku nebo sypaniny strojně nakládání, množství přes 100 m3, z hornin třídy těžitelnosti I, skupiny 1 až 3</t>
  </si>
  <si>
    <t>https://podminky.urs.cz/item/CS_URS_2021_02/167151111</t>
  </si>
  <si>
    <t>9</t>
  </si>
  <si>
    <t>162751116</t>
  </si>
  <si>
    <t>Vodorovné přemístění přes 8 000 do 9000 m výkopku/sypaniny z horniny třídy těžitelnosti I skupiny 1 až 3</t>
  </si>
  <si>
    <t>-335964697</t>
  </si>
  <si>
    <t>Vodorovné přemístění výkopku nebo sypaniny po suchu na obvyklém dopravním prostředku, bez naložení výkopku, avšak se složením bez rozhrnutí z horniny třídy těžitelnosti I skupiny 1 až 3 na vzdálenost přes 8 000 do 9 000 m</t>
  </si>
  <si>
    <t>https://podminky.urs.cz/item/CS_URS_2021_02/162751116</t>
  </si>
  <si>
    <t>8</t>
  </si>
  <si>
    <t>181006111</t>
  </si>
  <si>
    <t>Rozprostření zemin tl vrstvy do 0,1 m schopných zúrodnění v rovině a sklonu do 1:5</t>
  </si>
  <si>
    <t>688114346</t>
  </si>
  <si>
    <t>Rozprostření zemin schopných zúrodnění v rovině a ve sklonu do 1:5, tloušťka vrstvy do 0,10 m</t>
  </si>
  <si>
    <t>https://podminky.urs.cz/item/CS_URS_2021_02/181006111</t>
  </si>
  <si>
    <t>N00</t>
  </si>
  <si>
    <t>Nepojmenované práce</t>
  </si>
  <si>
    <t>N01</t>
  </si>
  <si>
    <t>Nepojmenovaný díl</t>
  </si>
  <si>
    <t>R-001</t>
  </si>
  <si>
    <t xml:space="preserve">Ekologická likvidace veškeré neupotřeb. dřev. hmoty - z křovin a stromů D kmene do 100 mm - v souladu se zákonem o odpadech č. 541/2020  Sb.v platném znění   </t>
  </si>
  <si>
    <t>512</t>
  </si>
  <si>
    <t>-1123450473</t>
  </si>
  <si>
    <t xml:space="preserve">Ekologická likvidace veškeré neupotřeb. dřev. hmoty - z křovin a stromů D kmene do 100 mm - v souladu se zákonem o odpadech č. 541/2020 Sb.v platném znění </t>
  </si>
  <si>
    <t>5</t>
  </si>
  <si>
    <t>R-032</t>
  </si>
  <si>
    <t xml:space="preserve">Ekologická likvidace divokého porostu - v souladu se zákonem  o odpadech č. 541/2020 Sb.v platném znění     </t>
  </si>
  <si>
    <t>-1804357876</t>
  </si>
  <si>
    <t xml:space="preserve">Ekologická likvidace divokého porostu - v souladu se zákonem o odpadech č. 541/2020 Sb.v platném znění </t>
  </si>
  <si>
    <t>12</t>
  </si>
  <si>
    <t>R-033</t>
  </si>
  <si>
    <t xml:space="preserve">Ekologická likvidace vodního porostu - v souladu se zákonem  o odpadech č. 541/2020 Sb.v platném znění    </t>
  </si>
  <si>
    <t>-1399825000</t>
  </si>
  <si>
    <t xml:space="preserve">Ekologická likvidace vodního porostu - v souladu se zákonem o odpadech č. 541/2020 Sb.v platném znění </t>
  </si>
  <si>
    <t>R-055</t>
  </si>
  <si>
    <t>Chemické ošetření pařezu do ø 100 mm nátěrem 2x obvododvých pletiv proti výmladnosti ARBORICIDNÍM chemickým přípravkem , tj. pesticidem -  herbicidním přípravkem určeným k hubení dřevin.</t>
  </si>
  <si>
    <t>ks</t>
  </si>
  <si>
    <t>163023608</t>
  </si>
  <si>
    <t>Chemické ošetření pařezu do ø 100 mm nátěrem 2x obvododvých pletiv proti výmladnosti ARBORICIDNÍM chemickým přípravkem , tj. pesticidem - herbicidním přípravkem určeným k hubení dřevin.</t>
  </si>
  <si>
    <t>P</t>
  </si>
  <si>
    <t>Poznámka k položce:
Součástí položky je vlastní nátěr -  2x, dodávka chemického prostředku, včetně souvisejících prací.  Přípravek bude aplikován na obvodová pletiva pařezu a to 2 x (do čerstvých ran) -  druhý nátěr bude aplikován cca po 5-14 dnech po  prvním nátěru.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</si>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</sst>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103312" TargetMode="External" /><Relationship Id="rId2" Type="http://schemas.openxmlformats.org/officeDocument/2006/relationships/hyperlink" Target="https://podminky.urs.cz/item/CS_URS_2021_02/111103222" TargetMode="External" /><Relationship Id="rId3" Type="http://schemas.openxmlformats.org/officeDocument/2006/relationships/hyperlink" Target="https://podminky.urs.cz/item/CS_URS_2021_02/185803106" TargetMode="External" /><Relationship Id="rId4" Type="http://schemas.openxmlformats.org/officeDocument/2006/relationships/hyperlink" Target="https://podminky.urs.cz/item/CS_URS_2021_02/185803107" TargetMode="External" /><Relationship Id="rId5" Type="http://schemas.openxmlformats.org/officeDocument/2006/relationships/hyperlink" Target="https://podminky.urs.cz/item/CS_URS_2021_02/111203202" TargetMode="External" /><Relationship Id="rId6" Type="http://schemas.openxmlformats.org/officeDocument/2006/relationships/hyperlink" Target="https://podminky.urs.cz/item/CS_URS_2021_02/125703313" TargetMode="External" /><Relationship Id="rId7" Type="http://schemas.openxmlformats.org/officeDocument/2006/relationships/hyperlink" Target="https://podminky.urs.cz/item/CS_URS_2021_02/167151111" TargetMode="External" /><Relationship Id="rId8" Type="http://schemas.openxmlformats.org/officeDocument/2006/relationships/hyperlink" Target="https://podminky.urs.cz/item/CS_URS_2021_02/162751116" TargetMode="External" /><Relationship Id="rId9" Type="http://schemas.openxmlformats.org/officeDocument/2006/relationships/hyperlink" Target="https://podminky.urs.cz/item/CS_URS_2021_02/181006111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04/2021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Rasošky II.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Rasošky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5. 8. 2021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SPÚ,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6.5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76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'04-2021 - HOZ Rasošky'!J30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77</v>
      </c>
      <c r="AR55" s="118"/>
      <c r="AS55" s="119">
        <v>0</v>
      </c>
      <c r="AT55" s="120">
        <f>ROUND(SUM(AV55:AW55),2)</f>
        <v>0</v>
      </c>
      <c r="AU55" s="121">
        <f>'04-2021 - HOZ Rasošky'!P83</f>
        <v>0</v>
      </c>
      <c r="AV55" s="120">
        <f>'04-2021 - HOZ Rasošky'!J33</f>
        <v>0</v>
      </c>
      <c r="AW55" s="120">
        <f>'04-2021 - HOZ Rasošky'!J34</f>
        <v>0</v>
      </c>
      <c r="AX55" s="120">
        <f>'04-2021 - HOZ Rasošky'!J35</f>
        <v>0</v>
      </c>
      <c r="AY55" s="120">
        <f>'04-2021 - HOZ Rasošky'!J36</f>
        <v>0</v>
      </c>
      <c r="AZ55" s="120">
        <f>'04-2021 - HOZ Rasošky'!F33</f>
        <v>0</v>
      </c>
      <c r="BA55" s="120">
        <f>'04-2021 - HOZ Rasošky'!F34</f>
        <v>0</v>
      </c>
      <c r="BB55" s="120">
        <f>'04-2021 - HOZ Rasošky'!F35</f>
        <v>0</v>
      </c>
      <c r="BC55" s="120">
        <f>'04-2021 - HOZ Rasošky'!F36</f>
        <v>0</v>
      </c>
      <c r="BD55" s="122">
        <f>'04-2021 - HOZ Rasošky'!F37</f>
        <v>0</v>
      </c>
      <c r="BE55" s="7"/>
      <c r="BT55" s="123" t="s">
        <v>78</v>
      </c>
      <c r="BV55" s="123" t="s">
        <v>73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4-2021 - HOZ Rasošk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80</v>
      </c>
    </row>
    <row r="4" spans="2:46" s="1" customFormat="1" ht="24.95" customHeight="1">
      <c r="B4" s="20"/>
      <c r="D4" s="126" t="s">
        <v>81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6.5" customHeight="1">
      <c r="B7" s="20"/>
      <c r="E7" s="129" t="str">
        <f>'Rekapitulace stavby'!K6</f>
        <v>Údržba HOZ Rasošky II.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82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1" t="s">
        <v>83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5. 8. 2021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tr">
        <f>IF('Rekapitulace stavby'!AN19="","",'Rekapitulace stavby'!AN19)</f>
        <v/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tr">
        <f>IF('Rekapitulace stavby'!E20="","",'Rekapitulace stavby'!E20)</f>
        <v xml:space="preserve"> </v>
      </c>
      <c r="F24" s="38"/>
      <c r="G24" s="38"/>
      <c r="H24" s="38"/>
      <c r="I24" s="128" t="s">
        <v>28</v>
      </c>
      <c r="J24" s="132" t="str">
        <f>IF('Rekapitulace stavby'!AN20="","",'Rekapitulace stavby'!AN20)</f>
        <v/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35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37</v>
      </c>
      <c r="E30" s="38"/>
      <c r="F30" s="38"/>
      <c r="G30" s="38"/>
      <c r="H30" s="38"/>
      <c r="I30" s="38"/>
      <c r="J30" s="140">
        <f>ROUND(J83,2)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39</v>
      </c>
      <c r="G32" s="38"/>
      <c r="H32" s="38"/>
      <c r="I32" s="141" t="s">
        <v>38</v>
      </c>
      <c r="J32" s="141" t="s">
        <v>40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41</v>
      </c>
      <c r="E33" s="128" t="s">
        <v>42</v>
      </c>
      <c r="F33" s="143">
        <f>ROUND((SUM(BE83:BE136)),2)</f>
        <v>0</v>
      </c>
      <c r="G33" s="38"/>
      <c r="H33" s="38"/>
      <c r="I33" s="144">
        <v>0.21</v>
      </c>
      <c r="J33" s="143">
        <f>ROUND(((SUM(BE83:BE136))*I33),2)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43</v>
      </c>
      <c r="F34" s="143">
        <f>ROUND((SUM(BF83:BF136)),2)</f>
        <v>0</v>
      </c>
      <c r="G34" s="38"/>
      <c r="H34" s="38"/>
      <c r="I34" s="144">
        <v>0.15</v>
      </c>
      <c r="J34" s="143">
        <f>ROUND(((SUM(BF83:BF136))*I34),2)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44</v>
      </c>
      <c r="F35" s="143">
        <f>ROUND((SUM(BG83:BG136)),2)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45</v>
      </c>
      <c r="F36" s="143">
        <f>ROUND((SUM(BH83:BH136)),2)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46</v>
      </c>
      <c r="F37" s="143">
        <f>ROUND((SUM(BI83:BI136)),2)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47</v>
      </c>
      <c r="E39" s="147"/>
      <c r="F39" s="147"/>
      <c r="G39" s="148" t="s">
        <v>48</v>
      </c>
      <c r="H39" s="149" t="s">
        <v>49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84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6" t="str">
        <f>E7</f>
        <v>Údržba HOZ Rasošky II.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82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04/2021 - HOZ Rasošky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Rasošky</v>
      </c>
      <c r="G52" s="40"/>
      <c r="H52" s="40"/>
      <c r="I52" s="32" t="s">
        <v>23</v>
      </c>
      <c r="J52" s="72" t="str">
        <f>IF(J12="","",J12)</f>
        <v>5. 8. 2021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SPÚ,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85</v>
      </c>
      <c r="D57" s="158"/>
      <c r="E57" s="158"/>
      <c r="F57" s="158"/>
      <c r="G57" s="158"/>
      <c r="H57" s="158"/>
      <c r="I57" s="158"/>
      <c r="J57" s="159" t="s">
        <v>86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69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87</v>
      </c>
    </row>
    <row r="60" spans="1:31" s="9" customFormat="1" ht="24.95" customHeight="1">
      <c r="A60" s="9"/>
      <c r="B60" s="161"/>
      <c r="C60" s="162"/>
      <c r="D60" s="163" t="s">
        <v>88</v>
      </c>
      <c r="E60" s="164"/>
      <c r="F60" s="164"/>
      <c r="G60" s="164"/>
      <c r="H60" s="164"/>
      <c r="I60" s="164"/>
      <c r="J60" s="165">
        <f>J84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89</v>
      </c>
      <c r="E61" s="170"/>
      <c r="F61" s="170"/>
      <c r="G61" s="170"/>
      <c r="H61" s="170"/>
      <c r="I61" s="170"/>
      <c r="J61" s="171">
        <f>J85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90</v>
      </c>
      <c r="E62" s="164"/>
      <c r="F62" s="164"/>
      <c r="G62" s="164"/>
      <c r="H62" s="164"/>
      <c r="I62" s="164"/>
      <c r="J62" s="165">
        <f>J126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91</v>
      </c>
      <c r="E63" s="170"/>
      <c r="F63" s="170"/>
      <c r="G63" s="170"/>
      <c r="H63" s="170"/>
      <c r="I63" s="170"/>
      <c r="J63" s="171">
        <f>J127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0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92</v>
      </c>
      <c r="D70" s="40"/>
      <c r="E70" s="40"/>
      <c r="F70" s="40"/>
      <c r="G70" s="40"/>
      <c r="H70" s="40"/>
      <c r="I70" s="40"/>
      <c r="J70" s="40"/>
      <c r="K70" s="4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56" t="str">
        <f>E7</f>
        <v>Údržba HOZ Rasošky II.</v>
      </c>
      <c r="F73" s="32"/>
      <c r="G73" s="32"/>
      <c r="H73" s="32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82</v>
      </c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04/2021 - HOZ Rasošky</v>
      </c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Rasošky</v>
      </c>
      <c r="G77" s="40"/>
      <c r="H77" s="40"/>
      <c r="I77" s="32" t="s">
        <v>23</v>
      </c>
      <c r="J77" s="72" t="str">
        <f>IF(J12="","",J12)</f>
        <v>5. 8. 2021</v>
      </c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SPÚ,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3"/>
      <c r="B82" s="174"/>
      <c r="C82" s="175" t="s">
        <v>93</v>
      </c>
      <c r="D82" s="176" t="s">
        <v>56</v>
      </c>
      <c r="E82" s="176" t="s">
        <v>52</v>
      </c>
      <c r="F82" s="176" t="s">
        <v>53</v>
      </c>
      <c r="G82" s="176" t="s">
        <v>94</v>
      </c>
      <c r="H82" s="176" t="s">
        <v>95</v>
      </c>
      <c r="I82" s="176" t="s">
        <v>96</v>
      </c>
      <c r="J82" s="176" t="s">
        <v>86</v>
      </c>
      <c r="K82" s="177" t="s">
        <v>97</v>
      </c>
      <c r="L82" s="178"/>
      <c r="M82" s="92" t="s">
        <v>19</v>
      </c>
      <c r="N82" s="93" t="s">
        <v>41</v>
      </c>
      <c r="O82" s="93" t="s">
        <v>98</v>
      </c>
      <c r="P82" s="93" t="s">
        <v>99</v>
      </c>
      <c r="Q82" s="93" t="s">
        <v>100</v>
      </c>
      <c r="R82" s="93" t="s">
        <v>101</v>
      </c>
      <c r="S82" s="93" t="s">
        <v>102</v>
      </c>
      <c r="T82" s="94" t="s">
        <v>103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38"/>
      <c r="B83" s="39"/>
      <c r="C83" s="99" t="s">
        <v>104</v>
      </c>
      <c r="D83" s="40"/>
      <c r="E83" s="40"/>
      <c r="F83" s="40"/>
      <c r="G83" s="40"/>
      <c r="H83" s="40"/>
      <c r="I83" s="40"/>
      <c r="J83" s="179">
        <f>BK83</f>
        <v>0</v>
      </c>
      <c r="K83" s="40"/>
      <c r="L83" s="44"/>
      <c r="M83" s="95"/>
      <c r="N83" s="180"/>
      <c r="O83" s="96"/>
      <c r="P83" s="181">
        <f>P84+P126</f>
        <v>0</v>
      </c>
      <c r="Q83" s="96"/>
      <c r="R83" s="181">
        <f>R84+R126</f>
        <v>0</v>
      </c>
      <c r="S83" s="96"/>
      <c r="T83" s="182">
        <f>T84+T126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70</v>
      </c>
      <c r="AU83" s="17" t="s">
        <v>87</v>
      </c>
      <c r="BK83" s="183">
        <f>BK84+BK126</f>
        <v>0</v>
      </c>
    </row>
    <row r="84" spans="1:63" s="12" customFormat="1" ht="25.9" customHeight="1">
      <c r="A84" s="12"/>
      <c r="B84" s="184"/>
      <c r="C84" s="185"/>
      <c r="D84" s="186" t="s">
        <v>70</v>
      </c>
      <c r="E84" s="187" t="s">
        <v>105</v>
      </c>
      <c r="F84" s="187" t="s">
        <v>106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</f>
        <v>0</v>
      </c>
      <c r="Q84" s="192"/>
      <c r="R84" s="193">
        <f>R85</f>
        <v>0</v>
      </c>
      <c r="S84" s="192"/>
      <c r="T84" s="194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78</v>
      </c>
      <c r="AT84" s="196" t="s">
        <v>70</v>
      </c>
      <c r="AU84" s="196" t="s">
        <v>71</v>
      </c>
      <c r="AY84" s="195" t="s">
        <v>107</v>
      </c>
      <c r="BK84" s="197">
        <f>BK85</f>
        <v>0</v>
      </c>
    </row>
    <row r="85" spans="1:63" s="12" customFormat="1" ht="22.8" customHeight="1">
      <c r="A85" s="12"/>
      <c r="B85" s="184"/>
      <c r="C85" s="185"/>
      <c r="D85" s="186" t="s">
        <v>70</v>
      </c>
      <c r="E85" s="198" t="s">
        <v>78</v>
      </c>
      <c r="F85" s="198" t="s">
        <v>108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SUM(P86:P125)</f>
        <v>0</v>
      </c>
      <c r="Q85" s="192"/>
      <c r="R85" s="193">
        <f>SUM(R86:R125)</f>
        <v>0</v>
      </c>
      <c r="S85" s="192"/>
      <c r="T85" s="194">
        <f>SUM(T86:T125)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78</v>
      </c>
      <c r="AT85" s="196" t="s">
        <v>70</v>
      </c>
      <c r="AU85" s="196" t="s">
        <v>78</v>
      </c>
      <c r="AY85" s="195" t="s">
        <v>107</v>
      </c>
      <c r="BK85" s="197">
        <f>SUM(BK86:BK125)</f>
        <v>0</v>
      </c>
    </row>
    <row r="86" spans="1:65" s="2" customFormat="1" ht="16.5" customHeight="1">
      <c r="A86" s="38"/>
      <c r="B86" s="39"/>
      <c r="C86" s="200" t="s">
        <v>78</v>
      </c>
      <c r="D86" s="200" t="s">
        <v>109</v>
      </c>
      <c r="E86" s="201" t="s">
        <v>110</v>
      </c>
      <c r="F86" s="202" t="s">
        <v>111</v>
      </c>
      <c r="G86" s="203" t="s">
        <v>112</v>
      </c>
      <c r="H86" s="204">
        <v>0.808</v>
      </c>
      <c r="I86" s="205"/>
      <c r="J86" s="206">
        <f>ROUND(I86*H86,2)</f>
        <v>0</v>
      </c>
      <c r="K86" s="202" t="s">
        <v>113</v>
      </c>
      <c r="L86" s="44"/>
      <c r="M86" s="207" t="s">
        <v>19</v>
      </c>
      <c r="N86" s="208" t="s">
        <v>42</v>
      </c>
      <c r="O86" s="84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1" t="s">
        <v>114</v>
      </c>
      <c r="AT86" s="211" t="s">
        <v>109</v>
      </c>
      <c r="AU86" s="211" t="s">
        <v>80</v>
      </c>
      <c r="AY86" s="17" t="s">
        <v>107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7" t="s">
        <v>78</v>
      </c>
      <c r="BK86" s="212">
        <f>ROUND(I86*H86,2)</f>
        <v>0</v>
      </c>
      <c r="BL86" s="17" t="s">
        <v>114</v>
      </c>
      <c r="BM86" s="211" t="s">
        <v>115</v>
      </c>
    </row>
    <row r="87" spans="1:47" s="2" customFormat="1" ht="12">
      <c r="A87" s="38"/>
      <c r="B87" s="39"/>
      <c r="C87" s="40"/>
      <c r="D87" s="213" t="s">
        <v>116</v>
      </c>
      <c r="E87" s="40"/>
      <c r="F87" s="214" t="s">
        <v>117</v>
      </c>
      <c r="G87" s="40"/>
      <c r="H87" s="40"/>
      <c r="I87" s="215"/>
      <c r="J87" s="40"/>
      <c r="K87" s="40"/>
      <c r="L87" s="44"/>
      <c r="M87" s="216"/>
      <c r="N87" s="217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116</v>
      </c>
      <c r="AU87" s="17" t="s">
        <v>80</v>
      </c>
    </row>
    <row r="88" spans="1:47" s="2" customFormat="1" ht="12">
      <c r="A88" s="38"/>
      <c r="B88" s="39"/>
      <c r="C88" s="40"/>
      <c r="D88" s="218" t="s">
        <v>118</v>
      </c>
      <c r="E88" s="40"/>
      <c r="F88" s="219" t="s">
        <v>119</v>
      </c>
      <c r="G88" s="40"/>
      <c r="H88" s="40"/>
      <c r="I88" s="215"/>
      <c r="J88" s="40"/>
      <c r="K88" s="40"/>
      <c r="L88" s="44"/>
      <c r="M88" s="216"/>
      <c r="N88" s="217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118</v>
      </c>
      <c r="AU88" s="17" t="s">
        <v>80</v>
      </c>
    </row>
    <row r="89" spans="1:51" s="13" customFormat="1" ht="12">
      <c r="A89" s="13"/>
      <c r="B89" s="220"/>
      <c r="C89" s="221"/>
      <c r="D89" s="213" t="s">
        <v>120</v>
      </c>
      <c r="E89" s="222" t="s">
        <v>19</v>
      </c>
      <c r="F89" s="223" t="s">
        <v>121</v>
      </c>
      <c r="G89" s="221"/>
      <c r="H89" s="224">
        <v>0.373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120</v>
      </c>
      <c r="AU89" s="230" t="s">
        <v>80</v>
      </c>
      <c r="AV89" s="13" t="s">
        <v>80</v>
      </c>
      <c r="AW89" s="13" t="s">
        <v>33</v>
      </c>
      <c r="AX89" s="13" t="s">
        <v>71</v>
      </c>
      <c r="AY89" s="230" t="s">
        <v>107</v>
      </c>
    </row>
    <row r="90" spans="1:51" s="13" customFormat="1" ht="12">
      <c r="A90" s="13"/>
      <c r="B90" s="220"/>
      <c r="C90" s="221"/>
      <c r="D90" s="213" t="s">
        <v>120</v>
      </c>
      <c r="E90" s="222" t="s">
        <v>19</v>
      </c>
      <c r="F90" s="223" t="s">
        <v>122</v>
      </c>
      <c r="G90" s="221"/>
      <c r="H90" s="224">
        <v>0.435</v>
      </c>
      <c r="I90" s="225"/>
      <c r="J90" s="221"/>
      <c r="K90" s="221"/>
      <c r="L90" s="226"/>
      <c r="M90" s="227"/>
      <c r="N90" s="228"/>
      <c r="O90" s="228"/>
      <c r="P90" s="228"/>
      <c r="Q90" s="228"/>
      <c r="R90" s="228"/>
      <c r="S90" s="228"/>
      <c r="T90" s="22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0" t="s">
        <v>120</v>
      </c>
      <c r="AU90" s="230" t="s">
        <v>80</v>
      </c>
      <c r="AV90" s="13" t="s">
        <v>80</v>
      </c>
      <c r="AW90" s="13" t="s">
        <v>33</v>
      </c>
      <c r="AX90" s="13" t="s">
        <v>71</v>
      </c>
      <c r="AY90" s="230" t="s">
        <v>107</v>
      </c>
    </row>
    <row r="91" spans="1:51" s="14" customFormat="1" ht="12">
      <c r="A91" s="14"/>
      <c r="B91" s="231"/>
      <c r="C91" s="232"/>
      <c r="D91" s="213" t="s">
        <v>120</v>
      </c>
      <c r="E91" s="233" t="s">
        <v>19</v>
      </c>
      <c r="F91" s="234" t="s">
        <v>123</v>
      </c>
      <c r="G91" s="232"/>
      <c r="H91" s="235">
        <v>0.808</v>
      </c>
      <c r="I91" s="236"/>
      <c r="J91" s="232"/>
      <c r="K91" s="232"/>
      <c r="L91" s="237"/>
      <c r="M91" s="238"/>
      <c r="N91" s="239"/>
      <c r="O91" s="239"/>
      <c r="P91" s="239"/>
      <c r="Q91" s="239"/>
      <c r="R91" s="239"/>
      <c r="S91" s="239"/>
      <c r="T91" s="240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1" t="s">
        <v>120</v>
      </c>
      <c r="AU91" s="241" t="s">
        <v>80</v>
      </c>
      <c r="AV91" s="14" t="s">
        <v>114</v>
      </c>
      <c r="AW91" s="14" t="s">
        <v>33</v>
      </c>
      <c r="AX91" s="14" t="s">
        <v>78</v>
      </c>
      <c r="AY91" s="241" t="s">
        <v>107</v>
      </c>
    </row>
    <row r="92" spans="1:65" s="2" customFormat="1" ht="16.5" customHeight="1">
      <c r="A92" s="38"/>
      <c r="B92" s="39"/>
      <c r="C92" s="200" t="s">
        <v>124</v>
      </c>
      <c r="D92" s="200" t="s">
        <v>109</v>
      </c>
      <c r="E92" s="201" t="s">
        <v>125</v>
      </c>
      <c r="F92" s="202" t="s">
        <v>126</v>
      </c>
      <c r="G92" s="203" t="s">
        <v>112</v>
      </c>
      <c r="H92" s="204">
        <v>0.201</v>
      </c>
      <c r="I92" s="205"/>
      <c r="J92" s="206">
        <f>ROUND(I92*H92,2)</f>
        <v>0</v>
      </c>
      <c r="K92" s="202" t="s">
        <v>113</v>
      </c>
      <c r="L92" s="44"/>
      <c r="M92" s="207" t="s">
        <v>19</v>
      </c>
      <c r="N92" s="208" t="s">
        <v>42</v>
      </c>
      <c r="O92" s="84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1" t="s">
        <v>114</v>
      </c>
      <c r="AT92" s="211" t="s">
        <v>109</v>
      </c>
      <c r="AU92" s="211" t="s">
        <v>80</v>
      </c>
      <c r="AY92" s="17" t="s">
        <v>107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7" t="s">
        <v>78</v>
      </c>
      <c r="BK92" s="212">
        <f>ROUND(I92*H92,2)</f>
        <v>0</v>
      </c>
      <c r="BL92" s="17" t="s">
        <v>114</v>
      </c>
      <c r="BM92" s="211" t="s">
        <v>127</v>
      </c>
    </row>
    <row r="93" spans="1:47" s="2" customFormat="1" ht="12">
      <c r="A93" s="38"/>
      <c r="B93" s="39"/>
      <c r="C93" s="40"/>
      <c r="D93" s="213" t="s">
        <v>116</v>
      </c>
      <c r="E93" s="40"/>
      <c r="F93" s="214" t="s">
        <v>128</v>
      </c>
      <c r="G93" s="40"/>
      <c r="H93" s="40"/>
      <c r="I93" s="215"/>
      <c r="J93" s="40"/>
      <c r="K93" s="40"/>
      <c r="L93" s="44"/>
      <c r="M93" s="216"/>
      <c r="N93" s="217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116</v>
      </c>
      <c r="AU93" s="17" t="s">
        <v>80</v>
      </c>
    </row>
    <row r="94" spans="1:47" s="2" customFormat="1" ht="12">
      <c r="A94" s="38"/>
      <c r="B94" s="39"/>
      <c r="C94" s="40"/>
      <c r="D94" s="218" t="s">
        <v>118</v>
      </c>
      <c r="E94" s="40"/>
      <c r="F94" s="219" t="s">
        <v>129</v>
      </c>
      <c r="G94" s="40"/>
      <c r="H94" s="40"/>
      <c r="I94" s="215"/>
      <c r="J94" s="40"/>
      <c r="K94" s="40"/>
      <c r="L94" s="44"/>
      <c r="M94" s="216"/>
      <c r="N94" s="217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118</v>
      </c>
      <c r="AU94" s="17" t="s">
        <v>80</v>
      </c>
    </row>
    <row r="95" spans="1:51" s="13" customFormat="1" ht="12">
      <c r="A95" s="13"/>
      <c r="B95" s="220"/>
      <c r="C95" s="221"/>
      <c r="D95" s="213" t="s">
        <v>120</v>
      </c>
      <c r="E95" s="222" t="s">
        <v>19</v>
      </c>
      <c r="F95" s="223" t="s">
        <v>130</v>
      </c>
      <c r="G95" s="221"/>
      <c r="H95" s="224">
        <v>0.201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0" t="s">
        <v>120</v>
      </c>
      <c r="AU95" s="230" t="s">
        <v>80</v>
      </c>
      <c r="AV95" s="13" t="s">
        <v>80</v>
      </c>
      <c r="AW95" s="13" t="s">
        <v>33</v>
      </c>
      <c r="AX95" s="13" t="s">
        <v>71</v>
      </c>
      <c r="AY95" s="230" t="s">
        <v>107</v>
      </c>
    </row>
    <row r="96" spans="1:51" s="14" customFormat="1" ht="12">
      <c r="A96" s="14"/>
      <c r="B96" s="231"/>
      <c r="C96" s="232"/>
      <c r="D96" s="213" t="s">
        <v>120</v>
      </c>
      <c r="E96" s="233" t="s">
        <v>19</v>
      </c>
      <c r="F96" s="234" t="s">
        <v>123</v>
      </c>
      <c r="G96" s="232"/>
      <c r="H96" s="235">
        <v>0.201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1" t="s">
        <v>120</v>
      </c>
      <c r="AU96" s="241" t="s">
        <v>80</v>
      </c>
      <c r="AV96" s="14" t="s">
        <v>114</v>
      </c>
      <c r="AW96" s="14" t="s">
        <v>33</v>
      </c>
      <c r="AX96" s="14" t="s">
        <v>78</v>
      </c>
      <c r="AY96" s="241" t="s">
        <v>107</v>
      </c>
    </row>
    <row r="97" spans="1:65" s="2" customFormat="1" ht="16.5" customHeight="1">
      <c r="A97" s="38"/>
      <c r="B97" s="39"/>
      <c r="C97" s="200" t="s">
        <v>131</v>
      </c>
      <c r="D97" s="200" t="s">
        <v>109</v>
      </c>
      <c r="E97" s="201" t="s">
        <v>132</v>
      </c>
      <c r="F97" s="202" t="s">
        <v>133</v>
      </c>
      <c r="G97" s="203" t="s">
        <v>112</v>
      </c>
      <c r="H97" s="204">
        <v>0.808</v>
      </c>
      <c r="I97" s="205"/>
      <c r="J97" s="206">
        <f>ROUND(I97*H97,2)</f>
        <v>0</v>
      </c>
      <c r="K97" s="202" t="s">
        <v>113</v>
      </c>
      <c r="L97" s="44"/>
      <c r="M97" s="207" t="s">
        <v>19</v>
      </c>
      <c r="N97" s="208" t="s">
        <v>42</v>
      </c>
      <c r="O97" s="84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1" t="s">
        <v>114</v>
      </c>
      <c r="AT97" s="211" t="s">
        <v>109</v>
      </c>
      <c r="AU97" s="211" t="s">
        <v>80</v>
      </c>
      <c r="AY97" s="17" t="s">
        <v>107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7" t="s">
        <v>78</v>
      </c>
      <c r="BK97" s="212">
        <f>ROUND(I97*H97,2)</f>
        <v>0</v>
      </c>
      <c r="BL97" s="17" t="s">
        <v>114</v>
      </c>
      <c r="BM97" s="211" t="s">
        <v>134</v>
      </c>
    </row>
    <row r="98" spans="1:47" s="2" customFormat="1" ht="12">
      <c r="A98" s="38"/>
      <c r="B98" s="39"/>
      <c r="C98" s="40"/>
      <c r="D98" s="213" t="s">
        <v>116</v>
      </c>
      <c r="E98" s="40"/>
      <c r="F98" s="214" t="s">
        <v>135</v>
      </c>
      <c r="G98" s="40"/>
      <c r="H98" s="40"/>
      <c r="I98" s="215"/>
      <c r="J98" s="40"/>
      <c r="K98" s="40"/>
      <c r="L98" s="44"/>
      <c r="M98" s="216"/>
      <c r="N98" s="217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116</v>
      </c>
      <c r="AU98" s="17" t="s">
        <v>80</v>
      </c>
    </row>
    <row r="99" spans="1:47" s="2" customFormat="1" ht="12">
      <c r="A99" s="38"/>
      <c r="B99" s="39"/>
      <c r="C99" s="40"/>
      <c r="D99" s="218" t="s">
        <v>118</v>
      </c>
      <c r="E99" s="40"/>
      <c r="F99" s="219" t="s">
        <v>136</v>
      </c>
      <c r="G99" s="40"/>
      <c r="H99" s="40"/>
      <c r="I99" s="215"/>
      <c r="J99" s="40"/>
      <c r="K99" s="40"/>
      <c r="L99" s="44"/>
      <c r="M99" s="216"/>
      <c r="N99" s="217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118</v>
      </c>
      <c r="AU99" s="17" t="s">
        <v>80</v>
      </c>
    </row>
    <row r="100" spans="1:65" s="2" customFormat="1" ht="16.5" customHeight="1">
      <c r="A100" s="38"/>
      <c r="B100" s="39"/>
      <c r="C100" s="200" t="s">
        <v>137</v>
      </c>
      <c r="D100" s="200" t="s">
        <v>109</v>
      </c>
      <c r="E100" s="201" t="s">
        <v>138</v>
      </c>
      <c r="F100" s="202" t="s">
        <v>139</v>
      </c>
      <c r="G100" s="203" t="s">
        <v>112</v>
      </c>
      <c r="H100" s="204">
        <v>0.201</v>
      </c>
      <c r="I100" s="205"/>
      <c r="J100" s="206">
        <f>ROUND(I100*H100,2)</f>
        <v>0</v>
      </c>
      <c r="K100" s="202" t="s">
        <v>113</v>
      </c>
      <c r="L100" s="44"/>
      <c r="M100" s="207" t="s">
        <v>19</v>
      </c>
      <c r="N100" s="208" t="s">
        <v>42</v>
      </c>
      <c r="O100" s="84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1" t="s">
        <v>114</v>
      </c>
      <c r="AT100" s="211" t="s">
        <v>109</v>
      </c>
      <c r="AU100" s="211" t="s">
        <v>80</v>
      </c>
      <c r="AY100" s="17" t="s">
        <v>107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7" t="s">
        <v>78</v>
      </c>
      <c r="BK100" s="212">
        <f>ROUND(I100*H100,2)</f>
        <v>0</v>
      </c>
      <c r="BL100" s="17" t="s">
        <v>114</v>
      </c>
      <c r="BM100" s="211" t="s">
        <v>140</v>
      </c>
    </row>
    <row r="101" spans="1:47" s="2" customFormat="1" ht="12">
      <c r="A101" s="38"/>
      <c r="B101" s="39"/>
      <c r="C101" s="40"/>
      <c r="D101" s="213" t="s">
        <v>116</v>
      </c>
      <c r="E101" s="40"/>
      <c r="F101" s="214" t="s">
        <v>141</v>
      </c>
      <c r="G101" s="40"/>
      <c r="H101" s="40"/>
      <c r="I101" s="215"/>
      <c r="J101" s="40"/>
      <c r="K101" s="40"/>
      <c r="L101" s="44"/>
      <c r="M101" s="216"/>
      <c r="N101" s="217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116</v>
      </c>
      <c r="AU101" s="17" t="s">
        <v>80</v>
      </c>
    </row>
    <row r="102" spans="1:47" s="2" customFormat="1" ht="12">
      <c r="A102" s="38"/>
      <c r="B102" s="39"/>
      <c r="C102" s="40"/>
      <c r="D102" s="218" t="s">
        <v>118</v>
      </c>
      <c r="E102" s="40"/>
      <c r="F102" s="219" t="s">
        <v>142</v>
      </c>
      <c r="G102" s="40"/>
      <c r="H102" s="40"/>
      <c r="I102" s="215"/>
      <c r="J102" s="40"/>
      <c r="K102" s="40"/>
      <c r="L102" s="44"/>
      <c r="M102" s="216"/>
      <c r="N102" s="217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118</v>
      </c>
      <c r="AU102" s="17" t="s">
        <v>80</v>
      </c>
    </row>
    <row r="103" spans="1:65" s="2" customFormat="1" ht="16.5" customHeight="1">
      <c r="A103" s="38"/>
      <c r="B103" s="39"/>
      <c r="C103" s="200" t="s">
        <v>80</v>
      </c>
      <c r="D103" s="200" t="s">
        <v>109</v>
      </c>
      <c r="E103" s="201" t="s">
        <v>143</v>
      </c>
      <c r="F103" s="202" t="s">
        <v>144</v>
      </c>
      <c r="G103" s="203" t="s">
        <v>145</v>
      </c>
      <c r="H103" s="204">
        <v>2385</v>
      </c>
      <c r="I103" s="205"/>
      <c r="J103" s="206">
        <f>ROUND(I103*H103,2)</f>
        <v>0</v>
      </c>
      <c r="K103" s="202" t="s">
        <v>113</v>
      </c>
      <c r="L103" s="44"/>
      <c r="M103" s="207" t="s">
        <v>19</v>
      </c>
      <c r="N103" s="208" t="s">
        <v>42</v>
      </c>
      <c r="O103" s="84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1" t="s">
        <v>114</v>
      </c>
      <c r="AT103" s="211" t="s">
        <v>109</v>
      </c>
      <c r="AU103" s="211" t="s">
        <v>80</v>
      </c>
      <c r="AY103" s="17" t="s">
        <v>107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7" t="s">
        <v>78</v>
      </c>
      <c r="BK103" s="212">
        <f>ROUND(I103*H103,2)</f>
        <v>0</v>
      </c>
      <c r="BL103" s="17" t="s">
        <v>114</v>
      </c>
      <c r="BM103" s="211" t="s">
        <v>146</v>
      </c>
    </row>
    <row r="104" spans="1:47" s="2" customFormat="1" ht="12">
      <c r="A104" s="38"/>
      <c r="B104" s="39"/>
      <c r="C104" s="40"/>
      <c r="D104" s="213" t="s">
        <v>116</v>
      </c>
      <c r="E104" s="40"/>
      <c r="F104" s="214" t="s">
        <v>147</v>
      </c>
      <c r="G104" s="40"/>
      <c r="H104" s="40"/>
      <c r="I104" s="215"/>
      <c r="J104" s="40"/>
      <c r="K104" s="40"/>
      <c r="L104" s="44"/>
      <c r="M104" s="216"/>
      <c r="N104" s="217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116</v>
      </c>
      <c r="AU104" s="17" t="s">
        <v>80</v>
      </c>
    </row>
    <row r="105" spans="1:47" s="2" customFormat="1" ht="12">
      <c r="A105" s="38"/>
      <c r="B105" s="39"/>
      <c r="C105" s="40"/>
      <c r="D105" s="218" t="s">
        <v>118</v>
      </c>
      <c r="E105" s="40"/>
      <c r="F105" s="219" t="s">
        <v>148</v>
      </c>
      <c r="G105" s="40"/>
      <c r="H105" s="40"/>
      <c r="I105" s="215"/>
      <c r="J105" s="40"/>
      <c r="K105" s="40"/>
      <c r="L105" s="44"/>
      <c r="M105" s="216"/>
      <c r="N105" s="217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118</v>
      </c>
      <c r="AU105" s="17" t="s">
        <v>80</v>
      </c>
    </row>
    <row r="106" spans="1:51" s="13" customFormat="1" ht="12">
      <c r="A106" s="13"/>
      <c r="B106" s="220"/>
      <c r="C106" s="221"/>
      <c r="D106" s="213" t="s">
        <v>120</v>
      </c>
      <c r="E106" s="222" t="s">
        <v>19</v>
      </c>
      <c r="F106" s="223" t="s">
        <v>149</v>
      </c>
      <c r="G106" s="221"/>
      <c r="H106" s="224">
        <v>2385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120</v>
      </c>
      <c r="AU106" s="230" t="s">
        <v>80</v>
      </c>
      <c r="AV106" s="13" t="s">
        <v>80</v>
      </c>
      <c r="AW106" s="13" t="s">
        <v>33</v>
      </c>
      <c r="AX106" s="13" t="s">
        <v>78</v>
      </c>
      <c r="AY106" s="230" t="s">
        <v>107</v>
      </c>
    </row>
    <row r="107" spans="1:65" s="2" customFormat="1" ht="16.5" customHeight="1">
      <c r="A107" s="38"/>
      <c r="B107" s="39"/>
      <c r="C107" s="200" t="s">
        <v>150</v>
      </c>
      <c r="D107" s="200" t="s">
        <v>109</v>
      </c>
      <c r="E107" s="201" t="s">
        <v>151</v>
      </c>
      <c r="F107" s="202" t="s">
        <v>152</v>
      </c>
      <c r="G107" s="203" t="s">
        <v>153</v>
      </c>
      <c r="H107" s="204">
        <v>251.395</v>
      </c>
      <c r="I107" s="205"/>
      <c r="J107" s="206">
        <f>ROUND(I107*H107,2)</f>
        <v>0</v>
      </c>
      <c r="K107" s="202" t="s">
        <v>113</v>
      </c>
      <c r="L107" s="44"/>
      <c r="M107" s="207" t="s">
        <v>19</v>
      </c>
      <c r="N107" s="208" t="s">
        <v>42</v>
      </c>
      <c r="O107" s="84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1" t="s">
        <v>114</v>
      </c>
      <c r="AT107" s="211" t="s">
        <v>109</v>
      </c>
      <c r="AU107" s="211" t="s">
        <v>80</v>
      </c>
      <c r="AY107" s="17" t="s">
        <v>107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7" t="s">
        <v>78</v>
      </c>
      <c r="BK107" s="212">
        <f>ROUND(I107*H107,2)</f>
        <v>0</v>
      </c>
      <c r="BL107" s="17" t="s">
        <v>114</v>
      </c>
      <c r="BM107" s="211" t="s">
        <v>154</v>
      </c>
    </row>
    <row r="108" spans="1:47" s="2" customFormat="1" ht="12">
      <c r="A108" s="38"/>
      <c r="B108" s="39"/>
      <c r="C108" s="40"/>
      <c r="D108" s="213" t="s">
        <v>116</v>
      </c>
      <c r="E108" s="40"/>
      <c r="F108" s="214" t="s">
        <v>155</v>
      </c>
      <c r="G108" s="40"/>
      <c r="H108" s="40"/>
      <c r="I108" s="215"/>
      <c r="J108" s="40"/>
      <c r="K108" s="40"/>
      <c r="L108" s="44"/>
      <c r="M108" s="216"/>
      <c r="N108" s="217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116</v>
      </c>
      <c r="AU108" s="17" t="s">
        <v>80</v>
      </c>
    </row>
    <row r="109" spans="1:47" s="2" customFormat="1" ht="12">
      <c r="A109" s="38"/>
      <c r="B109" s="39"/>
      <c r="C109" s="40"/>
      <c r="D109" s="218" t="s">
        <v>118</v>
      </c>
      <c r="E109" s="40"/>
      <c r="F109" s="219" t="s">
        <v>156</v>
      </c>
      <c r="G109" s="40"/>
      <c r="H109" s="40"/>
      <c r="I109" s="215"/>
      <c r="J109" s="40"/>
      <c r="K109" s="40"/>
      <c r="L109" s="44"/>
      <c r="M109" s="216"/>
      <c r="N109" s="217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118</v>
      </c>
      <c r="AU109" s="17" t="s">
        <v>80</v>
      </c>
    </row>
    <row r="110" spans="1:51" s="13" customFormat="1" ht="12">
      <c r="A110" s="13"/>
      <c r="B110" s="220"/>
      <c r="C110" s="221"/>
      <c r="D110" s="213" t="s">
        <v>120</v>
      </c>
      <c r="E110" s="222" t="s">
        <v>19</v>
      </c>
      <c r="F110" s="223" t="s">
        <v>157</v>
      </c>
      <c r="G110" s="221"/>
      <c r="H110" s="224">
        <v>26.4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0" t="s">
        <v>120</v>
      </c>
      <c r="AU110" s="230" t="s">
        <v>80</v>
      </c>
      <c r="AV110" s="13" t="s">
        <v>80</v>
      </c>
      <c r="AW110" s="13" t="s">
        <v>33</v>
      </c>
      <c r="AX110" s="13" t="s">
        <v>71</v>
      </c>
      <c r="AY110" s="230" t="s">
        <v>107</v>
      </c>
    </row>
    <row r="111" spans="1:51" s="13" customFormat="1" ht="12">
      <c r="A111" s="13"/>
      <c r="B111" s="220"/>
      <c r="C111" s="221"/>
      <c r="D111" s="213" t="s">
        <v>120</v>
      </c>
      <c r="E111" s="222" t="s">
        <v>19</v>
      </c>
      <c r="F111" s="223" t="s">
        <v>158</v>
      </c>
      <c r="G111" s="221"/>
      <c r="H111" s="224">
        <v>33.206</v>
      </c>
      <c r="I111" s="225"/>
      <c r="J111" s="221"/>
      <c r="K111" s="221"/>
      <c r="L111" s="226"/>
      <c r="M111" s="227"/>
      <c r="N111" s="228"/>
      <c r="O111" s="228"/>
      <c r="P111" s="228"/>
      <c r="Q111" s="228"/>
      <c r="R111" s="228"/>
      <c r="S111" s="228"/>
      <c r="T111" s="229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0" t="s">
        <v>120</v>
      </c>
      <c r="AU111" s="230" t="s">
        <v>80</v>
      </c>
      <c r="AV111" s="13" t="s">
        <v>80</v>
      </c>
      <c r="AW111" s="13" t="s">
        <v>33</v>
      </c>
      <c r="AX111" s="13" t="s">
        <v>71</v>
      </c>
      <c r="AY111" s="230" t="s">
        <v>107</v>
      </c>
    </row>
    <row r="112" spans="1:51" s="13" customFormat="1" ht="12">
      <c r="A112" s="13"/>
      <c r="B112" s="220"/>
      <c r="C112" s="221"/>
      <c r="D112" s="213" t="s">
        <v>120</v>
      </c>
      <c r="E112" s="222" t="s">
        <v>19</v>
      </c>
      <c r="F112" s="223" t="s">
        <v>159</v>
      </c>
      <c r="G112" s="221"/>
      <c r="H112" s="224">
        <v>25.713</v>
      </c>
      <c r="I112" s="225"/>
      <c r="J112" s="221"/>
      <c r="K112" s="221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120</v>
      </c>
      <c r="AU112" s="230" t="s">
        <v>80</v>
      </c>
      <c r="AV112" s="13" t="s">
        <v>80</v>
      </c>
      <c r="AW112" s="13" t="s">
        <v>33</v>
      </c>
      <c r="AX112" s="13" t="s">
        <v>71</v>
      </c>
      <c r="AY112" s="230" t="s">
        <v>107</v>
      </c>
    </row>
    <row r="113" spans="1:51" s="13" customFormat="1" ht="12">
      <c r="A113" s="13"/>
      <c r="B113" s="220"/>
      <c r="C113" s="221"/>
      <c r="D113" s="213" t="s">
        <v>120</v>
      </c>
      <c r="E113" s="222" t="s">
        <v>19</v>
      </c>
      <c r="F113" s="223" t="s">
        <v>160</v>
      </c>
      <c r="G113" s="221"/>
      <c r="H113" s="224">
        <v>51.425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0" t="s">
        <v>120</v>
      </c>
      <c r="AU113" s="230" t="s">
        <v>80</v>
      </c>
      <c r="AV113" s="13" t="s">
        <v>80</v>
      </c>
      <c r="AW113" s="13" t="s">
        <v>33</v>
      </c>
      <c r="AX113" s="13" t="s">
        <v>71</v>
      </c>
      <c r="AY113" s="230" t="s">
        <v>107</v>
      </c>
    </row>
    <row r="114" spans="1:51" s="13" customFormat="1" ht="12">
      <c r="A114" s="13"/>
      <c r="B114" s="220"/>
      <c r="C114" s="221"/>
      <c r="D114" s="213" t="s">
        <v>120</v>
      </c>
      <c r="E114" s="222" t="s">
        <v>19</v>
      </c>
      <c r="F114" s="223" t="s">
        <v>161</v>
      </c>
      <c r="G114" s="221"/>
      <c r="H114" s="224">
        <v>73.15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120</v>
      </c>
      <c r="AU114" s="230" t="s">
        <v>80</v>
      </c>
      <c r="AV114" s="13" t="s">
        <v>80</v>
      </c>
      <c r="AW114" s="13" t="s">
        <v>33</v>
      </c>
      <c r="AX114" s="13" t="s">
        <v>71</v>
      </c>
      <c r="AY114" s="230" t="s">
        <v>107</v>
      </c>
    </row>
    <row r="115" spans="1:51" s="13" customFormat="1" ht="12">
      <c r="A115" s="13"/>
      <c r="B115" s="220"/>
      <c r="C115" s="221"/>
      <c r="D115" s="213" t="s">
        <v>120</v>
      </c>
      <c r="E115" s="222" t="s">
        <v>19</v>
      </c>
      <c r="F115" s="223" t="s">
        <v>162</v>
      </c>
      <c r="G115" s="221"/>
      <c r="H115" s="224">
        <v>41.501</v>
      </c>
      <c r="I115" s="225"/>
      <c r="J115" s="221"/>
      <c r="K115" s="221"/>
      <c r="L115" s="226"/>
      <c r="M115" s="227"/>
      <c r="N115" s="228"/>
      <c r="O115" s="228"/>
      <c r="P115" s="228"/>
      <c r="Q115" s="228"/>
      <c r="R115" s="228"/>
      <c r="S115" s="228"/>
      <c r="T115" s="22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0" t="s">
        <v>120</v>
      </c>
      <c r="AU115" s="230" t="s">
        <v>80</v>
      </c>
      <c r="AV115" s="13" t="s">
        <v>80</v>
      </c>
      <c r="AW115" s="13" t="s">
        <v>33</v>
      </c>
      <c r="AX115" s="13" t="s">
        <v>71</v>
      </c>
      <c r="AY115" s="230" t="s">
        <v>107</v>
      </c>
    </row>
    <row r="116" spans="1:51" s="14" customFormat="1" ht="12">
      <c r="A116" s="14"/>
      <c r="B116" s="231"/>
      <c r="C116" s="232"/>
      <c r="D116" s="213" t="s">
        <v>120</v>
      </c>
      <c r="E116" s="233" t="s">
        <v>19</v>
      </c>
      <c r="F116" s="234" t="s">
        <v>123</v>
      </c>
      <c r="G116" s="232"/>
      <c r="H116" s="235">
        <v>251.395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1" t="s">
        <v>120</v>
      </c>
      <c r="AU116" s="241" t="s">
        <v>80</v>
      </c>
      <c r="AV116" s="14" t="s">
        <v>114</v>
      </c>
      <c r="AW116" s="14" t="s">
        <v>33</v>
      </c>
      <c r="AX116" s="14" t="s">
        <v>78</v>
      </c>
      <c r="AY116" s="241" t="s">
        <v>107</v>
      </c>
    </row>
    <row r="117" spans="1:65" s="2" customFormat="1" ht="16.5" customHeight="1">
      <c r="A117" s="38"/>
      <c r="B117" s="39"/>
      <c r="C117" s="200" t="s">
        <v>163</v>
      </c>
      <c r="D117" s="200" t="s">
        <v>109</v>
      </c>
      <c r="E117" s="201" t="s">
        <v>164</v>
      </c>
      <c r="F117" s="202" t="s">
        <v>165</v>
      </c>
      <c r="G117" s="203" t="s">
        <v>153</v>
      </c>
      <c r="H117" s="204">
        <v>251.395</v>
      </c>
      <c r="I117" s="205"/>
      <c r="J117" s="206">
        <f>ROUND(I117*H117,2)</f>
        <v>0</v>
      </c>
      <c r="K117" s="202" t="s">
        <v>113</v>
      </c>
      <c r="L117" s="44"/>
      <c r="M117" s="207" t="s">
        <v>19</v>
      </c>
      <c r="N117" s="208" t="s">
        <v>42</v>
      </c>
      <c r="O117" s="84"/>
      <c r="P117" s="209">
        <f>O117*H117</f>
        <v>0</v>
      </c>
      <c r="Q117" s="209">
        <v>0</v>
      </c>
      <c r="R117" s="209">
        <f>Q117*H117</f>
        <v>0</v>
      </c>
      <c r="S117" s="209">
        <v>0</v>
      </c>
      <c r="T117" s="210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1" t="s">
        <v>114</v>
      </c>
      <c r="AT117" s="211" t="s">
        <v>109</v>
      </c>
      <c r="AU117" s="211" t="s">
        <v>80</v>
      </c>
      <c r="AY117" s="17" t="s">
        <v>107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7" t="s">
        <v>78</v>
      </c>
      <c r="BK117" s="212">
        <f>ROUND(I117*H117,2)</f>
        <v>0</v>
      </c>
      <c r="BL117" s="17" t="s">
        <v>114</v>
      </c>
      <c r="BM117" s="211" t="s">
        <v>166</v>
      </c>
    </row>
    <row r="118" spans="1:47" s="2" customFormat="1" ht="12">
      <c r="A118" s="38"/>
      <c r="B118" s="39"/>
      <c r="C118" s="40"/>
      <c r="D118" s="213" t="s">
        <v>116</v>
      </c>
      <c r="E118" s="40"/>
      <c r="F118" s="214" t="s">
        <v>167</v>
      </c>
      <c r="G118" s="40"/>
      <c r="H118" s="40"/>
      <c r="I118" s="215"/>
      <c r="J118" s="40"/>
      <c r="K118" s="40"/>
      <c r="L118" s="44"/>
      <c r="M118" s="216"/>
      <c r="N118" s="217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116</v>
      </c>
      <c r="AU118" s="17" t="s">
        <v>80</v>
      </c>
    </row>
    <row r="119" spans="1:47" s="2" customFormat="1" ht="12">
      <c r="A119" s="38"/>
      <c r="B119" s="39"/>
      <c r="C119" s="40"/>
      <c r="D119" s="218" t="s">
        <v>118</v>
      </c>
      <c r="E119" s="40"/>
      <c r="F119" s="219" t="s">
        <v>168</v>
      </c>
      <c r="G119" s="40"/>
      <c r="H119" s="40"/>
      <c r="I119" s="215"/>
      <c r="J119" s="40"/>
      <c r="K119" s="40"/>
      <c r="L119" s="44"/>
      <c r="M119" s="216"/>
      <c r="N119" s="217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118</v>
      </c>
      <c r="AU119" s="17" t="s">
        <v>80</v>
      </c>
    </row>
    <row r="120" spans="1:65" s="2" customFormat="1" ht="21.75" customHeight="1">
      <c r="A120" s="38"/>
      <c r="B120" s="39"/>
      <c r="C120" s="200" t="s">
        <v>169</v>
      </c>
      <c r="D120" s="200" t="s">
        <v>109</v>
      </c>
      <c r="E120" s="201" t="s">
        <v>170</v>
      </c>
      <c r="F120" s="202" t="s">
        <v>171</v>
      </c>
      <c r="G120" s="203" t="s">
        <v>153</v>
      </c>
      <c r="H120" s="204">
        <v>251.395</v>
      </c>
      <c r="I120" s="205"/>
      <c r="J120" s="206">
        <f>ROUND(I120*H120,2)</f>
        <v>0</v>
      </c>
      <c r="K120" s="202" t="s">
        <v>113</v>
      </c>
      <c r="L120" s="44"/>
      <c r="M120" s="207" t="s">
        <v>19</v>
      </c>
      <c r="N120" s="208" t="s">
        <v>42</v>
      </c>
      <c r="O120" s="84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1" t="s">
        <v>114</v>
      </c>
      <c r="AT120" s="211" t="s">
        <v>109</v>
      </c>
      <c r="AU120" s="211" t="s">
        <v>80</v>
      </c>
      <c r="AY120" s="17" t="s">
        <v>107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7" t="s">
        <v>78</v>
      </c>
      <c r="BK120" s="212">
        <f>ROUND(I120*H120,2)</f>
        <v>0</v>
      </c>
      <c r="BL120" s="17" t="s">
        <v>114</v>
      </c>
      <c r="BM120" s="211" t="s">
        <v>172</v>
      </c>
    </row>
    <row r="121" spans="1:47" s="2" customFormat="1" ht="12">
      <c r="A121" s="38"/>
      <c r="B121" s="39"/>
      <c r="C121" s="40"/>
      <c r="D121" s="213" t="s">
        <v>116</v>
      </c>
      <c r="E121" s="40"/>
      <c r="F121" s="214" t="s">
        <v>173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116</v>
      </c>
      <c r="AU121" s="17" t="s">
        <v>80</v>
      </c>
    </row>
    <row r="122" spans="1:47" s="2" customFormat="1" ht="12">
      <c r="A122" s="38"/>
      <c r="B122" s="39"/>
      <c r="C122" s="40"/>
      <c r="D122" s="218" t="s">
        <v>118</v>
      </c>
      <c r="E122" s="40"/>
      <c r="F122" s="219" t="s">
        <v>174</v>
      </c>
      <c r="G122" s="40"/>
      <c r="H122" s="40"/>
      <c r="I122" s="215"/>
      <c r="J122" s="40"/>
      <c r="K122" s="40"/>
      <c r="L122" s="44"/>
      <c r="M122" s="216"/>
      <c r="N122" s="217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118</v>
      </c>
      <c r="AU122" s="17" t="s">
        <v>80</v>
      </c>
    </row>
    <row r="123" spans="1:65" s="2" customFormat="1" ht="16.5" customHeight="1">
      <c r="A123" s="38"/>
      <c r="B123" s="39"/>
      <c r="C123" s="200" t="s">
        <v>175</v>
      </c>
      <c r="D123" s="200" t="s">
        <v>109</v>
      </c>
      <c r="E123" s="201" t="s">
        <v>176</v>
      </c>
      <c r="F123" s="202" t="s">
        <v>177</v>
      </c>
      <c r="G123" s="203" t="s">
        <v>145</v>
      </c>
      <c r="H123" s="204">
        <v>2513.95</v>
      </c>
      <c r="I123" s="205"/>
      <c r="J123" s="206">
        <f>ROUND(I123*H123,2)</f>
        <v>0</v>
      </c>
      <c r="K123" s="202" t="s">
        <v>113</v>
      </c>
      <c r="L123" s="44"/>
      <c r="M123" s="207" t="s">
        <v>19</v>
      </c>
      <c r="N123" s="208" t="s">
        <v>42</v>
      </c>
      <c r="O123" s="84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1" t="s">
        <v>114</v>
      </c>
      <c r="AT123" s="211" t="s">
        <v>109</v>
      </c>
      <c r="AU123" s="211" t="s">
        <v>80</v>
      </c>
      <c r="AY123" s="17" t="s">
        <v>107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7" t="s">
        <v>78</v>
      </c>
      <c r="BK123" s="212">
        <f>ROUND(I123*H123,2)</f>
        <v>0</v>
      </c>
      <c r="BL123" s="17" t="s">
        <v>114</v>
      </c>
      <c r="BM123" s="211" t="s">
        <v>178</v>
      </c>
    </row>
    <row r="124" spans="1:47" s="2" customFormat="1" ht="12">
      <c r="A124" s="38"/>
      <c r="B124" s="39"/>
      <c r="C124" s="40"/>
      <c r="D124" s="213" t="s">
        <v>116</v>
      </c>
      <c r="E124" s="40"/>
      <c r="F124" s="214" t="s">
        <v>179</v>
      </c>
      <c r="G124" s="40"/>
      <c r="H124" s="40"/>
      <c r="I124" s="215"/>
      <c r="J124" s="40"/>
      <c r="K124" s="40"/>
      <c r="L124" s="44"/>
      <c r="M124" s="216"/>
      <c r="N124" s="217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116</v>
      </c>
      <c r="AU124" s="17" t="s">
        <v>80</v>
      </c>
    </row>
    <row r="125" spans="1:47" s="2" customFormat="1" ht="12">
      <c r="A125" s="38"/>
      <c r="B125" s="39"/>
      <c r="C125" s="40"/>
      <c r="D125" s="218" t="s">
        <v>118</v>
      </c>
      <c r="E125" s="40"/>
      <c r="F125" s="219" t="s">
        <v>180</v>
      </c>
      <c r="G125" s="40"/>
      <c r="H125" s="40"/>
      <c r="I125" s="215"/>
      <c r="J125" s="40"/>
      <c r="K125" s="40"/>
      <c r="L125" s="44"/>
      <c r="M125" s="216"/>
      <c r="N125" s="217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118</v>
      </c>
      <c r="AU125" s="17" t="s">
        <v>80</v>
      </c>
    </row>
    <row r="126" spans="1:63" s="12" customFormat="1" ht="25.9" customHeight="1">
      <c r="A126" s="12"/>
      <c r="B126" s="184"/>
      <c r="C126" s="185"/>
      <c r="D126" s="186" t="s">
        <v>70</v>
      </c>
      <c r="E126" s="187" t="s">
        <v>181</v>
      </c>
      <c r="F126" s="187" t="s">
        <v>182</v>
      </c>
      <c r="G126" s="185"/>
      <c r="H126" s="185"/>
      <c r="I126" s="188"/>
      <c r="J126" s="189">
        <f>BK126</f>
        <v>0</v>
      </c>
      <c r="K126" s="185"/>
      <c r="L126" s="190"/>
      <c r="M126" s="191"/>
      <c r="N126" s="192"/>
      <c r="O126" s="192"/>
      <c r="P126" s="193">
        <f>P127</f>
        <v>0</v>
      </c>
      <c r="Q126" s="192"/>
      <c r="R126" s="193">
        <f>R127</f>
        <v>0</v>
      </c>
      <c r="S126" s="192"/>
      <c r="T126" s="194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5" t="s">
        <v>114</v>
      </c>
      <c r="AT126" s="196" t="s">
        <v>70</v>
      </c>
      <c r="AU126" s="196" t="s">
        <v>71</v>
      </c>
      <c r="AY126" s="195" t="s">
        <v>107</v>
      </c>
      <c r="BK126" s="197">
        <f>BK127</f>
        <v>0</v>
      </c>
    </row>
    <row r="127" spans="1:63" s="12" customFormat="1" ht="22.8" customHeight="1">
      <c r="A127" s="12"/>
      <c r="B127" s="184"/>
      <c r="C127" s="185"/>
      <c r="D127" s="186" t="s">
        <v>70</v>
      </c>
      <c r="E127" s="198" t="s">
        <v>183</v>
      </c>
      <c r="F127" s="198" t="s">
        <v>184</v>
      </c>
      <c r="G127" s="185"/>
      <c r="H127" s="185"/>
      <c r="I127" s="188"/>
      <c r="J127" s="199">
        <f>BK127</f>
        <v>0</v>
      </c>
      <c r="K127" s="185"/>
      <c r="L127" s="190"/>
      <c r="M127" s="191"/>
      <c r="N127" s="192"/>
      <c r="O127" s="192"/>
      <c r="P127" s="193">
        <f>SUM(P128:P136)</f>
        <v>0</v>
      </c>
      <c r="Q127" s="192"/>
      <c r="R127" s="193">
        <f>SUM(R128:R136)</f>
        <v>0</v>
      </c>
      <c r="S127" s="192"/>
      <c r="T127" s="194">
        <f>SUM(T128:T136)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95" t="s">
        <v>114</v>
      </c>
      <c r="AT127" s="196" t="s">
        <v>70</v>
      </c>
      <c r="AU127" s="196" t="s">
        <v>78</v>
      </c>
      <c r="AY127" s="195" t="s">
        <v>107</v>
      </c>
      <c r="BK127" s="197">
        <f>SUM(BK128:BK136)</f>
        <v>0</v>
      </c>
    </row>
    <row r="128" spans="1:65" s="2" customFormat="1" ht="24.15" customHeight="1">
      <c r="A128" s="38"/>
      <c r="B128" s="39"/>
      <c r="C128" s="200" t="s">
        <v>114</v>
      </c>
      <c r="D128" s="200" t="s">
        <v>109</v>
      </c>
      <c r="E128" s="201" t="s">
        <v>185</v>
      </c>
      <c r="F128" s="202" t="s">
        <v>186</v>
      </c>
      <c r="G128" s="203" t="s">
        <v>145</v>
      </c>
      <c r="H128" s="204">
        <v>2340</v>
      </c>
      <c r="I128" s="205"/>
      <c r="J128" s="206">
        <f>ROUND(I128*H128,2)</f>
        <v>0</v>
      </c>
      <c r="K128" s="202" t="s">
        <v>19</v>
      </c>
      <c r="L128" s="44"/>
      <c r="M128" s="207" t="s">
        <v>19</v>
      </c>
      <c r="N128" s="208" t="s">
        <v>42</v>
      </c>
      <c r="O128" s="84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1" t="s">
        <v>187</v>
      </c>
      <c r="AT128" s="211" t="s">
        <v>109</v>
      </c>
      <c r="AU128" s="211" t="s">
        <v>80</v>
      </c>
      <c r="AY128" s="17" t="s">
        <v>107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7" t="s">
        <v>78</v>
      </c>
      <c r="BK128" s="212">
        <f>ROUND(I128*H128,2)</f>
        <v>0</v>
      </c>
      <c r="BL128" s="17" t="s">
        <v>187</v>
      </c>
      <c r="BM128" s="211" t="s">
        <v>188</v>
      </c>
    </row>
    <row r="129" spans="1:47" s="2" customFormat="1" ht="12">
      <c r="A129" s="38"/>
      <c r="B129" s="39"/>
      <c r="C129" s="40"/>
      <c r="D129" s="213" t="s">
        <v>116</v>
      </c>
      <c r="E129" s="40"/>
      <c r="F129" s="214" t="s">
        <v>189</v>
      </c>
      <c r="G129" s="40"/>
      <c r="H129" s="40"/>
      <c r="I129" s="215"/>
      <c r="J129" s="40"/>
      <c r="K129" s="40"/>
      <c r="L129" s="44"/>
      <c r="M129" s="216"/>
      <c r="N129" s="217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116</v>
      </c>
      <c r="AU129" s="17" t="s">
        <v>80</v>
      </c>
    </row>
    <row r="130" spans="1:65" s="2" customFormat="1" ht="21.75" customHeight="1">
      <c r="A130" s="38"/>
      <c r="B130" s="39"/>
      <c r="C130" s="200" t="s">
        <v>190</v>
      </c>
      <c r="D130" s="200" t="s">
        <v>109</v>
      </c>
      <c r="E130" s="201" t="s">
        <v>191</v>
      </c>
      <c r="F130" s="202" t="s">
        <v>192</v>
      </c>
      <c r="G130" s="203" t="s">
        <v>112</v>
      </c>
      <c r="H130" s="204">
        <v>0.808</v>
      </c>
      <c r="I130" s="205"/>
      <c r="J130" s="206">
        <f>ROUND(I130*H130,2)</f>
        <v>0</v>
      </c>
      <c r="K130" s="202" t="s">
        <v>19</v>
      </c>
      <c r="L130" s="44"/>
      <c r="M130" s="207" t="s">
        <v>19</v>
      </c>
      <c r="N130" s="208" t="s">
        <v>42</v>
      </c>
      <c r="O130" s="84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1" t="s">
        <v>187</v>
      </c>
      <c r="AT130" s="211" t="s">
        <v>109</v>
      </c>
      <c r="AU130" s="211" t="s">
        <v>80</v>
      </c>
      <c r="AY130" s="17" t="s">
        <v>107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7" t="s">
        <v>78</v>
      </c>
      <c r="BK130" s="212">
        <f>ROUND(I130*H130,2)</f>
        <v>0</v>
      </c>
      <c r="BL130" s="17" t="s">
        <v>187</v>
      </c>
      <c r="BM130" s="211" t="s">
        <v>193</v>
      </c>
    </row>
    <row r="131" spans="1:47" s="2" customFormat="1" ht="12">
      <c r="A131" s="38"/>
      <c r="B131" s="39"/>
      <c r="C131" s="40"/>
      <c r="D131" s="213" t="s">
        <v>116</v>
      </c>
      <c r="E131" s="40"/>
      <c r="F131" s="214" t="s">
        <v>194</v>
      </c>
      <c r="G131" s="40"/>
      <c r="H131" s="40"/>
      <c r="I131" s="215"/>
      <c r="J131" s="40"/>
      <c r="K131" s="40"/>
      <c r="L131" s="44"/>
      <c r="M131" s="216"/>
      <c r="N131" s="217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116</v>
      </c>
      <c r="AU131" s="17" t="s">
        <v>80</v>
      </c>
    </row>
    <row r="132" spans="1:65" s="2" customFormat="1" ht="21.75" customHeight="1">
      <c r="A132" s="38"/>
      <c r="B132" s="39"/>
      <c r="C132" s="200" t="s">
        <v>195</v>
      </c>
      <c r="D132" s="200" t="s">
        <v>109</v>
      </c>
      <c r="E132" s="201" t="s">
        <v>196</v>
      </c>
      <c r="F132" s="202" t="s">
        <v>197</v>
      </c>
      <c r="G132" s="203" t="s">
        <v>112</v>
      </c>
      <c r="H132" s="204">
        <v>0.201</v>
      </c>
      <c r="I132" s="205"/>
      <c r="J132" s="206">
        <f>ROUND(I132*H132,2)</f>
        <v>0</v>
      </c>
      <c r="K132" s="202" t="s">
        <v>19</v>
      </c>
      <c r="L132" s="44"/>
      <c r="M132" s="207" t="s">
        <v>19</v>
      </c>
      <c r="N132" s="208" t="s">
        <v>42</v>
      </c>
      <c r="O132" s="84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1" t="s">
        <v>187</v>
      </c>
      <c r="AT132" s="211" t="s">
        <v>109</v>
      </c>
      <c r="AU132" s="211" t="s">
        <v>80</v>
      </c>
      <c r="AY132" s="17" t="s">
        <v>107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7" t="s">
        <v>78</v>
      </c>
      <c r="BK132" s="212">
        <f>ROUND(I132*H132,2)</f>
        <v>0</v>
      </c>
      <c r="BL132" s="17" t="s">
        <v>187</v>
      </c>
      <c r="BM132" s="211" t="s">
        <v>198</v>
      </c>
    </row>
    <row r="133" spans="1:47" s="2" customFormat="1" ht="12">
      <c r="A133" s="38"/>
      <c r="B133" s="39"/>
      <c r="C133" s="40"/>
      <c r="D133" s="213" t="s">
        <v>116</v>
      </c>
      <c r="E133" s="40"/>
      <c r="F133" s="214" t="s">
        <v>199</v>
      </c>
      <c r="G133" s="40"/>
      <c r="H133" s="40"/>
      <c r="I133" s="215"/>
      <c r="J133" s="40"/>
      <c r="K133" s="40"/>
      <c r="L133" s="44"/>
      <c r="M133" s="216"/>
      <c r="N133" s="217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116</v>
      </c>
      <c r="AU133" s="17" t="s">
        <v>80</v>
      </c>
    </row>
    <row r="134" spans="1:65" s="2" customFormat="1" ht="33" customHeight="1">
      <c r="A134" s="38"/>
      <c r="B134" s="39"/>
      <c r="C134" s="200" t="s">
        <v>8</v>
      </c>
      <c r="D134" s="200" t="s">
        <v>109</v>
      </c>
      <c r="E134" s="201" t="s">
        <v>200</v>
      </c>
      <c r="F134" s="202" t="s">
        <v>201</v>
      </c>
      <c r="G134" s="203" t="s">
        <v>202</v>
      </c>
      <c r="H134" s="204">
        <v>450</v>
      </c>
      <c r="I134" s="205"/>
      <c r="J134" s="206">
        <f>ROUND(I134*H134,2)</f>
        <v>0</v>
      </c>
      <c r="K134" s="202" t="s">
        <v>19</v>
      </c>
      <c r="L134" s="44"/>
      <c r="M134" s="207" t="s">
        <v>19</v>
      </c>
      <c r="N134" s="208" t="s">
        <v>42</v>
      </c>
      <c r="O134" s="84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1" t="s">
        <v>187</v>
      </c>
      <c r="AT134" s="211" t="s">
        <v>109</v>
      </c>
      <c r="AU134" s="211" t="s">
        <v>80</v>
      </c>
      <c r="AY134" s="17" t="s">
        <v>107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7" t="s">
        <v>78</v>
      </c>
      <c r="BK134" s="212">
        <f>ROUND(I134*H134,2)</f>
        <v>0</v>
      </c>
      <c r="BL134" s="17" t="s">
        <v>187</v>
      </c>
      <c r="BM134" s="211" t="s">
        <v>203</v>
      </c>
    </row>
    <row r="135" spans="1:47" s="2" customFormat="1" ht="12">
      <c r="A135" s="38"/>
      <c r="B135" s="39"/>
      <c r="C135" s="40"/>
      <c r="D135" s="213" t="s">
        <v>116</v>
      </c>
      <c r="E135" s="40"/>
      <c r="F135" s="214" t="s">
        <v>204</v>
      </c>
      <c r="G135" s="40"/>
      <c r="H135" s="40"/>
      <c r="I135" s="215"/>
      <c r="J135" s="40"/>
      <c r="K135" s="40"/>
      <c r="L135" s="44"/>
      <c r="M135" s="216"/>
      <c r="N135" s="217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116</v>
      </c>
      <c r="AU135" s="17" t="s">
        <v>80</v>
      </c>
    </row>
    <row r="136" spans="1:47" s="2" customFormat="1" ht="12">
      <c r="A136" s="38"/>
      <c r="B136" s="39"/>
      <c r="C136" s="40"/>
      <c r="D136" s="213" t="s">
        <v>205</v>
      </c>
      <c r="E136" s="40"/>
      <c r="F136" s="242" t="s">
        <v>206</v>
      </c>
      <c r="G136" s="40"/>
      <c r="H136" s="40"/>
      <c r="I136" s="215"/>
      <c r="J136" s="40"/>
      <c r="K136" s="40"/>
      <c r="L136" s="44"/>
      <c r="M136" s="243"/>
      <c r="N136" s="244"/>
      <c r="O136" s="245"/>
      <c r="P136" s="245"/>
      <c r="Q136" s="245"/>
      <c r="R136" s="245"/>
      <c r="S136" s="245"/>
      <c r="T136" s="246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205</v>
      </c>
      <c r="AU136" s="17" t="s">
        <v>80</v>
      </c>
    </row>
    <row r="137" spans="1:31" s="2" customFormat="1" ht="6.95" customHeight="1">
      <c r="A137" s="38"/>
      <c r="B137" s="59"/>
      <c r="C137" s="60"/>
      <c r="D137" s="60"/>
      <c r="E137" s="60"/>
      <c r="F137" s="60"/>
      <c r="G137" s="60"/>
      <c r="H137" s="60"/>
      <c r="I137" s="60"/>
      <c r="J137" s="60"/>
      <c r="K137" s="60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password="CC35" sheet="1" objects="1" scenarios="1" formatColumns="0" formatRows="0" autoFilter="0"/>
  <autoFilter ref="C82:K13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1_02/111103312"/>
    <hyperlink ref="F94" r:id="rId2" display="https://podminky.urs.cz/item/CS_URS_2021_02/111103222"/>
    <hyperlink ref="F99" r:id="rId3" display="https://podminky.urs.cz/item/CS_URS_2021_02/185803106"/>
    <hyperlink ref="F102" r:id="rId4" display="https://podminky.urs.cz/item/CS_URS_2021_02/185803107"/>
    <hyperlink ref="F105" r:id="rId5" display="https://podminky.urs.cz/item/CS_URS_2021_02/111203202"/>
    <hyperlink ref="F109" r:id="rId6" display="https://podminky.urs.cz/item/CS_URS_2021_02/125703313"/>
    <hyperlink ref="F119" r:id="rId7" display="https://podminky.urs.cz/item/CS_URS_2021_02/167151111"/>
    <hyperlink ref="F122" r:id="rId8" display="https://podminky.urs.cz/item/CS_URS_2021_02/162751116"/>
    <hyperlink ref="F125" r:id="rId9" display="https://podminky.urs.cz/item/CS_URS_2021_02/181006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7" customWidth="1"/>
    <col min="2" max="2" width="1.7109375" style="247" customWidth="1"/>
    <col min="3" max="4" width="5.00390625" style="247" customWidth="1"/>
    <col min="5" max="5" width="11.7109375" style="247" customWidth="1"/>
    <col min="6" max="6" width="9.140625" style="247" customWidth="1"/>
    <col min="7" max="7" width="5.00390625" style="247" customWidth="1"/>
    <col min="8" max="8" width="77.8515625" style="247" customWidth="1"/>
    <col min="9" max="10" width="20.00390625" style="247" customWidth="1"/>
    <col min="11" max="11" width="1.7109375" style="247" customWidth="1"/>
  </cols>
  <sheetData>
    <row r="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5" customFormat="1" ht="45" customHeight="1">
      <c r="B3" s="251"/>
      <c r="C3" s="252" t="s">
        <v>207</v>
      </c>
      <c r="D3" s="252"/>
      <c r="E3" s="252"/>
      <c r="F3" s="252"/>
      <c r="G3" s="252"/>
      <c r="H3" s="252"/>
      <c r="I3" s="252"/>
      <c r="J3" s="252"/>
      <c r="K3" s="253"/>
    </row>
    <row r="4" spans="2:11" s="1" customFormat="1" ht="25.5" customHeight="1">
      <c r="B4" s="254"/>
      <c r="C4" s="255" t="s">
        <v>208</v>
      </c>
      <c r="D4" s="255"/>
      <c r="E4" s="255"/>
      <c r="F4" s="255"/>
      <c r="G4" s="255"/>
      <c r="H4" s="255"/>
      <c r="I4" s="255"/>
      <c r="J4" s="255"/>
      <c r="K4" s="256"/>
    </row>
    <row r="5" spans="2:11" s="1" customFormat="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pans="2:11" s="1" customFormat="1" ht="15" customHeight="1">
      <c r="B6" s="254"/>
      <c r="C6" s="258" t="s">
        <v>209</v>
      </c>
      <c r="D6" s="258"/>
      <c r="E6" s="258"/>
      <c r="F6" s="258"/>
      <c r="G6" s="258"/>
      <c r="H6" s="258"/>
      <c r="I6" s="258"/>
      <c r="J6" s="258"/>
      <c r="K6" s="256"/>
    </row>
    <row r="7" spans="2:11" s="1" customFormat="1" ht="15" customHeight="1">
      <c r="B7" s="259"/>
      <c r="C7" s="258" t="s">
        <v>210</v>
      </c>
      <c r="D7" s="258"/>
      <c r="E7" s="258"/>
      <c r="F7" s="258"/>
      <c r="G7" s="258"/>
      <c r="H7" s="258"/>
      <c r="I7" s="258"/>
      <c r="J7" s="258"/>
      <c r="K7" s="256"/>
    </row>
    <row r="8" spans="2:11" s="1" customFormat="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s="1" customFormat="1" ht="15" customHeight="1">
      <c r="B9" s="259"/>
      <c r="C9" s="258" t="s">
        <v>211</v>
      </c>
      <c r="D9" s="258"/>
      <c r="E9" s="258"/>
      <c r="F9" s="258"/>
      <c r="G9" s="258"/>
      <c r="H9" s="258"/>
      <c r="I9" s="258"/>
      <c r="J9" s="258"/>
      <c r="K9" s="256"/>
    </row>
    <row r="10" spans="2:11" s="1" customFormat="1" ht="15" customHeight="1">
      <c r="B10" s="259"/>
      <c r="C10" s="258"/>
      <c r="D10" s="258" t="s">
        <v>212</v>
      </c>
      <c r="E10" s="258"/>
      <c r="F10" s="258"/>
      <c r="G10" s="258"/>
      <c r="H10" s="258"/>
      <c r="I10" s="258"/>
      <c r="J10" s="258"/>
      <c r="K10" s="256"/>
    </row>
    <row r="11" spans="2:11" s="1" customFormat="1" ht="15" customHeight="1">
      <c r="B11" s="259"/>
      <c r="C11" s="260"/>
      <c r="D11" s="258" t="s">
        <v>213</v>
      </c>
      <c r="E11" s="258"/>
      <c r="F11" s="258"/>
      <c r="G11" s="258"/>
      <c r="H11" s="258"/>
      <c r="I11" s="258"/>
      <c r="J11" s="258"/>
      <c r="K11" s="256"/>
    </row>
    <row r="12" spans="2:11" s="1" customFormat="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pans="2:11" s="1" customFormat="1" ht="15" customHeight="1">
      <c r="B13" s="259"/>
      <c r="C13" s="260"/>
      <c r="D13" s="261" t="s">
        <v>214</v>
      </c>
      <c r="E13" s="258"/>
      <c r="F13" s="258"/>
      <c r="G13" s="258"/>
      <c r="H13" s="258"/>
      <c r="I13" s="258"/>
      <c r="J13" s="258"/>
      <c r="K13" s="256"/>
    </row>
    <row r="14" spans="2:11" s="1" customFormat="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pans="2:11" s="1" customFormat="1" ht="15" customHeight="1">
      <c r="B15" s="259"/>
      <c r="C15" s="260"/>
      <c r="D15" s="258" t="s">
        <v>215</v>
      </c>
      <c r="E15" s="258"/>
      <c r="F15" s="258"/>
      <c r="G15" s="258"/>
      <c r="H15" s="258"/>
      <c r="I15" s="258"/>
      <c r="J15" s="258"/>
      <c r="K15" s="256"/>
    </row>
    <row r="16" spans="2:11" s="1" customFormat="1" ht="15" customHeight="1">
      <c r="B16" s="259"/>
      <c r="C16" s="260"/>
      <c r="D16" s="258" t="s">
        <v>216</v>
      </c>
      <c r="E16" s="258"/>
      <c r="F16" s="258"/>
      <c r="G16" s="258"/>
      <c r="H16" s="258"/>
      <c r="I16" s="258"/>
      <c r="J16" s="258"/>
      <c r="K16" s="256"/>
    </row>
    <row r="17" spans="2:11" s="1" customFormat="1" ht="15" customHeight="1">
      <c r="B17" s="259"/>
      <c r="C17" s="260"/>
      <c r="D17" s="258" t="s">
        <v>217</v>
      </c>
      <c r="E17" s="258"/>
      <c r="F17" s="258"/>
      <c r="G17" s="258"/>
      <c r="H17" s="258"/>
      <c r="I17" s="258"/>
      <c r="J17" s="258"/>
      <c r="K17" s="256"/>
    </row>
    <row r="18" spans="2:11" s="1" customFormat="1" ht="15" customHeight="1">
      <c r="B18" s="259"/>
      <c r="C18" s="260"/>
      <c r="D18" s="260"/>
      <c r="E18" s="262" t="s">
        <v>77</v>
      </c>
      <c r="F18" s="258" t="s">
        <v>218</v>
      </c>
      <c r="G18" s="258"/>
      <c r="H18" s="258"/>
      <c r="I18" s="258"/>
      <c r="J18" s="258"/>
      <c r="K18" s="256"/>
    </row>
    <row r="19" spans="2:11" s="1" customFormat="1" ht="15" customHeight="1">
      <c r="B19" s="259"/>
      <c r="C19" s="260"/>
      <c r="D19" s="260"/>
      <c r="E19" s="262" t="s">
        <v>219</v>
      </c>
      <c r="F19" s="258" t="s">
        <v>220</v>
      </c>
      <c r="G19" s="258"/>
      <c r="H19" s="258"/>
      <c r="I19" s="258"/>
      <c r="J19" s="258"/>
      <c r="K19" s="256"/>
    </row>
    <row r="20" spans="2:11" s="1" customFormat="1" ht="15" customHeight="1">
      <c r="B20" s="259"/>
      <c r="C20" s="260"/>
      <c r="D20" s="260"/>
      <c r="E20" s="262" t="s">
        <v>221</v>
      </c>
      <c r="F20" s="258" t="s">
        <v>222</v>
      </c>
      <c r="G20" s="258"/>
      <c r="H20" s="258"/>
      <c r="I20" s="258"/>
      <c r="J20" s="258"/>
      <c r="K20" s="256"/>
    </row>
    <row r="21" spans="2:11" s="1" customFormat="1" ht="15" customHeight="1">
      <c r="B21" s="259"/>
      <c r="C21" s="260"/>
      <c r="D21" s="260"/>
      <c r="E21" s="262" t="s">
        <v>223</v>
      </c>
      <c r="F21" s="258" t="s">
        <v>224</v>
      </c>
      <c r="G21" s="258"/>
      <c r="H21" s="258"/>
      <c r="I21" s="258"/>
      <c r="J21" s="258"/>
      <c r="K21" s="256"/>
    </row>
    <row r="22" spans="2:11" s="1" customFormat="1" ht="15" customHeight="1">
      <c r="B22" s="259"/>
      <c r="C22" s="260"/>
      <c r="D22" s="260"/>
      <c r="E22" s="262" t="s">
        <v>225</v>
      </c>
      <c r="F22" s="258" t="s">
        <v>226</v>
      </c>
      <c r="G22" s="258"/>
      <c r="H22" s="258"/>
      <c r="I22" s="258"/>
      <c r="J22" s="258"/>
      <c r="K22" s="256"/>
    </row>
    <row r="23" spans="2:11" s="1" customFormat="1" ht="15" customHeight="1">
      <c r="B23" s="259"/>
      <c r="C23" s="260"/>
      <c r="D23" s="260"/>
      <c r="E23" s="262" t="s">
        <v>227</v>
      </c>
      <c r="F23" s="258" t="s">
        <v>228</v>
      </c>
      <c r="G23" s="258"/>
      <c r="H23" s="258"/>
      <c r="I23" s="258"/>
      <c r="J23" s="258"/>
      <c r="K23" s="256"/>
    </row>
    <row r="24" spans="2:11" s="1" customFormat="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pans="2:11" s="1" customFormat="1" ht="15" customHeight="1">
      <c r="B25" s="259"/>
      <c r="C25" s="258" t="s">
        <v>229</v>
      </c>
      <c r="D25" s="258"/>
      <c r="E25" s="258"/>
      <c r="F25" s="258"/>
      <c r="G25" s="258"/>
      <c r="H25" s="258"/>
      <c r="I25" s="258"/>
      <c r="J25" s="258"/>
      <c r="K25" s="256"/>
    </row>
    <row r="26" spans="2:11" s="1" customFormat="1" ht="15" customHeight="1">
      <c r="B26" s="259"/>
      <c r="C26" s="258" t="s">
        <v>230</v>
      </c>
      <c r="D26" s="258"/>
      <c r="E26" s="258"/>
      <c r="F26" s="258"/>
      <c r="G26" s="258"/>
      <c r="H26" s="258"/>
      <c r="I26" s="258"/>
      <c r="J26" s="258"/>
      <c r="K26" s="256"/>
    </row>
    <row r="27" spans="2:11" s="1" customFormat="1" ht="15" customHeight="1">
      <c r="B27" s="259"/>
      <c r="C27" s="258"/>
      <c r="D27" s="258" t="s">
        <v>231</v>
      </c>
      <c r="E27" s="258"/>
      <c r="F27" s="258"/>
      <c r="G27" s="258"/>
      <c r="H27" s="258"/>
      <c r="I27" s="258"/>
      <c r="J27" s="258"/>
      <c r="K27" s="256"/>
    </row>
    <row r="28" spans="2:11" s="1" customFormat="1" ht="15" customHeight="1">
      <c r="B28" s="259"/>
      <c r="C28" s="260"/>
      <c r="D28" s="258" t="s">
        <v>232</v>
      </c>
      <c r="E28" s="258"/>
      <c r="F28" s="258"/>
      <c r="G28" s="258"/>
      <c r="H28" s="258"/>
      <c r="I28" s="258"/>
      <c r="J28" s="258"/>
      <c r="K28" s="256"/>
    </row>
    <row r="29" spans="2:11" s="1" customFormat="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pans="2:11" s="1" customFormat="1" ht="15" customHeight="1">
      <c r="B30" s="259"/>
      <c r="C30" s="260"/>
      <c r="D30" s="258" t="s">
        <v>233</v>
      </c>
      <c r="E30" s="258"/>
      <c r="F30" s="258"/>
      <c r="G30" s="258"/>
      <c r="H30" s="258"/>
      <c r="I30" s="258"/>
      <c r="J30" s="258"/>
      <c r="K30" s="256"/>
    </row>
    <row r="31" spans="2:11" s="1" customFormat="1" ht="15" customHeight="1">
      <c r="B31" s="259"/>
      <c r="C31" s="260"/>
      <c r="D31" s="258" t="s">
        <v>234</v>
      </c>
      <c r="E31" s="258"/>
      <c r="F31" s="258"/>
      <c r="G31" s="258"/>
      <c r="H31" s="258"/>
      <c r="I31" s="258"/>
      <c r="J31" s="258"/>
      <c r="K31" s="256"/>
    </row>
    <row r="32" spans="2:11" s="1" customFormat="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pans="2:11" s="1" customFormat="1" ht="15" customHeight="1">
      <c r="B33" s="259"/>
      <c r="C33" s="260"/>
      <c r="D33" s="258" t="s">
        <v>235</v>
      </c>
      <c r="E33" s="258"/>
      <c r="F33" s="258"/>
      <c r="G33" s="258"/>
      <c r="H33" s="258"/>
      <c r="I33" s="258"/>
      <c r="J33" s="258"/>
      <c r="K33" s="256"/>
    </row>
    <row r="34" spans="2:11" s="1" customFormat="1" ht="15" customHeight="1">
      <c r="B34" s="259"/>
      <c r="C34" s="260"/>
      <c r="D34" s="258" t="s">
        <v>236</v>
      </c>
      <c r="E34" s="258"/>
      <c r="F34" s="258"/>
      <c r="G34" s="258"/>
      <c r="H34" s="258"/>
      <c r="I34" s="258"/>
      <c r="J34" s="258"/>
      <c r="K34" s="256"/>
    </row>
    <row r="35" spans="2:11" s="1" customFormat="1" ht="15" customHeight="1">
      <c r="B35" s="259"/>
      <c r="C35" s="260"/>
      <c r="D35" s="258" t="s">
        <v>237</v>
      </c>
      <c r="E35" s="258"/>
      <c r="F35" s="258"/>
      <c r="G35" s="258"/>
      <c r="H35" s="258"/>
      <c r="I35" s="258"/>
      <c r="J35" s="258"/>
      <c r="K35" s="256"/>
    </row>
    <row r="36" spans="2:11" s="1" customFormat="1" ht="15" customHeight="1">
      <c r="B36" s="259"/>
      <c r="C36" s="260"/>
      <c r="D36" s="258"/>
      <c r="E36" s="261" t="s">
        <v>93</v>
      </c>
      <c r="F36" s="258"/>
      <c r="G36" s="258" t="s">
        <v>238</v>
      </c>
      <c r="H36" s="258"/>
      <c r="I36" s="258"/>
      <c r="J36" s="258"/>
      <c r="K36" s="256"/>
    </row>
    <row r="37" spans="2:11" s="1" customFormat="1" ht="30.75" customHeight="1">
      <c r="B37" s="259"/>
      <c r="C37" s="260"/>
      <c r="D37" s="258"/>
      <c r="E37" s="261" t="s">
        <v>239</v>
      </c>
      <c r="F37" s="258"/>
      <c r="G37" s="258" t="s">
        <v>240</v>
      </c>
      <c r="H37" s="258"/>
      <c r="I37" s="258"/>
      <c r="J37" s="258"/>
      <c r="K37" s="256"/>
    </row>
    <row r="38" spans="2:11" s="1" customFormat="1" ht="15" customHeight="1">
      <c r="B38" s="259"/>
      <c r="C38" s="260"/>
      <c r="D38" s="258"/>
      <c r="E38" s="261" t="s">
        <v>52</v>
      </c>
      <c r="F38" s="258"/>
      <c r="G38" s="258" t="s">
        <v>241</v>
      </c>
      <c r="H38" s="258"/>
      <c r="I38" s="258"/>
      <c r="J38" s="258"/>
      <c r="K38" s="256"/>
    </row>
    <row r="39" spans="2:11" s="1" customFormat="1" ht="15" customHeight="1">
      <c r="B39" s="259"/>
      <c r="C39" s="260"/>
      <c r="D39" s="258"/>
      <c r="E39" s="261" t="s">
        <v>53</v>
      </c>
      <c r="F39" s="258"/>
      <c r="G39" s="258" t="s">
        <v>242</v>
      </c>
      <c r="H39" s="258"/>
      <c r="I39" s="258"/>
      <c r="J39" s="258"/>
      <c r="K39" s="256"/>
    </row>
    <row r="40" spans="2:11" s="1" customFormat="1" ht="15" customHeight="1">
      <c r="B40" s="259"/>
      <c r="C40" s="260"/>
      <c r="D40" s="258"/>
      <c r="E40" s="261" t="s">
        <v>94</v>
      </c>
      <c r="F40" s="258"/>
      <c r="G40" s="258" t="s">
        <v>243</v>
      </c>
      <c r="H40" s="258"/>
      <c r="I40" s="258"/>
      <c r="J40" s="258"/>
      <c r="K40" s="256"/>
    </row>
    <row r="41" spans="2:11" s="1" customFormat="1" ht="15" customHeight="1">
      <c r="B41" s="259"/>
      <c r="C41" s="260"/>
      <c r="D41" s="258"/>
      <c r="E41" s="261" t="s">
        <v>95</v>
      </c>
      <c r="F41" s="258"/>
      <c r="G41" s="258" t="s">
        <v>244</v>
      </c>
      <c r="H41" s="258"/>
      <c r="I41" s="258"/>
      <c r="J41" s="258"/>
      <c r="K41" s="256"/>
    </row>
    <row r="42" spans="2:11" s="1" customFormat="1" ht="15" customHeight="1">
      <c r="B42" s="259"/>
      <c r="C42" s="260"/>
      <c r="D42" s="258"/>
      <c r="E42" s="261" t="s">
        <v>245</v>
      </c>
      <c r="F42" s="258"/>
      <c r="G42" s="258" t="s">
        <v>246</v>
      </c>
      <c r="H42" s="258"/>
      <c r="I42" s="258"/>
      <c r="J42" s="258"/>
      <c r="K42" s="256"/>
    </row>
    <row r="43" spans="2:11" s="1" customFormat="1" ht="15" customHeight="1">
      <c r="B43" s="259"/>
      <c r="C43" s="260"/>
      <c r="D43" s="258"/>
      <c r="E43" s="261"/>
      <c r="F43" s="258"/>
      <c r="G43" s="258" t="s">
        <v>247</v>
      </c>
      <c r="H43" s="258"/>
      <c r="I43" s="258"/>
      <c r="J43" s="258"/>
      <c r="K43" s="256"/>
    </row>
    <row r="44" spans="2:11" s="1" customFormat="1" ht="15" customHeight="1">
      <c r="B44" s="259"/>
      <c r="C44" s="260"/>
      <c r="D44" s="258"/>
      <c r="E44" s="261" t="s">
        <v>248</v>
      </c>
      <c r="F44" s="258"/>
      <c r="G44" s="258" t="s">
        <v>249</v>
      </c>
      <c r="H44" s="258"/>
      <c r="I44" s="258"/>
      <c r="J44" s="258"/>
      <c r="K44" s="256"/>
    </row>
    <row r="45" spans="2:11" s="1" customFormat="1" ht="15" customHeight="1">
      <c r="B45" s="259"/>
      <c r="C45" s="260"/>
      <c r="D45" s="258"/>
      <c r="E45" s="261" t="s">
        <v>97</v>
      </c>
      <c r="F45" s="258"/>
      <c r="G45" s="258" t="s">
        <v>250</v>
      </c>
      <c r="H45" s="258"/>
      <c r="I45" s="258"/>
      <c r="J45" s="258"/>
      <c r="K45" s="256"/>
    </row>
    <row r="46" spans="2:11" s="1" customFormat="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pans="2:11" s="1" customFormat="1" ht="15" customHeight="1">
      <c r="B47" s="259"/>
      <c r="C47" s="260"/>
      <c r="D47" s="258" t="s">
        <v>251</v>
      </c>
      <c r="E47" s="258"/>
      <c r="F47" s="258"/>
      <c r="G47" s="258"/>
      <c r="H47" s="258"/>
      <c r="I47" s="258"/>
      <c r="J47" s="258"/>
      <c r="K47" s="256"/>
    </row>
    <row r="48" spans="2:11" s="1" customFormat="1" ht="15" customHeight="1">
      <c r="B48" s="259"/>
      <c r="C48" s="260"/>
      <c r="D48" s="260"/>
      <c r="E48" s="258" t="s">
        <v>252</v>
      </c>
      <c r="F48" s="258"/>
      <c r="G48" s="258"/>
      <c r="H48" s="258"/>
      <c r="I48" s="258"/>
      <c r="J48" s="258"/>
      <c r="K48" s="256"/>
    </row>
    <row r="49" spans="2:11" s="1" customFormat="1" ht="15" customHeight="1">
      <c r="B49" s="259"/>
      <c r="C49" s="260"/>
      <c r="D49" s="260"/>
      <c r="E49" s="258" t="s">
        <v>253</v>
      </c>
      <c r="F49" s="258"/>
      <c r="G49" s="258"/>
      <c r="H49" s="258"/>
      <c r="I49" s="258"/>
      <c r="J49" s="258"/>
      <c r="K49" s="256"/>
    </row>
    <row r="50" spans="2:11" s="1" customFormat="1" ht="15" customHeight="1">
      <c r="B50" s="259"/>
      <c r="C50" s="260"/>
      <c r="D50" s="260"/>
      <c r="E50" s="258" t="s">
        <v>254</v>
      </c>
      <c r="F50" s="258"/>
      <c r="G50" s="258"/>
      <c r="H50" s="258"/>
      <c r="I50" s="258"/>
      <c r="J50" s="258"/>
      <c r="K50" s="256"/>
    </row>
    <row r="51" spans="2:11" s="1" customFormat="1" ht="15" customHeight="1">
      <c r="B51" s="259"/>
      <c r="C51" s="260"/>
      <c r="D51" s="258" t="s">
        <v>255</v>
      </c>
      <c r="E51" s="258"/>
      <c r="F51" s="258"/>
      <c r="G51" s="258"/>
      <c r="H51" s="258"/>
      <c r="I51" s="258"/>
      <c r="J51" s="258"/>
      <c r="K51" s="256"/>
    </row>
    <row r="52" spans="2:11" s="1" customFormat="1" ht="25.5" customHeight="1">
      <c r="B52" s="254"/>
      <c r="C52" s="255" t="s">
        <v>256</v>
      </c>
      <c r="D52" s="255"/>
      <c r="E52" s="255"/>
      <c r="F52" s="255"/>
      <c r="G52" s="255"/>
      <c r="H52" s="255"/>
      <c r="I52" s="255"/>
      <c r="J52" s="255"/>
      <c r="K52" s="256"/>
    </row>
    <row r="53" spans="2:11" s="1" customFormat="1" ht="5.25" customHeight="1">
      <c r="B53" s="254"/>
      <c r="C53" s="257"/>
      <c r="D53" s="257"/>
      <c r="E53" s="257"/>
      <c r="F53" s="257"/>
      <c r="G53" s="257"/>
      <c r="H53" s="257"/>
      <c r="I53" s="257"/>
      <c r="J53" s="257"/>
      <c r="K53" s="256"/>
    </row>
    <row r="54" spans="2:11" s="1" customFormat="1" ht="15" customHeight="1">
      <c r="B54" s="254"/>
      <c r="C54" s="258" t="s">
        <v>257</v>
      </c>
      <c r="D54" s="258"/>
      <c r="E54" s="258"/>
      <c r="F54" s="258"/>
      <c r="G54" s="258"/>
      <c r="H54" s="258"/>
      <c r="I54" s="258"/>
      <c r="J54" s="258"/>
      <c r="K54" s="256"/>
    </row>
    <row r="55" spans="2:11" s="1" customFormat="1" ht="15" customHeight="1">
      <c r="B55" s="254"/>
      <c r="C55" s="258" t="s">
        <v>258</v>
      </c>
      <c r="D55" s="258"/>
      <c r="E55" s="258"/>
      <c r="F55" s="258"/>
      <c r="G55" s="258"/>
      <c r="H55" s="258"/>
      <c r="I55" s="258"/>
      <c r="J55" s="258"/>
      <c r="K55" s="256"/>
    </row>
    <row r="56" spans="2:11" s="1" customFormat="1" ht="12.75" customHeight="1">
      <c r="B56" s="254"/>
      <c r="C56" s="258"/>
      <c r="D56" s="258"/>
      <c r="E56" s="258"/>
      <c r="F56" s="258"/>
      <c r="G56" s="258"/>
      <c r="H56" s="258"/>
      <c r="I56" s="258"/>
      <c r="J56" s="258"/>
      <c r="K56" s="256"/>
    </row>
    <row r="57" spans="2:11" s="1" customFormat="1" ht="15" customHeight="1">
      <c r="B57" s="254"/>
      <c r="C57" s="258" t="s">
        <v>259</v>
      </c>
      <c r="D57" s="258"/>
      <c r="E57" s="258"/>
      <c r="F57" s="258"/>
      <c r="G57" s="258"/>
      <c r="H57" s="258"/>
      <c r="I57" s="258"/>
      <c r="J57" s="258"/>
      <c r="K57" s="256"/>
    </row>
    <row r="58" spans="2:11" s="1" customFormat="1" ht="15" customHeight="1">
      <c r="B58" s="254"/>
      <c r="C58" s="260"/>
      <c r="D58" s="258" t="s">
        <v>260</v>
      </c>
      <c r="E58" s="258"/>
      <c r="F58" s="258"/>
      <c r="G58" s="258"/>
      <c r="H58" s="258"/>
      <c r="I58" s="258"/>
      <c r="J58" s="258"/>
      <c r="K58" s="256"/>
    </row>
    <row r="59" spans="2:11" s="1" customFormat="1" ht="15" customHeight="1">
      <c r="B59" s="254"/>
      <c r="C59" s="260"/>
      <c r="D59" s="258" t="s">
        <v>261</v>
      </c>
      <c r="E59" s="258"/>
      <c r="F59" s="258"/>
      <c r="G59" s="258"/>
      <c r="H59" s="258"/>
      <c r="I59" s="258"/>
      <c r="J59" s="258"/>
      <c r="K59" s="256"/>
    </row>
    <row r="60" spans="2:11" s="1" customFormat="1" ht="15" customHeight="1">
      <c r="B60" s="254"/>
      <c r="C60" s="260"/>
      <c r="D60" s="258" t="s">
        <v>262</v>
      </c>
      <c r="E60" s="258"/>
      <c r="F60" s="258"/>
      <c r="G60" s="258"/>
      <c r="H60" s="258"/>
      <c r="I60" s="258"/>
      <c r="J60" s="258"/>
      <c r="K60" s="256"/>
    </row>
    <row r="61" spans="2:11" s="1" customFormat="1" ht="15" customHeight="1">
      <c r="B61" s="254"/>
      <c r="C61" s="260"/>
      <c r="D61" s="258" t="s">
        <v>263</v>
      </c>
      <c r="E61" s="258"/>
      <c r="F61" s="258"/>
      <c r="G61" s="258"/>
      <c r="H61" s="258"/>
      <c r="I61" s="258"/>
      <c r="J61" s="258"/>
      <c r="K61" s="256"/>
    </row>
    <row r="62" spans="2:11" s="1" customFormat="1" ht="15" customHeight="1">
      <c r="B62" s="254"/>
      <c r="C62" s="260"/>
      <c r="D62" s="263" t="s">
        <v>264</v>
      </c>
      <c r="E62" s="263"/>
      <c r="F62" s="263"/>
      <c r="G62" s="263"/>
      <c r="H62" s="263"/>
      <c r="I62" s="263"/>
      <c r="J62" s="263"/>
      <c r="K62" s="256"/>
    </row>
    <row r="63" spans="2:11" s="1" customFormat="1" ht="15" customHeight="1">
      <c r="B63" s="254"/>
      <c r="C63" s="260"/>
      <c r="D63" s="258" t="s">
        <v>265</v>
      </c>
      <c r="E63" s="258"/>
      <c r="F63" s="258"/>
      <c r="G63" s="258"/>
      <c r="H63" s="258"/>
      <c r="I63" s="258"/>
      <c r="J63" s="258"/>
      <c r="K63" s="256"/>
    </row>
    <row r="64" spans="2:11" s="1" customFormat="1" ht="12.75" customHeight="1">
      <c r="B64" s="254"/>
      <c r="C64" s="260"/>
      <c r="D64" s="260"/>
      <c r="E64" s="264"/>
      <c r="F64" s="260"/>
      <c r="G64" s="260"/>
      <c r="H64" s="260"/>
      <c r="I64" s="260"/>
      <c r="J64" s="260"/>
      <c r="K64" s="256"/>
    </row>
    <row r="65" spans="2:11" s="1" customFormat="1" ht="15" customHeight="1">
      <c r="B65" s="254"/>
      <c r="C65" s="260"/>
      <c r="D65" s="258" t="s">
        <v>266</v>
      </c>
      <c r="E65" s="258"/>
      <c r="F65" s="258"/>
      <c r="G65" s="258"/>
      <c r="H65" s="258"/>
      <c r="I65" s="258"/>
      <c r="J65" s="258"/>
      <c r="K65" s="256"/>
    </row>
    <row r="66" spans="2:11" s="1" customFormat="1" ht="15" customHeight="1">
      <c r="B66" s="254"/>
      <c r="C66" s="260"/>
      <c r="D66" s="263" t="s">
        <v>267</v>
      </c>
      <c r="E66" s="263"/>
      <c r="F66" s="263"/>
      <c r="G66" s="263"/>
      <c r="H66" s="263"/>
      <c r="I66" s="263"/>
      <c r="J66" s="263"/>
      <c r="K66" s="256"/>
    </row>
    <row r="67" spans="2:11" s="1" customFormat="1" ht="15" customHeight="1">
      <c r="B67" s="254"/>
      <c r="C67" s="260"/>
      <c r="D67" s="258" t="s">
        <v>268</v>
      </c>
      <c r="E67" s="258"/>
      <c r="F67" s="258"/>
      <c r="G67" s="258"/>
      <c r="H67" s="258"/>
      <c r="I67" s="258"/>
      <c r="J67" s="258"/>
      <c r="K67" s="256"/>
    </row>
    <row r="68" spans="2:11" s="1" customFormat="1" ht="15" customHeight="1">
      <c r="B68" s="254"/>
      <c r="C68" s="260"/>
      <c r="D68" s="258" t="s">
        <v>269</v>
      </c>
      <c r="E68" s="258"/>
      <c r="F68" s="258"/>
      <c r="G68" s="258"/>
      <c r="H68" s="258"/>
      <c r="I68" s="258"/>
      <c r="J68" s="258"/>
      <c r="K68" s="256"/>
    </row>
    <row r="69" spans="2:11" s="1" customFormat="1" ht="15" customHeight="1">
      <c r="B69" s="254"/>
      <c r="C69" s="260"/>
      <c r="D69" s="258" t="s">
        <v>270</v>
      </c>
      <c r="E69" s="258"/>
      <c r="F69" s="258"/>
      <c r="G69" s="258"/>
      <c r="H69" s="258"/>
      <c r="I69" s="258"/>
      <c r="J69" s="258"/>
      <c r="K69" s="256"/>
    </row>
    <row r="70" spans="2:11" s="1" customFormat="1" ht="15" customHeight="1">
      <c r="B70" s="254"/>
      <c r="C70" s="260"/>
      <c r="D70" s="258" t="s">
        <v>271</v>
      </c>
      <c r="E70" s="258"/>
      <c r="F70" s="258"/>
      <c r="G70" s="258"/>
      <c r="H70" s="258"/>
      <c r="I70" s="258"/>
      <c r="J70" s="258"/>
      <c r="K70" s="256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274" t="s">
        <v>272</v>
      </c>
      <c r="D75" s="274"/>
      <c r="E75" s="274"/>
      <c r="F75" s="274"/>
      <c r="G75" s="274"/>
      <c r="H75" s="274"/>
      <c r="I75" s="274"/>
      <c r="J75" s="274"/>
      <c r="K75" s="275"/>
    </row>
    <row r="76" spans="2:11" s="1" customFormat="1" ht="17.25" customHeight="1">
      <c r="B76" s="273"/>
      <c r="C76" s="276" t="s">
        <v>273</v>
      </c>
      <c r="D76" s="276"/>
      <c r="E76" s="276"/>
      <c r="F76" s="276" t="s">
        <v>274</v>
      </c>
      <c r="G76" s="277"/>
      <c r="H76" s="276" t="s">
        <v>53</v>
      </c>
      <c r="I76" s="276" t="s">
        <v>56</v>
      </c>
      <c r="J76" s="276" t="s">
        <v>275</v>
      </c>
      <c r="K76" s="275"/>
    </row>
    <row r="77" spans="2:11" s="1" customFormat="1" ht="17.25" customHeight="1">
      <c r="B77" s="273"/>
      <c r="C77" s="278" t="s">
        <v>276</v>
      </c>
      <c r="D77" s="278"/>
      <c r="E77" s="278"/>
      <c r="F77" s="279" t="s">
        <v>277</v>
      </c>
      <c r="G77" s="280"/>
      <c r="H77" s="278"/>
      <c r="I77" s="278"/>
      <c r="J77" s="278" t="s">
        <v>278</v>
      </c>
      <c r="K77" s="275"/>
    </row>
    <row r="78" spans="2:11" s="1" customFormat="1" ht="5.25" customHeight="1">
      <c r="B78" s="273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3"/>
      <c r="C79" s="261" t="s">
        <v>52</v>
      </c>
      <c r="D79" s="283"/>
      <c r="E79" s="283"/>
      <c r="F79" s="284" t="s">
        <v>279</v>
      </c>
      <c r="G79" s="285"/>
      <c r="H79" s="261" t="s">
        <v>280</v>
      </c>
      <c r="I79" s="261" t="s">
        <v>281</v>
      </c>
      <c r="J79" s="261">
        <v>20</v>
      </c>
      <c r="K79" s="275"/>
    </row>
    <row r="80" spans="2:11" s="1" customFormat="1" ht="15" customHeight="1">
      <c r="B80" s="273"/>
      <c r="C80" s="261" t="s">
        <v>282</v>
      </c>
      <c r="D80" s="261"/>
      <c r="E80" s="261"/>
      <c r="F80" s="284" t="s">
        <v>279</v>
      </c>
      <c r="G80" s="285"/>
      <c r="H80" s="261" t="s">
        <v>283</v>
      </c>
      <c r="I80" s="261" t="s">
        <v>281</v>
      </c>
      <c r="J80" s="261">
        <v>120</v>
      </c>
      <c r="K80" s="275"/>
    </row>
    <row r="81" spans="2:11" s="1" customFormat="1" ht="15" customHeight="1">
      <c r="B81" s="286"/>
      <c r="C81" s="261" t="s">
        <v>284</v>
      </c>
      <c r="D81" s="261"/>
      <c r="E81" s="261"/>
      <c r="F81" s="284" t="s">
        <v>285</v>
      </c>
      <c r="G81" s="285"/>
      <c r="H81" s="261" t="s">
        <v>286</v>
      </c>
      <c r="I81" s="261" t="s">
        <v>281</v>
      </c>
      <c r="J81" s="261">
        <v>50</v>
      </c>
      <c r="K81" s="275"/>
    </row>
    <row r="82" spans="2:11" s="1" customFormat="1" ht="15" customHeight="1">
      <c r="B82" s="286"/>
      <c r="C82" s="261" t="s">
        <v>287</v>
      </c>
      <c r="D82" s="261"/>
      <c r="E82" s="261"/>
      <c r="F82" s="284" t="s">
        <v>279</v>
      </c>
      <c r="G82" s="285"/>
      <c r="H82" s="261" t="s">
        <v>288</v>
      </c>
      <c r="I82" s="261" t="s">
        <v>289</v>
      </c>
      <c r="J82" s="261"/>
      <c r="K82" s="275"/>
    </row>
    <row r="83" spans="2:11" s="1" customFormat="1" ht="15" customHeight="1">
      <c r="B83" s="286"/>
      <c r="C83" s="287" t="s">
        <v>290</v>
      </c>
      <c r="D83" s="287"/>
      <c r="E83" s="287"/>
      <c r="F83" s="288" t="s">
        <v>285</v>
      </c>
      <c r="G83" s="287"/>
      <c r="H83" s="287" t="s">
        <v>291</v>
      </c>
      <c r="I83" s="287" t="s">
        <v>281</v>
      </c>
      <c r="J83" s="287">
        <v>15</v>
      </c>
      <c r="K83" s="275"/>
    </row>
    <row r="84" spans="2:11" s="1" customFormat="1" ht="15" customHeight="1">
      <c r="B84" s="286"/>
      <c r="C84" s="287" t="s">
        <v>292</v>
      </c>
      <c r="D84" s="287"/>
      <c r="E84" s="287"/>
      <c r="F84" s="288" t="s">
        <v>285</v>
      </c>
      <c r="G84" s="287"/>
      <c r="H84" s="287" t="s">
        <v>293</v>
      </c>
      <c r="I84" s="287" t="s">
        <v>281</v>
      </c>
      <c r="J84" s="287">
        <v>15</v>
      </c>
      <c r="K84" s="275"/>
    </row>
    <row r="85" spans="2:11" s="1" customFormat="1" ht="15" customHeight="1">
      <c r="B85" s="286"/>
      <c r="C85" s="287" t="s">
        <v>294</v>
      </c>
      <c r="D85" s="287"/>
      <c r="E85" s="287"/>
      <c r="F85" s="288" t="s">
        <v>285</v>
      </c>
      <c r="G85" s="287"/>
      <c r="H85" s="287" t="s">
        <v>295</v>
      </c>
      <c r="I85" s="287" t="s">
        <v>281</v>
      </c>
      <c r="J85" s="287">
        <v>20</v>
      </c>
      <c r="K85" s="275"/>
    </row>
    <row r="86" spans="2:11" s="1" customFormat="1" ht="15" customHeight="1">
      <c r="B86" s="286"/>
      <c r="C86" s="287" t="s">
        <v>296</v>
      </c>
      <c r="D86" s="287"/>
      <c r="E86" s="287"/>
      <c r="F86" s="288" t="s">
        <v>285</v>
      </c>
      <c r="G86" s="287"/>
      <c r="H86" s="287" t="s">
        <v>297</v>
      </c>
      <c r="I86" s="287" t="s">
        <v>281</v>
      </c>
      <c r="J86" s="287">
        <v>20</v>
      </c>
      <c r="K86" s="275"/>
    </row>
    <row r="87" spans="2:11" s="1" customFormat="1" ht="15" customHeight="1">
      <c r="B87" s="286"/>
      <c r="C87" s="261" t="s">
        <v>298</v>
      </c>
      <c r="D87" s="261"/>
      <c r="E87" s="261"/>
      <c r="F87" s="284" t="s">
        <v>285</v>
      </c>
      <c r="G87" s="285"/>
      <c r="H87" s="261" t="s">
        <v>299</v>
      </c>
      <c r="I87" s="261" t="s">
        <v>281</v>
      </c>
      <c r="J87" s="261">
        <v>50</v>
      </c>
      <c r="K87" s="275"/>
    </row>
    <row r="88" spans="2:11" s="1" customFormat="1" ht="15" customHeight="1">
      <c r="B88" s="286"/>
      <c r="C88" s="261" t="s">
        <v>300</v>
      </c>
      <c r="D88" s="261"/>
      <c r="E88" s="261"/>
      <c r="F88" s="284" t="s">
        <v>285</v>
      </c>
      <c r="G88" s="285"/>
      <c r="H88" s="261" t="s">
        <v>301</v>
      </c>
      <c r="I88" s="261" t="s">
        <v>281</v>
      </c>
      <c r="J88" s="261">
        <v>20</v>
      </c>
      <c r="K88" s="275"/>
    </row>
    <row r="89" spans="2:11" s="1" customFormat="1" ht="15" customHeight="1">
      <c r="B89" s="286"/>
      <c r="C89" s="261" t="s">
        <v>302</v>
      </c>
      <c r="D89" s="261"/>
      <c r="E89" s="261"/>
      <c r="F89" s="284" t="s">
        <v>285</v>
      </c>
      <c r="G89" s="285"/>
      <c r="H89" s="261" t="s">
        <v>303</v>
      </c>
      <c r="I89" s="261" t="s">
        <v>281</v>
      </c>
      <c r="J89" s="261">
        <v>20</v>
      </c>
      <c r="K89" s="275"/>
    </row>
    <row r="90" spans="2:11" s="1" customFormat="1" ht="15" customHeight="1">
      <c r="B90" s="286"/>
      <c r="C90" s="261" t="s">
        <v>304</v>
      </c>
      <c r="D90" s="261"/>
      <c r="E90" s="261"/>
      <c r="F90" s="284" t="s">
        <v>285</v>
      </c>
      <c r="G90" s="285"/>
      <c r="H90" s="261" t="s">
        <v>305</v>
      </c>
      <c r="I90" s="261" t="s">
        <v>281</v>
      </c>
      <c r="J90" s="261">
        <v>50</v>
      </c>
      <c r="K90" s="275"/>
    </row>
    <row r="91" spans="2:11" s="1" customFormat="1" ht="15" customHeight="1">
      <c r="B91" s="286"/>
      <c r="C91" s="261" t="s">
        <v>306</v>
      </c>
      <c r="D91" s="261"/>
      <c r="E91" s="261"/>
      <c r="F91" s="284" t="s">
        <v>285</v>
      </c>
      <c r="G91" s="285"/>
      <c r="H91" s="261" t="s">
        <v>306</v>
      </c>
      <c r="I91" s="261" t="s">
        <v>281</v>
      </c>
      <c r="J91" s="261">
        <v>50</v>
      </c>
      <c r="K91" s="275"/>
    </row>
    <row r="92" spans="2:11" s="1" customFormat="1" ht="15" customHeight="1">
      <c r="B92" s="286"/>
      <c r="C92" s="261" t="s">
        <v>307</v>
      </c>
      <c r="D92" s="261"/>
      <c r="E92" s="261"/>
      <c r="F92" s="284" t="s">
        <v>285</v>
      </c>
      <c r="G92" s="285"/>
      <c r="H92" s="261" t="s">
        <v>308</v>
      </c>
      <c r="I92" s="261" t="s">
        <v>281</v>
      </c>
      <c r="J92" s="261">
        <v>255</v>
      </c>
      <c r="K92" s="275"/>
    </row>
    <row r="93" spans="2:11" s="1" customFormat="1" ht="15" customHeight="1">
      <c r="B93" s="286"/>
      <c r="C93" s="261" t="s">
        <v>309</v>
      </c>
      <c r="D93" s="261"/>
      <c r="E93" s="261"/>
      <c r="F93" s="284" t="s">
        <v>279</v>
      </c>
      <c r="G93" s="285"/>
      <c r="H93" s="261" t="s">
        <v>310</v>
      </c>
      <c r="I93" s="261" t="s">
        <v>311</v>
      </c>
      <c r="J93" s="261"/>
      <c r="K93" s="275"/>
    </row>
    <row r="94" spans="2:11" s="1" customFormat="1" ht="15" customHeight="1">
      <c r="B94" s="286"/>
      <c r="C94" s="261" t="s">
        <v>312</v>
      </c>
      <c r="D94" s="261"/>
      <c r="E94" s="261"/>
      <c r="F94" s="284" t="s">
        <v>279</v>
      </c>
      <c r="G94" s="285"/>
      <c r="H94" s="261" t="s">
        <v>313</v>
      </c>
      <c r="I94" s="261" t="s">
        <v>314</v>
      </c>
      <c r="J94" s="261"/>
      <c r="K94" s="275"/>
    </row>
    <row r="95" spans="2:11" s="1" customFormat="1" ht="15" customHeight="1">
      <c r="B95" s="286"/>
      <c r="C95" s="261" t="s">
        <v>315</v>
      </c>
      <c r="D95" s="261"/>
      <c r="E95" s="261"/>
      <c r="F95" s="284" t="s">
        <v>279</v>
      </c>
      <c r="G95" s="285"/>
      <c r="H95" s="261" t="s">
        <v>315</v>
      </c>
      <c r="I95" s="261" t="s">
        <v>314</v>
      </c>
      <c r="J95" s="261"/>
      <c r="K95" s="275"/>
    </row>
    <row r="96" spans="2:11" s="1" customFormat="1" ht="15" customHeight="1">
      <c r="B96" s="286"/>
      <c r="C96" s="261" t="s">
        <v>37</v>
      </c>
      <c r="D96" s="261"/>
      <c r="E96" s="261"/>
      <c r="F96" s="284" t="s">
        <v>279</v>
      </c>
      <c r="G96" s="285"/>
      <c r="H96" s="261" t="s">
        <v>316</v>
      </c>
      <c r="I96" s="261" t="s">
        <v>314</v>
      </c>
      <c r="J96" s="261"/>
      <c r="K96" s="275"/>
    </row>
    <row r="97" spans="2:11" s="1" customFormat="1" ht="15" customHeight="1">
      <c r="B97" s="286"/>
      <c r="C97" s="261" t="s">
        <v>47</v>
      </c>
      <c r="D97" s="261"/>
      <c r="E97" s="261"/>
      <c r="F97" s="284" t="s">
        <v>279</v>
      </c>
      <c r="G97" s="285"/>
      <c r="H97" s="261" t="s">
        <v>317</v>
      </c>
      <c r="I97" s="261" t="s">
        <v>314</v>
      </c>
      <c r="J97" s="261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274" t="s">
        <v>318</v>
      </c>
      <c r="D102" s="274"/>
      <c r="E102" s="274"/>
      <c r="F102" s="274"/>
      <c r="G102" s="274"/>
      <c r="H102" s="274"/>
      <c r="I102" s="274"/>
      <c r="J102" s="274"/>
      <c r="K102" s="275"/>
    </row>
    <row r="103" spans="2:11" s="1" customFormat="1" ht="17.25" customHeight="1">
      <c r="B103" s="273"/>
      <c r="C103" s="276" t="s">
        <v>273</v>
      </c>
      <c r="D103" s="276"/>
      <c r="E103" s="276"/>
      <c r="F103" s="276" t="s">
        <v>274</v>
      </c>
      <c r="G103" s="277"/>
      <c r="H103" s="276" t="s">
        <v>53</v>
      </c>
      <c r="I103" s="276" t="s">
        <v>56</v>
      </c>
      <c r="J103" s="276" t="s">
        <v>275</v>
      </c>
      <c r="K103" s="275"/>
    </row>
    <row r="104" spans="2:11" s="1" customFormat="1" ht="17.25" customHeight="1">
      <c r="B104" s="273"/>
      <c r="C104" s="278" t="s">
        <v>276</v>
      </c>
      <c r="D104" s="278"/>
      <c r="E104" s="278"/>
      <c r="F104" s="279" t="s">
        <v>277</v>
      </c>
      <c r="G104" s="280"/>
      <c r="H104" s="278"/>
      <c r="I104" s="278"/>
      <c r="J104" s="278" t="s">
        <v>278</v>
      </c>
      <c r="K104" s="275"/>
    </row>
    <row r="105" spans="2:11" s="1" customFormat="1" ht="5.25" customHeight="1">
      <c r="B105" s="273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3"/>
      <c r="C106" s="261" t="s">
        <v>52</v>
      </c>
      <c r="D106" s="283"/>
      <c r="E106" s="283"/>
      <c r="F106" s="284" t="s">
        <v>279</v>
      </c>
      <c r="G106" s="261"/>
      <c r="H106" s="261" t="s">
        <v>319</v>
      </c>
      <c r="I106" s="261" t="s">
        <v>281</v>
      </c>
      <c r="J106" s="261">
        <v>20</v>
      </c>
      <c r="K106" s="275"/>
    </row>
    <row r="107" spans="2:11" s="1" customFormat="1" ht="15" customHeight="1">
      <c r="B107" s="273"/>
      <c r="C107" s="261" t="s">
        <v>282</v>
      </c>
      <c r="D107" s="261"/>
      <c r="E107" s="261"/>
      <c r="F107" s="284" t="s">
        <v>279</v>
      </c>
      <c r="G107" s="261"/>
      <c r="H107" s="261" t="s">
        <v>319</v>
      </c>
      <c r="I107" s="261" t="s">
        <v>281</v>
      </c>
      <c r="J107" s="261">
        <v>120</v>
      </c>
      <c r="K107" s="275"/>
    </row>
    <row r="108" spans="2:11" s="1" customFormat="1" ht="15" customHeight="1">
      <c r="B108" s="286"/>
      <c r="C108" s="261" t="s">
        <v>284</v>
      </c>
      <c r="D108" s="261"/>
      <c r="E108" s="261"/>
      <c r="F108" s="284" t="s">
        <v>285</v>
      </c>
      <c r="G108" s="261"/>
      <c r="H108" s="261" t="s">
        <v>319</v>
      </c>
      <c r="I108" s="261" t="s">
        <v>281</v>
      </c>
      <c r="J108" s="261">
        <v>50</v>
      </c>
      <c r="K108" s="275"/>
    </row>
    <row r="109" spans="2:11" s="1" customFormat="1" ht="15" customHeight="1">
      <c r="B109" s="286"/>
      <c r="C109" s="261" t="s">
        <v>287</v>
      </c>
      <c r="D109" s="261"/>
      <c r="E109" s="261"/>
      <c r="F109" s="284" t="s">
        <v>279</v>
      </c>
      <c r="G109" s="261"/>
      <c r="H109" s="261" t="s">
        <v>319</v>
      </c>
      <c r="I109" s="261" t="s">
        <v>289</v>
      </c>
      <c r="J109" s="261"/>
      <c r="K109" s="275"/>
    </row>
    <row r="110" spans="2:11" s="1" customFormat="1" ht="15" customHeight="1">
      <c r="B110" s="286"/>
      <c r="C110" s="261" t="s">
        <v>298</v>
      </c>
      <c r="D110" s="261"/>
      <c r="E110" s="261"/>
      <c r="F110" s="284" t="s">
        <v>285</v>
      </c>
      <c r="G110" s="261"/>
      <c r="H110" s="261" t="s">
        <v>319</v>
      </c>
      <c r="I110" s="261" t="s">
        <v>281</v>
      </c>
      <c r="J110" s="261">
        <v>50</v>
      </c>
      <c r="K110" s="275"/>
    </row>
    <row r="111" spans="2:11" s="1" customFormat="1" ht="15" customHeight="1">
      <c r="B111" s="286"/>
      <c r="C111" s="261" t="s">
        <v>306</v>
      </c>
      <c r="D111" s="261"/>
      <c r="E111" s="261"/>
      <c r="F111" s="284" t="s">
        <v>285</v>
      </c>
      <c r="G111" s="261"/>
      <c r="H111" s="261" t="s">
        <v>319</v>
      </c>
      <c r="I111" s="261" t="s">
        <v>281</v>
      </c>
      <c r="J111" s="261">
        <v>50</v>
      </c>
      <c r="K111" s="275"/>
    </row>
    <row r="112" spans="2:11" s="1" customFormat="1" ht="15" customHeight="1">
      <c r="B112" s="286"/>
      <c r="C112" s="261" t="s">
        <v>304</v>
      </c>
      <c r="D112" s="261"/>
      <c r="E112" s="261"/>
      <c r="F112" s="284" t="s">
        <v>285</v>
      </c>
      <c r="G112" s="261"/>
      <c r="H112" s="261" t="s">
        <v>319</v>
      </c>
      <c r="I112" s="261" t="s">
        <v>281</v>
      </c>
      <c r="J112" s="261">
        <v>50</v>
      </c>
      <c r="K112" s="275"/>
    </row>
    <row r="113" spans="2:11" s="1" customFormat="1" ht="15" customHeight="1">
      <c r="B113" s="286"/>
      <c r="C113" s="261" t="s">
        <v>52</v>
      </c>
      <c r="D113" s="261"/>
      <c r="E113" s="261"/>
      <c r="F113" s="284" t="s">
        <v>279</v>
      </c>
      <c r="G113" s="261"/>
      <c r="H113" s="261" t="s">
        <v>320</v>
      </c>
      <c r="I113" s="261" t="s">
        <v>281</v>
      </c>
      <c r="J113" s="261">
        <v>20</v>
      </c>
      <c r="K113" s="275"/>
    </row>
    <row r="114" spans="2:11" s="1" customFormat="1" ht="15" customHeight="1">
      <c r="B114" s="286"/>
      <c r="C114" s="261" t="s">
        <v>321</v>
      </c>
      <c r="D114" s="261"/>
      <c r="E114" s="261"/>
      <c r="F114" s="284" t="s">
        <v>279</v>
      </c>
      <c r="G114" s="261"/>
      <c r="H114" s="261" t="s">
        <v>322</v>
      </c>
      <c r="I114" s="261" t="s">
        <v>281</v>
      </c>
      <c r="J114" s="261">
        <v>120</v>
      </c>
      <c r="K114" s="275"/>
    </row>
    <row r="115" spans="2:11" s="1" customFormat="1" ht="15" customHeight="1">
      <c r="B115" s="286"/>
      <c r="C115" s="261" t="s">
        <v>37</v>
      </c>
      <c r="D115" s="261"/>
      <c r="E115" s="261"/>
      <c r="F115" s="284" t="s">
        <v>279</v>
      </c>
      <c r="G115" s="261"/>
      <c r="H115" s="261" t="s">
        <v>323</v>
      </c>
      <c r="I115" s="261" t="s">
        <v>314</v>
      </c>
      <c r="J115" s="261"/>
      <c r="K115" s="275"/>
    </row>
    <row r="116" spans="2:11" s="1" customFormat="1" ht="15" customHeight="1">
      <c r="B116" s="286"/>
      <c r="C116" s="261" t="s">
        <v>47</v>
      </c>
      <c r="D116" s="261"/>
      <c r="E116" s="261"/>
      <c r="F116" s="284" t="s">
        <v>279</v>
      </c>
      <c r="G116" s="261"/>
      <c r="H116" s="261" t="s">
        <v>324</v>
      </c>
      <c r="I116" s="261" t="s">
        <v>314</v>
      </c>
      <c r="J116" s="261"/>
      <c r="K116" s="275"/>
    </row>
    <row r="117" spans="2:11" s="1" customFormat="1" ht="15" customHeight="1">
      <c r="B117" s="286"/>
      <c r="C117" s="261" t="s">
        <v>56</v>
      </c>
      <c r="D117" s="261"/>
      <c r="E117" s="261"/>
      <c r="F117" s="284" t="s">
        <v>279</v>
      </c>
      <c r="G117" s="261"/>
      <c r="H117" s="261" t="s">
        <v>325</v>
      </c>
      <c r="I117" s="261" t="s">
        <v>326</v>
      </c>
      <c r="J117" s="261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252" t="s">
        <v>327</v>
      </c>
      <c r="D122" s="252"/>
      <c r="E122" s="252"/>
      <c r="F122" s="252"/>
      <c r="G122" s="252"/>
      <c r="H122" s="252"/>
      <c r="I122" s="252"/>
      <c r="J122" s="252"/>
      <c r="K122" s="303"/>
    </row>
    <row r="123" spans="2:11" s="1" customFormat="1" ht="17.25" customHeight="1">
      <c r="B123" s="304"/>
      <c r="C123" s="276" t="s">
        <v>273</v>
      </c>
      <c r="D123" s="276"/>
      <c r="E123" s="276"/>
      <c r="F123" s="276" t="s">
        <v>274</v>
      </c>
      <c r="G123" s="277"/>
      <c r="H123" s="276" t="s">
        <v>53</v>
      </c>
      <c r="I123" s="276" t="s">
        <v>56</v>
      </c>
      <c r="J123" s="276" t="s">
        <v>275</v>
      </c>
      <c r="K123" s="305"/>
    </row>
    <row r="124" spans="2:11" s="1" customFormat="1" ht="17.25" customHeight="1">
      <c r="B124" s="304"/>
      <c r="C124" s="278" t="s">
        <v>276</v>
      </c>
      <c r="D124" s="278"/>
      <c r="E124" s="278"/>
      <c r="F124" s="279" t="s">
        <v>277</v>
      </c>
      <c r="G124" s="280"/>
      <c r="H124" s="278"/>
      <c r="I124" s="278"/>
      <c r="J124" s="278" t="s">
        <v>278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1" t="s">
        <v>282</v>
      </c>
      <c r="D126" s="283"/>
      <c r="E126" s="283"/>
      <c r="F126" s="284" t="s">
        <v>279</v>
      </c>
      <c r="G126" s="261"/>
      <c r="H126" s="261" t="s">
        <v>319</v>
      </c>
      <c r="I126" s="261" t="s">
        <v>281</v>
      </c>
      <c r="J126" s="261">
        <v>120</v>
      </c>
      <c r="K126" s="309"/>
    </row>
    <row r="127" spans="2:11" s="1" customFormat="1" ht="15" customHeight="1">
      <c r="B127" s="306"/>
      <c r="C127" s="261" t="s">
        <v>328</v>
      </c>
      <c r="D127" s="261"/>
      <c r="E127" s="261"/>
      <c r="F127" s="284" t="s">
        <v>279</v>
      </c>
      <c r="G127" s="261"/>
      <c r="H127" s="261" t="s">
        <v>329</v>
      </c>
      <c r="I127" s="261" t="s">
        <v>281</v>
      </c>
      <c r="J127" s="261" t="s">
        <v>330</v>
      </c>
      <c r="K127" s="309"/>
    </row>
    <row r="128" spans="2:11" s="1" customFormat="1" ht="15" customHeight="1">
      <c r="B128" s="306"/>
      <c r="C128" s="261" t="s">
        <v>227</v>
      </c>
      <c r="D128" s="261"/>
      <c r="E128" s="261"/>
      <c r="F128" s="284" t="s">
        <v>279</v>
      </c>
      <c r="G128" s="261"/>
      <c r="H128" s="261" t="s">
        <v>331</v>
      </c>
      <c r="I128" s="261" t="s">
        <v>281</v>
      </c>
      <c r="J128" s="261" t="s">
        <v>330</v>
      </c>
      <c r="K128" s="309"/>
    </row>
    <row r="129" spans="2:11" s="1" customFormat="1" ht="15" customHeight="1">
      <c r="B129" s="306"/>
      <c r="C129" s="261" t="s">
        <v>290</v>
      </c>
      <c r="D129" s="261"/>
      <c r="E129" s="261"/>
      <c r="F129" s="284" t="s">
        <v>285</v>
      </c>
      <c r="G129" s="261"/>
      <c r="H129" s="261" t="s">
        <v>291</v>
      </c>
      <c r="I129" s="261" t="s">
        <v>281</v>
      </c>
      <c r="J129" s="261">
        <v>15</v>
      </c>
      <c r="K129" s="309"/>
    </row>
    <row r="130" spans="2:11" s="1" customFormat="1" ht="15" customHeight="1">
      <c r="B130" s="306"/>
      <c r="C130" s="287" t="s">
        <v>292</v>
      </c>
      <c r="D130" s="287"/>
      <c r="E130" s="287"/>
      <c r="F130" s="288" t="s">
        <v>285</v>
      </c>
      <c r="G130" s="287"/>
      <c r="H130" s="287" t="s">
        <v>293</v>
      </c>
      <c r="I130" s="287" t="s">
        <v>281</v>
      </c>
      <c r="J130" s="287">
        <v>15</v>
      </c>
      <c r="K130" s="309"/>
    </row>
    <row r="131" spans="2:11" s="1" customFormat="1" ht="15" customHeight="1">
      <c r="B131" s="306"/>
      <c r="C131" s="287" t="s">
        <v>294</v>
      </c>
      <c r="D131" s="287"/>
      <c r="E131" s="287"/>
      <c r="F131" s="288" t="s">
        <v>285</v>
      </c>
      <c r="G131" s="287"/>
      <c r="H131" s="287" t="s">
        <v>295</v>
      </c>
      <c r="I131" s="287" t="s">
        <v>281</v>
      </c>
      <c r="J131" s="287">
        <v>20</v>
      </c>
      <c r="K131" s="309"/>
    </row>
    <row r="132" spans="2:11" s="1" customFormat="1" ht="15" customHeight="1">
      <c r="B132" s="306"/>
      <c r="C132" s="287" t="s">
        <v>296</v>
      </c>
      <c r="D132" s="287"/>
      <c r="E132" s="287"/>
      <c r="F132" s="288" t="s">
        <v>285</v>
      </c>
      <c r="G132" s="287"/>
      <c r="H132" s="287" t="s">
        <v>297</v>
      </c>
      <c r="I132" s="287" t="s">
        <v>281</v>
      </c>
      <c r="J132" s="287">
        <v>20</v>
      </c>
      <c r="K132" s="309"/>
    </row>
    <row r="133" spans="2:11" s="1" customFormat="1" ht="15" customHeight="1">
      <c r="B133" s="306"/>
      <c r="C133" s="261" t="s">
        <v>284</v>
      </c>
      <c r="D133" s="261"/>
      <c r="E133" s="261"/>
      <c r="F133" s="284" t="s">
        <v>285</v>
      </c>
      <c r="G133" s="261"/>
      <c r="H133" s="261" t="s">
        <v>319</v>
      </c>
      <c r="I133" s="261" t="s">
        <v>281</v>
      </c>
      <c r="J133" s="261">
        <v>50</v>
      </c>
      <c r="K133" s="309"/>
    </row>
    <row r="134" spans="2:11" s="1" customFormat="1" ht="15" customHeight="1">
      <c r="B134" s="306"/>
      <c r="C134" s="261" t="s">
        <v>298</v>
      </c>
      <c r="D134" s="261"/>
      <c r="E134" s="261"/>
      <c r="F134" s="284" t="s">
        <v>285</v>
      </c>
      <c r="G134" s="261"/>
      <c r="H134" s="261" t="s">
        <v>319</v>
      </c>
      <c r="I134" s="261" t="s">
        <v>281</v>
      </c>
      <c r="J134" s="261">
        <v>50</v>
      </c>
      <c r="K134" s="309"/>
    </row>
    <row r="135" spans="2:11" s="1" customFormat="1" ht="15" customHeight="1">
      <c r="B135" s="306"/>
      <c r="C135" s="261" t="s">
        <v>304</v>
      </c>
      <c r="D135" s="261"/>
      <c r="E135" s="261"/>
      <c r="F135" s="284" t="s">
        <v>285</v>
      </c>
      <c r="G135" s="261"/>
      <c r="H135" s="261" t="s">
        <v>319</v>
      </c>
      <c r="I135" s="261" t="s">
        <v>281</v>
      </c>
      <c r="J135" s="261">
        <v>50</v>
      </c>
      <c r="K135" s="309"/>
    </row>
    <row r="136" spans="2:11" s="1" customFormat="1" ht="15" customHeight="1">
      <c r="B136" s="306"/>
      <c r="C136" s="261" t="s">
        <v>306</v>
      </c>
      <c r="D136" s="261"/>
      <c r="E136" s="261"/>
      <c r="F136" s="284" t="s">
        <v>285</v>
      </c>
      <c r="G136" s="261"/>
      <c r="H136" s="261" t="s">
        <v>319</v>
      </c>
      <c r="I136" s="261" t="s">
        <v>281</v>
      </c>
      <c r="J136" s="261">
        <v>50</v>
      </c>
      <c r="K136" s="309"/>
    </row>
    <row r="137" spans="2:11" s="1" customFormat="1" ht="15" customHeight="1">
      <c r="B137" s="306"/>
      <c r="C137" s="261" t="s">
        <v>307</v>
      </c>
      <c r="D137" s="261"/>
      <c r="E137" s="261"/>
      <c r="F137" s="284" t="s">
        <v>285</v>
      </c>
      <c r="G137" s="261"/>
      <c r="H137" s="261" t="s">
        <v>332</v>
      </c>
      <c r="I137" s="261" t="s">
        <v>281</v>
      </c>
      <c r="J137" s="261">
        <v>255</v>
      </c>
      <c r="K137" s="309"/>
    </row>
    <row r="138" spans="2:11" s="1" customFormat="1" ht="15" customHeight="1">
      <c r="B138" s="306"/>
      <c r="C138" s="261" t="s">
        <v>309</v>
      </c>
      <c r="D138" s="261"/>
      <c r="E138" s="261"/>
      <c r="F138" s="284" t="s">
        <v>279</v>
      </c>
      <c r="G138" s="261"/>
      <c r="H138" s="261" t="s">
        <v>333</v>
      </c>
      <c r="I138" s="261" t="s">
        <v>311</v>
      </c>
      <c r="J138" s="261"/>
      <c r="K138" s="309"/>
    </row>
    <row r="139" spans="2:11" s="1" customFormat="1" ht="15" customHeight="1">
      <c r="B139" s="306"/>
      <c r="C139" s="261" t="s">
        <v>312</v>
      </c>
      <c r="D139" s="261"/>
      <c r="E139" s="261"/>
      <c r="F139" s="284" t="s">
        <v>279</v>
      </c>
      <c r="G139" s="261"/>
      <c r="H139" s="261" t="s">
        <v>334</v>
      </c>
      <c r="I139" s="261" t="s">
        <v>314</v>
      </c>
      <c r="J139" s="261"/>
      <c r="K139" s="309"/>
    </row>
    <row r="140" spans="2:11" s="1" customFormat="1" ht="15" customHeight="1">
      <c r="B140" s="306"/>
      <c r="C140" s="261" t="s">
        <v>315</v>
      </c>
      <c r="D140" s="261"/>
      <c r="E140" s="261"/>
      <c r="F140" s="284" t="s">
        <v>279</v>
      </c>
      <c r="G140" s="261"/>
      <c r="H140" s="261" t="s">
        <v>315</v>
      </c>
      <c r="I140" s="261" t="s">
        <v>314</v>
      </c>
      <c r="J140" s="261"/>
      <c r="K140" s="309"/>
    </row>
    <row r="141" spans="2:11" s="1" customFormat="1" ht="15" customHeight="1">
      <c r="B141" s="306"/>
      <c r="C141" s="261" t="s">
        <v>37</v>
      </c>
      <c r="D141" s="261"/>
      <c r="E141" s="261"/>
      <c r="F141" s="284" t="s">
        <v>279</v>
      </c>
      <c r="G141" s="261"/>
      <c r="H141" s="261" t="s">
        <v>335</v>
      </c>
      <c r="I141" s="261" t="s">
        <v>314</v>
      </c>
      <c r="J141" s="261"/>
      <c r="K141" s="309"/>
    </row>
    <row r="142" spans="2:11" s="1" customFormat="1" ht="15" customHeight="1">
      <c r="B142" s="306"/>
      <c r="C142" s="261" t="s">
        <v>336</v>
      </c>
      <c r="D142" s="261"/>
      <c r="E142" s="261"/>
      <c r="F142" s="284" t="s">
        <v>279</v>
      </c>
      <c r="G142" s="261"/>
      <c r="H142" s="261" t="s">
        <v>337</v>
      </c>
      <c r="I142" s="261" t="s">
        <v>314</v>
      </c>
      <c r="J142" s="261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274" t="s">
        <v>338</v>
      </c>
      <c r="D147" s="274"/>
      <c r="E147" s="274"/>
      <c r="F147" s="274"/>
      <c r="G147" s="274"/>
      <c r="H147" s="274"/>
      <c r="I147" s="274"/>
      <c r="J147" s="274"/>
      <c r="K147" s="275"/>
    </row>
    <row r="148" spans="2:11" s="1" customFormat="1" ht="17.25" customHeight="1">
      <c r="B148" s="273"/>
      <c r="C148" s="276" t="s">
        <v>273</v>
      </c>
      <c r="D148" s="276"/>
      <c r="E148" s="276"/>
      <c r="F148" s="276" t="s">
        <v>274</v>
      </c>
      <c r="G148" s="277"/>
      <c r="H148" s="276" t="s">
        <v>53</v>
      </c>
      <c r="I148" s="276" t="s">
        <v>56</v>
      </c>
      <c r="J148" s="276" t="s">
        <v>275</v>
      </c>
      <c r="K148" s="275"/>
    </row>
    <row r="149" spans="2:11" s="1" customFormat="1" ht="17.25" customHeight="1">
      <c r="B149" s="273"/>
      <c r="C149" s="278" t="s">
        <v>276</v>
      </c>
      <c r="D149" s="278"/>
      <c r="E149" s="278"/>
      <c r="F149" s="279" t="s">
        <v>277</v>
      </c>
      <c r="G149" s="280"/>
      <c r="H149" s="278"/>
      <c r="I149" s="278"/>
      <c r="J149" s="278" t="s">
        <v>278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282</v>
      </c>
      <c r="D151" s="261"/>
      <c r="E151" s="261"/>
      <c r="F151" s="314" t="s">
        <v>279</v>
      </c>
      <c r="G151" s="261"/>
      <c r="H151" s="313" t="s">
        <v>319</v>
      </c>
      <c r="I151" s="313" t="s">
        <v>281</v>
      </c>
      <c r="J151" s="313">
        <v>120</v>
      </c>
      <c r="K151" s="309"/>
    </row>
    <row r="152" spans="2:11" s="1" customFormat="1" ht="15" customHeight="1">
      <c r="B152" s="286"/>
      <c r="C152" s="313" t="s">
        <v>328</v>
      </c>
      <c r="D152" s="261"/>
      <c r="E152" s="261"/>
      <c r="F152" s="314" t="s">
        <v>279</v>
      </c>
      <c r="G152" s="261"/>
      <c r="H152" s="313" t="s">
        <v>339</v>
      </c>
      <c r="I152" s="313" t="s">
        <v>281</v>
      </c>
      <c r="J152" s="313" t="s">
        <v>330</v>
      </c>
      <c r="K152" s="309"/>
    </row>
    <row r="153" spans="2:11" s="1" customFormat="1" ht="15" customHeight="1">
      <c r="B153" s="286"/>
      <c r="C153" s="313" t="s">
        <v>227</v>
      </c>
      <c r="D153" s="261"/>
      <c r="E153" s="261"/>
      <c r="F153" s="314" t="s">
        <v>279</v>
      </c>
      <c r="G153" s="261"/>
      <c r="H153" s="313" t="s">
        <v>340</v>
      </c>
      <c r="I153" s="313" t="s">
        <v>281</v>
      </c>
      <c r="J153" s="313" t="s">
        <v>330</v>
      </c>
      <c r="K153" s="309"/>
    </row>
    <row r="154" spans="2:11" s="1" customFormat="1" ht="15" customHeight="1">
      <c r="B154" s="286"/>
      <c r="C154" s="313" t="s">
        <v>284</v>
      </c>
      <c r="D154" s="261"/>
      <c r="E154" s="261"/>
      <c r="F154" s="314" t="s">
        <v>285</v>
      </c>
      <c r="G154" s="261"/>
      <c r="H154" s="313" t="s">
        <v>319</v>
      </c>
      <c r="I154" s="313" t="s">
        <v>281</v>
      </c>
      <c r="J154" s="313">
        <v>50</v>
      </c>
      <c r="K154" s="309"/>
    </row>
    <row r="155" spans="2:11" s="1" customFormat="1" ht="15" customHeight="1">
      <c r="B155" s="286"/>
      <c r="C155" s="313" t="s">
        <v>287</v>
      </c>
      <c r="D155" s="261"/>
      <c r="E155" s="261"/>
      <c r="F155" s="314" t="s">
        <v>279</v>
      </c>
      <c r="G155" s="261"/>
      <c r="H155" s="313" t="s">
        <v>319</v>
      </c>
      <c r="I155" s="313" t="s">
        <v>289</v>
      </c>
      <c r="J155" s="313"/>
      <c r="K155" s="309"/>
    </row>
    <row r="156" spans="2:11" s="1" customFormat="1" ht="15" customHeight="1">
      <c r="B156" s="286"/>
      <c r="C156" s="313" t="s">
        <v>298</v>
      </c>
      <c r="D156" s="261"/>
      <c r="E156" s="261"/>
      <c r="F156" s="314" t="s">
        <v>285</v>
      </c>
      <c r="G156" s="261"/>
      <c r="H156" s="313" t="s">
        <v>319</v>
      </c>
      <c r="I156" s="313" t="s">
        <v>281</v>
      </c>
      <c r="J156" s="313">
        <v>50</v>
      </c>
      <c r="K156" s="309"/>
    </row>
    <row r="157" spans="2:11" s="1" customFormat="1" ht="15" customHeight="1">
      <c r="B157" s="286"/>
      <c r="C157" s="313" t="s">
        <v>306</v>
      </c>
      <c r="D157" s="261"/>
      <c r="E157" s="261"/>
      <c r="F157" s="314" t="s">
        <v>285</v>
      </c>
      <c r="G157" s="261"/>
      <c r="H157" s="313" t="s">
        <v>319</v>
      </c>
      <c r="I157" s="313" t="s">
        <v>281</v>
      </c>
      <c r="J157" s="313">
        <v>50</v>
      </c>
      <c r="K157" s="309"/>
    </row>
    <row r="158" spans="2:11" s="1" customFormat="1" ht="15" customHeight="1">
      <c r="B158" s="286"/>
      <c r="C158" s="313" t="s">
        <v>304</v>
      </c>
      <c r="D158" s="261"/>
      <c r="E158" s="261"/>
      <c r="F158" s="314" t="s">
        <v>285</v>
      </c>
      <c r="G158" s="261"/>
      <c r="H158" s="313" t="s">
        <v>319</v>
      </c>
      <c r="I158" s="313" t="s">
        <v>281</v>
      </c>
      <c r="J158" s="313">
        <v>50</v>
      </c>
      <c r="K158" s="309"/>
    </row>
    <row r="159" spans="2:11" s="1" customFormat="1" ht="15" customHeight="1">
      <c r="B159" s="286"/>
      <c r="C159" s="313" t="s">
        <v>85</v>
      </c>
      <c r="D159" s="261"/>
      <c r="E159" s="261"/>
      <c r="F159" s="314" t="s">
        <v>279</v>
      </c>
      <c r="G159" s="261"/>
      <c r="H159" s="313" t="s">
        <v>341</v>
      </c>
      <c r="I159" s="313" t="s">
        <v>281</v>
      </c>
      <c r="J159" s="313" t="s">
        <v>342</v>
      </c>
      <c r="K159" s="309"/>
    </row>
    <row r="160" spans="2:11" s="1" customFormat="1" ht="15" customHeight="1">
      <c r="B160" s="286"/>
      <c r="C160" s="313" t="s">
        <v>343</v>
      </c>
      <c r="D160" s="261"/>
      <c r="E160" s="261"/>
      <c r="F160" s="314" t="s">
        <v>279</v>
      </c>
      <c r="G160" s="261"/>
      <c r="H160" s="313" t="s">
        <v>344</v>
      </c>
      <c r="I160" s="313" t="s">
        <v>314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252" t="s">
        <v>345</v>
      </c>
      <c r="D165" s="252"/>
      <c r="E165" s="252"/>
      <c r="F165" s="252"/>
      <c r="G165" s="252"/>
      <c r="H165" s="252"/>
      <c r="I165" s="252"/>
      <c r="J165" s="252"/>
      <c r="K165" s="253"/>
    </row>
    <row r="166" spans="2:11" s="1" customFormat="1" ht="17.25" customHeight="1">
      <c r="B166" s="251"/>
      <c r="C166" s="276" t="s">
        <v>273</v>
      </c>
      <c r="D166" s="276"/>
      <c r="E166" s="276"/>
      <c r="F166" s="276" t="s">
        <v>274</v>
      </c>
      <c r="G166" s="318"/>
      <c r="H166" s="319" t="s">
        <v>53</v>
      </c>
      <c r="I166" s="319" t="s">
        <v>56</v>
      </c>
      <c r="J166" s="276" t="s">
        <v>275</v>
      </c>
      <c r="K166" s="253"/>
    </row>
    <row r="167" spans="2:11" s="1" customFormat="1" ht="17.25" customHeight="1">
      <c r="B167" s="254"/>
      <c r="C167" s="278" t="s">
        <v>276</v>
      </c>
      <c r="D167" s="278"/>
      <c r="E167" s="278"/>
      <c r="F167" s="279" t="s">
        <v>277</v>
      </c>
      <c r="G167" s="320"/>
      <c r="H167" s="321"/>
      <c r="I167" s="321"/>
      <c r="J167" s="278" t="s">
        <v>278</v>
      </c>
      <c r="K167" s="256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1" t="s">
        <v>282</v>
      </c>
      <c r="D169" s="261"/>
      <c r="E169" s="261"/>
      <c r="F169" s="284" t="s">
        <v>279</v>
      </c>
      <c r="G169" s="261"/>
      <c r="H169" s="261" t="s">
        <v>319</v>
      </c>
      <c r="I169" s="261" t="s">
        <v>281</v>
      </c>
      <c r="J169" s="261">
        <v>120</v>
      </c>
      <c r="K169" s="309"/>
    </row>
    <row r="170" spans="2:11" s="1" customFormat="1" ht="15" customHeight="1">
      <c r="B170" s="286"/>
      <c r="C170" s="261" t="s">
        <v>328</v>
      </c>
      <c r="D170" s="261"/>
      <c r="E170" s="261"/>
      <c r="F170" s="284" t="s">
        <v>279</v>
      </c>
      <c r="G170" s="261"/>
      <c r="H170" s="261" t="s">
        <v>329</v>
      </c>
      <c r="I170" s="261" t="s">
        <v>281</v>
      </c>
      <c r="J170" s="261" t="s">
        <v>330</v>
      </c>
      <c r="K170" s="309"/>
    </row>
    <row r="171" spans="2:11" s="1" customFormat="1" ht="15" customHeight="1">
      <c r="B171" s="286"/>
      <c r="C171" s="261" t="s">
        <v>227</v>
      </c>
      <c r="D171" s="261"/>
      <c r="E171" s="261"/>
      <c r="F171" s="284" t="s">
        <v>279</v>
      </c>
      <c r="G171" s="261"/>
      <c r="H171" s="261" t="s">
        <v>346</v>
      </c>
      <c r="I171" s="261" t="s">
        <v>281</v>
      </c>
      <c r="J171" s="261" t="s">
        <v>330</v>
      </c>
      <c r="K171" s="309"/>
    </row>
    <row r="172" spans="2:11" s="1" customFormat="1" ht="15" customHeight="1">
      <c r="B172" s="286"/>
      <c r="C172" s="261" t="s">
        <v>284</v>
      </c>
      <c r="D172" s="261"/>
      <c r="E172" s="261"/>
      <c r="F172" s="284" t="s">
        <v>285</v>
      </c>
      <c r="G172" s="261"/>
      <c r="H172" s="261" t="s">
        <v>346</v>
      </c>
      <c r="I172" s="261" t="s">
        <v>281</v>
      </c>
      <c r="J172" s="261">
        <v>50</v>
      </c>
      <c r="K172" s="309"/>
    </row>
    <row r="173" spans="2:11" s="1" customFormat="1" ht="15" customHeight="1">
      <c r="B173" s="286"/>
      <c r="C173" s="261" t="s">
        <v>287</v>
      </c>
      <c r="D173" s="261"/>
      <c r="E173" s="261"/>
      <c r="F173" s="284" t="s">
        <v>279</v>
      </c>
      <c r="G173" s="261"/>
      <c r="H173" s="261" t="s">
        <v>346</v>
      </c>
      <c r="I173" s="261" t="s">
        <v>289</v>
      </c>
      <c r="J173" s="261"/>
      <c r="K173" s="309"/>
    </row>
    <row r="174" spans="2:11" s="1" customFormat="1" ht="15" customHeight="1">
      <c r="B174" s="286"/>
      <c r="C174" s="261" t="s">
        <v>298</v>
      </c>
      <c r="D174" s="261"/>
      <c r="E174" s="261"/>
      <c r="F174" s="284" t="s">
        <v>285</v>
      </c>
      <c r="G174" s="261"/>
      <c r="H174" s="261" t="s">
        <v>346</v>
      </c>
      <c r="I174" s="261" t="s">
        <v>281</v>
      </c>
      <c r="J174" s="261">
        <v>50</v>
      </c>
      <c r="K174" s="309"/>
    </row>
    <row r="175" spans="2:11" s="1" customFormat="1" ht="15" customHeight="1">
      <c r="B175" s="286"/>
      <c r="C175" s="261" t="s">
        <v>306</v>
      </c>
      <c r="D175" s="261"/>
      <c r="E175" s="261"/>
      <c r="F175" s="284" t="s">
        <v>285</v>
      </c>
      <c r="G175" s="261"/>
      <c r="H175" s="261" t="s">
        <v>346</v>
      </c>
      <c r="I175" s="261" t="s">
        <v>281</v>
      </c>
      <c r="J175" s="261">
        <v>50</v>
      </c>
      <c r="K175" s="309"/>
    </row>
    <row r="176" spans="2:11" s="1" customFormat="1" ht="15" customHeight="1">
      <c r="B176" s="286"/>
      <c r="C176" s="261" t="s">
        <v>304</v>
      </c>
      <c r="D176" s="261"/>
      <c r="E176" s="261"/>
      <c r="F176" s="284" t="s">
        <v>285</v>
      </c>
      <c r="G176" s="261"/>
      <c r="H176" s="261" t="s">
        <v>346</v>
      </c>
      <c r="I176" s="261" t="s">
        <v>281</v>
      </c>
      <c r="J176" s="261">
        <v>50</v>
      </c>
      <c r="K176" s="309"/>
    </row>
    <row r="177" spans="2:11" s="1" customFormat="1" ht="15" customHeight="1">
      <c r="B177" s="286"/>
      <c r="C177" s="261" t="s">
        <v>93</v>
      </c>
      <c r="D177" s="261"/>
      <c r="E177" s="261"/>
      <c r="F177" s="284" t="s">
        <v>279</v>
      </c>
      <c r="G177" s="261"/>
      <c r="H177" s="261" t="s">
        <v>347</v>
      </c>
      <c r="I177" s="261" t="s">
        <v>348</v>
      </c>
      <c r="J177" s="261"/>
      <c r="K177" s="309"/>
    </row>
    <row r="178" spans="2:11" s="1" customFormat="1" ht="15" customHeight="1">
      <c r="B178" s="286"/>
      <c r="C178" s="261" t="s">
        <v>56</v>
      </c>
      <c r="D178" s="261"/>
      <c r="E178" s="261"/>
      <c r="F178" s="284" t="s">
        <v>279</v>
      </c>
      <c r="G178" s="261"/>
      <c r="H178" s="261" t="s">
        <v>349</v>
      </c>
      <c r="I178" s="261" t="s">
        <v>350</v>
      </c>
      <c r="J178" s="261">
        <v>1</v>
      </c>
      <c r="K178" s="309"/>
    </row>
    <row r="179" spans="2:11" s="1" customFormat="1" ht="15" customHeight="1">
      <c r="B179" s="286"/>
      <c r="C179" s="261" t="s">
        <v>52</v>
      </c>
      <c r="D179" s="261"/>
      <c r="E179" s="261"/>
      <c r="F179" s="284" t="s">
        <v>279</v>
      </c>
      <c r="G179" s="261"/>
      <c r="H179" s="261" t="s">
        <v>351</v>
      </c>
      <c r="I179" s="261" t="s">
        <v>281</v>
      </c>
      <c r="J179" s="261">
        <v>20</v>
      </c>
      <c r="K179" s="309"/>
    </row>
    <row r="180" spans="2:11" s="1" customFormat="1" ht="15" customHeight="1">
      <c r="B180" s="286"/>
      <c r="C180" s="261" t="s">
        <v>53</v>
      </c>
      <c r="D180" s="261"/>
      <c r="E180" s="261"/>
      <c r="F180" s="284" t="s">
        <v>279</v>
      </c>
      <c r="G180" s="261"/>
      <c r="H180" s="261" t="s">
        <v>352</v>
      </c>
      <c r="I180" s="261" t="s">
        <v>281</v>
      </c>
      <c r="J180" s="261">
        <v>255</v>
      </c>
      <c r="K180" s="309"/>
    </row>
    <row r="181" spans="2:11" s="1" customFormat="1" ht="15" customHeight="1">
      <c r="B181" s="286"/>
      <c r="C181" s="261" t="s">
        <v>94</v>
      </c>
      <c r="D181" s="261"/>
      <c r="E181" s="261"/>
      <c r="F181" s="284" t="s">
        <v>279</v>
      </c>
      <c r="G181" s="261"/>
      <c r="H181" s="261" t="s">
        <v>243</v>
      </c>
      <c r="I181" s="261" t="s">
        <v>281</v>
      </c>
      <c r="J181" s="261">
        <v>10</v>
      </c>
      <c r="K181" s="309"/>
    </row>
    <row r="182" spans="2:11" s="1" customFormat="1" ht="15" customHeight="1">
      <c r="B182" s="286"/>
      <c r="C182" s="261" t="s">
        <v>95</v>
      </c>
      <c r="D182" s="261"/>
      <c r="E182" s="261"/>
      <c r="F182" s="284" t="s">
        <v>279</v>
      </c>
      <c r="G182" s="261"/>
      <c r="H182" s="261" t="s">
        <v>353</v>
      </c>
      <c r="I182" s="261" t="s">
        <v>314</v>
      </c>
      <c r="J182" s="261"/>
      <c r="K182" s="309"/>
    </row>
    <row r="183" spans="2:11" s="1" customFormat="1" ht="15" customHeight="1">
      <c r="B183" s="286"/>
      <c r="C183" s="261" t="s">
        <v>354</v>
      </c>
      <c r="D183" s="261"/>
      <c r="E183" s="261"/>
      <c r="F183" s="284" t="s">
        <v>279</v>
      </c>
      <c r="G183" s="261"/>
      <c r="H183" s="261" t="s">
        <v>355</v>
      </c>
      <c r="I183" s="261" t="s">
        <v>314</v>
      </c>
      <c r="J183" s="261"/>
      <c r="K183" s="309"/>
    </row>
    <row r="184" spans="2:11" s="1" customFormat="1" ht="15" customHeight="1">
      <c r="B184" s="286"/>
      <c r="C184" s="261" t="s">
        <v>343</v>
      </c>
      <c r="D184" s="261"/>
      <c r="E184" s="261"/>
      <c r="F184" s="284" t="s">
        <v>279</v>
      </c>
      <c r="G184" s="261"/>
      <c r="H184" s="261" t="s">
        <v>356</v>
      </c>
      <c r="I184" s="261" t="s">
        <v>314</v>
      </c>
      <c r="J184" s="261"/>
      <c r="K184" s="309"/>
    </row>
    <row r="185" spans="2:11" s="1" customFormat="1" ht="15" customHeight="1">
      <c r="B185" s="286"/>
      <c r="C185" s="261" t="s">
        <v>97</v>
      </c>
      <c r="D185" s="261"/>
      <c r="E185" s="261"/>
      <c r="F185" s="284" t="s">
        <v>285</v>
      </c>
      <c r="G185" s="261"/>
      <c r="H185" s="261" t="s">
        <v>357</v>
      </c>
      <c r="I185" s="261" t="s">
        <v>281</v>
      </c>
      <c r="J185" s="261">
        <v>50</v>
      </c>
      <c r="K185" s="309"/>
    </row>
    <row r="186" spans="2:11" s="1" customFormat="1" ht="15" customHeight="1">
      <c r="B186" s="286"/>
      <c r="C186" s="261" t="s">
        <v>358</v>
      </c>
      <c r="D186" s="261"/>
      <c r="E186" s="261"/>
      <c r="F186" s="284" t="s">
        <v>285</v>
      </c>
      <c r="G186" s="261"/>
      <c r="H186" s="261" t="s">
        <v>359</v>
      </c>
      <c r="I186" s="261" t="s">
        <v>360</v>
      </c>
      <c r="J186" s="261"/>
      <c r="K186" s="309"/>
    </row>
    <row r="187" spans="2:11" s="1" customFormat="1" ht="15" customHeight="1">
      <c r="B187" s="286"/>
      <c r="C187" s="261" t="s">
        <v>361</v>
      </c>
      <c r="D187" s="261"/>
      <c r="E187" s="261"/>
      <c r="F187" s="284" t="s">
        <v>285</v>
      </c>
      <c r="G187" s="261"/>
      <c r="H187" s="261" t="s">
        <v>362</v>
      </c>
      <c r="I187" s="261" t="s">
        <v>360</v>
      </c>
      <c r="J187" s="261"/>
      <c r="K187" s="309"/>
    </row>
    <row r="188" spans="2:11" s="1" customFormat="1" ht="15" customHeight="1">
      <c r="B188" s="286"/>
      <c r="C188" s="261" t="s">
        <v>363</v>
      </c>
      <c r="D188" s="261"/>
      <c r="E188" s="261"/>
      <c r="F188" s="284" t="s">
        <v>285</v>
      </c>
      <c r="G188" s="261"/>
      <c r="H188" s="261" t="s">
        <v>364</v>
      </c>
      <c r="I188" s="261" t="s">
        <v>360</v>
      </c>
      <c r="J188" s="261"/>
      <c r="K188" s="309"/>
    </row>
    <row r="189" spans="2:11" s="1" customFormat="1" ht="15" customHeight="1">
      <c r="B189" s="286"/>
      <c r="C189" s="322" t="s">
        <v>365</v>
      </c>
      <c r="D189" s="261"/>
      <c r="E189" s="261"/>
      <c r="F189" s="284" t="s">
        <v>285</v>
      </c>
      <c r="G189" s="261"/>
      <c r="H189" s="261" t="s">
        <v>366</v>
      </c>
      <c r="I189" s="261" t="s">
        <v>367</v>
      </c>
      <c r="J189" s="323" t="s">
        <v>368</v>
      </c>
      <c r="K189" s="309"/>
    </row>
    <row r="190" spans="2:11" s="1" customFormat="1" ht="15" customHeight="1">
      <c r="B190" s="286"/>
      <c r="C190" s="322" t="s">
        <v>41</v>
      </c>
      <c r="D190" s="261"/>
      <c r="E190" s="261"/>
      <c r="F190" s="284" t="s">
        <v>279</v>
      </c>
      <c r="G190" s="261"/>
      <c r="H190" s="258" t="s">
        <v>369</v>
      </c>
      <c r="I190" s="261" t="s">
        <v>370</v>
      </c>
      <c r="J190" s="261"/>
      <c r="K190" s="309"/>
    </row>
    <row r="191" spans="2:11" s="1" customFormat="1" ht="15" customHeight="1">
      <c r="B191" s="286"/>
      <c r="C191" s="322" t="s">
        <v>371</v>
      </c>
      <c r="D191" s="261"/>
      <c r="E191" s="261"/>
      <c r="F191" s="284" t="s">
        <v>279</v>
      </c>
      <c r="G191" s="261"/>
      <c r="H191" s="261" t="s">
        <v>372</v>
      </c>
      <c r="I191" s="261" t="s">
        <v>314</v>
      </c>
      <c r="J191" s="261"/>
      <c r="K191" s="309"/>
    </row>
    <row r="192" spans="2:11" s="1" customFormat="1" ht="15" customHeight="1">
      <c r="B192" s="286"/>
      <c r="C192" s="322" t="s">
        <v>373</v>
      </c>
      <c r="D192" s="261"/>
      <c r="E192" s="261"/>
      <c r="F192" s="284" t="s">
        <v>279</v>
      </c>
      <c r="G192" s="261"/>
      <c r="H192" s="261" t="s">
        <v>374</v>
      </c>
      <c r="I192" s="261" t="s">
        <v>314</v>
      </c>
      <c r="J192" s="261"/>
      <c r="K192" s="309"/>
    </row>
    <row r="193" spans="2:11" s="1" customFormat="1" ht="15" customHeight="1">
      <c r="B193" s="286"/>
      <c r="C193" s="322" t="s">
        <v>375</v>
      </c>
      <c r="D193" s="261"/>
      <c r="E193" s="261"/>
      <c r="F193" s="284" t="s">
        <v>285</v>
      </c>
      <c r="G193" s="261"/>
      <c r="H193" s="261" t="s">
        <v>376</v>
      </c>
      <c r="I193" s="261" t="s">
        <v>314</v>
      </c>
      <c r="J193" s="261"/>
      <c r="K193" s="309"/>
    </row>
    <row r="194" spans="2:11" s="1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1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1" customFormat="1" ht="13.5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pans="2:11" s="1" customFormat="1" ht="21">
      <c r="B199" s="251"/>
      <c r="C199" s="252" t="s">
        <v>377</v>
      </c>
      <c r="D199" s="252"/>
      <c r="E199" s="252"/>
      <c r="F199" s="252"/>
      <c r="G199" s="252"/>
      <c r="H199" s="252"/>
      <c r="I199" s="252"/>
      <c r="J199" s="252"/>
      <c r="K199" s="253"/>
    </row>
    <row r="200" spans="2:11" s="1" customFormat="1" ht="25.5" customHeight="1">
      <c r="B200" s="251"/>
      <c r="C200" s="325" t="s">
        <v>378</v>
      </c>
      <c r="D200" s="325"/>
      <c r="E200" s="325"/>
      <c r="F200" s="325" t="s">
        <v>379</v>
      </c>
      <c r="G200" s="326"/>
      <c r="H200" s="325" t="s">
        <v>380</v>
      </c>
      <c r="I200" s="325"/>
      <c r="J200" s="325"/>
      <c r="K200" s="253"/>
    </row>
    <row r="201" spans="2:11" s="1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1" customFormat="1" ht="15" customHeight="1">
      <c r="B202" s="286"/>
      <c r="C202" s="261" t="s">
        <v>370</v>
      </c>
      <c r="D202" s="261"/>
      <c r="E202" s="261"/>
      <c r="F202" s="284" t="s">
        <v>42</v>
      </c>
      <c r="G202" s="261"/>
      <c r="H202" s="261" t="s">
        <v>381</v>
      </c>
      <c r="I202" s="261"/>
      <c r="J202" s="261"/>
      <c r="K202" s="309"/>
    </row>
    <row r="203" spans="2:11" s="1" customFormat="1" ht="15" customHeight="1">
      <c r="B203" s="286"/>
      <c r="C203" s="261"/>
      <c r="D203" s="261"/>
      <c r="E203" s="261"/>
      <c r="F203" s="284" t="s">
        <v>43</v>
      </c>
      <c r="G203" s="261"/>
      <c r="H203" s="261" t="s">
        <v>382</v>
      </c>
      <c r="I203" s="261"/>
      <c r="J203" s="261"/>
      <c r="K203" s="309"/>
    </row>
    <row r="204" spans="2:11" s="1" customFormat="1" ht="15" customHeight="1">
      <c r="B204" s="286"/>
      <c r="C204" s="261"/>
      <c r="D204" s="261"/>
      <c r="E204" s="261"/>
      <c r="F204" s="284" t="s">
        <v>46</v>
      </c>
      <c r="G204" s="261"/>
      <c r="H204" s="261" t="s">
        <v>383</v>
      </c>
      <c r="I204" s="261"/>
      <c r="J204" s="261"/>
      <c r="K204" s="309"/>
    </row>
    <row r="205" spans="2:11" s="1" customFormat="1" ht="15" customHeight="1">
      <c r="B205" s="286"/>
      <c r="C205" s="261"/>
      <c r="D205" s="261"/>
      <c r="E205" s="261"/>
      <c r="F205" s="284" t="s">
        <v>44</v>
      </c>
      <c r="G205" s="261"/>
      <c r="H205" s="261" t="s">
        <v>384</v>
      </c>
      <c r="I205" s="261"/>
      <c r="J205" s="261"/>
      <c r="K205" s="309"/>
    </row>
    <row r="206" spans="2:11" s="1" customFormat="1" ht="15" customHeight="1">
      <c r="B206" s="286"/>
      <c r="C206" s="261"/>
      <c r="D206" s="261"/>
      <c r="E206" s="261"/>
      <c r="F206" s="284" t="s">
        <v>45</v>
      </c>
      <c r="G206" s="261"/>
      <c r="H206" s="261" t="s">
        <v>385</v>
      </c>
      <c r="I206" s="261"/>
      <c r="J206" s="261"/>
      <c r="K206" s="309"/>
    </row>
    <row r="207" spans="2:11" s="1" customFormat="1" ht="15" customHeight="1">
      <c r="B207" s="286"/>
      <c r="C207" s="261"/>
      <c r="D207" s="261"/>
      <c r="E207" s="261"/>
      <c r="F207" s="284"/>
      <c r="G207" s="261"/>
      <c r="H207" s="261"/>
      <c r="I207" s="261"/>
      <c r="J207" s="261"/>
      <c r="K207" s="309"/>
    </row>
    <row r="208" spans="2:11" s="1" customFormat="1" ht="15" customHeight="1">
      <c r="B208" s="286"/>
      <c r="C208" s="261" t="s">
        <v>326</v>
      </c>
      <c r="D208" s="261"/>
      <c r="E208" s="261"/>
      <c r="F208" s="284" t="s">
        <v>77</v>
      </c>
      <c r="G208" s="261"/>
      <c r="H208" s="261" t="s">
        <v>386</v>
      </c>
      <c r="I208" s="261"/>
      <c r="J208" s="261"/>
      <c r="K208" s="309"/>
    </row>
    <row r="209" spans="2:11" s="1" customFormat="1" ht="15" customHeight="1">
      <c r="B209" s="286"/>
      <c r="C209" s="261"/>
      <c r="D209" s="261"/>
      <c r="E209" s="261"/>
      <c r="F209" s="284" t="s">
        <v>221</v>
      </c>
      <c r="G209" s="261"/>
      <c r="H209" s="261" t="s">
        <v>222</v>
      </c>
      <c r="I209" s="261"/>
      <c r="J209" s="261"/>
      <c r="K209" s="309"/>
    </row>
    <row r="210" spans="2:11" s="1" customFormat="1" ht="15" customHeight="1">
      <c r="B210" s="286"/>
      <c r="C210" s="261"/>
      <c r="D210" s="261"/>
      <c r="E210" s="261"/>
      <c r="F210" s="284" t="s">
        <v>219</v>
      </c>
      <c r="G210" s="261"/>
      <c r="H210" s="261" t="s">
        <v>387</v>
      </c>
      <c r="I210" s="261"/>
      <c r="J210" s="261"/>
      <c r="K210" s="309"/>
    </row>
    <row r="211" spans="2:11" s="1" customFormat="1" ht="15" customHeight="1">
      <c r="B211" s="327"/>
      <c r="C211" s="261"/>
      <c r="D211" s="261"/>
      <c r="E211" s="261"/>
      <c r="F211" s="284" t="s">
        <v>223</v>
      </c>
      <c r="G211" s="322"/>
      <c r="H211" s="313" t="s">
        <v>224</v>
      </c>
      <c r="I211" s="313"/>
      <c r="J211" s="313"/>
      <c r="K211" s="328"/>
    </row>
    <row r="212" spans="2:11" s="1" customFormat="1" ht="15" customHeight="1">
      <c r="B212" s="327"/>
      <c r="C212" s="261"/>
      <c r="D212" s="261"/>
      <c r="E212" s="261"/>
      <c r="F212" s="284" t="s">
        <v>225</v>
      </c>
      <c r="G212" s="322"/>
      <c r="H212" s="313" t="s">
        <v>388</v>
      </c>
      <c r="I212" s="313"/>
      <c r="J212" s="313"/>
      <c r="K212" s="328"/>
    </row>
    <row r="213" spans="2:11" s="1" customFormat="1" ht="15" customHeight="1">
      <c r="B213" s="327"/>
      <c r="C213" s="261"/>
      <c r="D213" s="261"/>
      <c r="E213" s="261"/>
      <c r="F213" s="284"/>
      <c r="G213" s="322"/>
      <c r="H213" s="313"/>
      <c r="I213" s="313"/>
      <c r="J213" s="313"/>
      <c r="K213" s="328"/>
    </row>
    <row r="214" spans="2:11" s="1" customFormat="1" ht="15" customHeight="1">
      <c r="B214" s="327"/>
      <c r="C214" s="261" t="s">
        <v>350</v>
      </c>
      <c r="D214" s="261"/>
      <c r="E214" s="261"/>
      <c r="F214" s="284">
        <v>1</v>
      </c>
      <c r="G214" s="322"/>
      <c r="H214" s="313" t="s">
        <v>389</v>
      </c>
      <c r="I214" s="313"/>
      <c r="J214" s="313"/>
      <c r="K214" s="328"/>
    </row>
    <row r="215" spans="2:11" s="1" customFormat="1" ht="15" customHeight="1">
      <c r="B215" s="327"/>
      <c r="C215" s="261"/>
      <c r="D215" s="261"/>
      <c r="E215" s="261"/>
      <c r="F215" s="284">
        <v>2</v>
      </c>
      <c r="G215" s="322"/>
      <c r="H215" s="313" t="s">
        <v>390</v>
      </c>
      <c r="I215" s="313"/>
      <c r="J215" s="313"/>
      <c r="K215" s="328"/>
    </row>
    <row r="216" spans="2:11" s="1" customFormat="1" ht="15" customHeight="1">
      <c r="B216" s="327"/>
      <c r="C216" s="261"/>
      <c r="D216" s="261"/>
      <c r="E216" s="261"/>
      <c r="F216" s="284">
        <v>3</v>
      </c>
      <c r="G216" s="322"/>
      <c r="H216" s="313" t="s">
        <v>391</v>
      </c>
      <c r="I216" s="313"/>
      <c r="J216" s="313"/>
      <c r="K216" s="328"/>
    </row>
    <row r="217" spans="2:11" s="1" customFormat="1" ht="15" customHeight="1">
      <c r="B217" s="327"/>
      <c r="C217" s="261"/>
      <c r="D217" s="261"/>
      <c r="E217" s="261"/>
      <c r="F217" s="284">
        <v>4</v>
      </c>
      <c r="G217" s="322"/>
      <c r="H217" s="313" t="s">
        <v>392</v>
      </c>
      <c r="I217" s="313"/>
      <c r="J217" s="313"/>
      <c r="K217" s="328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2021-08-06T11:23:33Z</dcterms:created>
  <dcterms:modified xsi:type="dcterms:W3CDTF">2021-08-06T11:23:35Z</dcterms:modified>
  <cp:category/>
  <cp:version/>
  <cp:contentType/>
  <cp:contentStatus/>
</cp:coreProperties>
</file>