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28680" yWindow="65416" windowWidth="29040" windowHeight="17640" firstSheet="1" activeTab="6"/>
  </bookViews>
  <sheets>
    <sheet name="Nabídka 1" sheetId="5" r:id="rId1"/>
    <sheet name="Nabídka 2" sheetId="2" r:id="rId2"/>
    <sheet name="Nabídka 3" sheetId="3" r:id="rId3"/>
    <sheet name="Nabídka 4" sheetId="4" r:id="rId4"/>
    <sheet name="Nabídka 5" sheetId="7" r:id="rId5"/>
    <sheet name="Nabídka 6" sheetId="8" r:id="rId6"/>
    <sheet name="Nabídka 7" sheetId="9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<sst xmlns="http://schemas.openxmlformats.org/spreadsheetml/2006/main" count="385" uniqueCount="40">
  <si>
    <t>1 MJ</t>
  </si>
  <si>
    <t>11 a více</t>
  </si>
  <si>
    <t xml:space="preserve">2 -5 </t>
  </si>
  <si>
    <t xml:space="preserve">6 - 10 </t>
  </si>
  <si>
    <t>váha %</t>
  </si>
  <si>
    <t>cena bez DPH</t>
  </si>
  <si>
    <t>vážená cena</t>
  </si>
  <si>
    <t>Měrná jednotka</t>
  </si>
  <si>
    <t>1 hodina</t>
  </si>
  <si>
    <t>„Podle vyhlášky č. 182/1988 Sb. ve znění vyhlášky č. 316/1990 Sb.“</t>
  </si>
  <si>
    <t>Oceňují se pozemky včetně všech součástí a příslušenství. Cena je v členění podle počtu oceňovaných pozemků:</t>
  </si>
  <si>
    <t>MJ</t>
  </si>
  <si>
    <t>1 pozemek</t>
  </si>
  <si>
    <t>Pozemky</t>
  </si>
  <si>
    <t>"Zjištěná"</t>
  </si>
  <si>
    <t>"Obvyklá"</t>
  </si>
  <si>
    <t>Oceňují se pozemky včetně všech součástí a příslušenství.
Cena je v členění podle počtu oceňovaných pozemků:</t>
  </si>
  <si>
    <t>Oceňují se pozemky včetně všech součástí a příslušenství.
Součástí služby při určení „obvyklé ceny“ je také v odůvodněných případech, kdy nelze obvyklou cenu určit, tržní hodnota. Součástí služby určení „obvyklé ceny“ nebo „tržní hodnoty“ je i určení zjištěné (§ 2 odst. 3 ZOM a § 1 c) OV).</t>
  </si>
  <si>
    <t>„Obvyklá“
Bude upřesněn objednávkou</t>
  </si>
  <si>
    <t>Určení ceny práv a jiných majetkových hodnot, nájemné pozemků, staveb, cena věcných břemen aj.
Součástí služby při určení „obvyklé ceny“ je také v odůvodněných případech, kdy nelze obvyklou cenu určit, tržní hodnota. Součástí služby určení „obvyklé ceny“ nebo „tržní hodnoty“ je i určení zjištěné (§ 2 odst. 3 ZOM a § 1 c) OV).</t>
  </si>
  <si>
    <t>věcná břemena a jiné majtkové hodnoty</t>
  </si>
  <si>
    <t>škody na majetku</t>
  </si>
  <si>
    <t>Bude upřesněn objednávkou dle charakteru škody</t>
  </si>
  <si>
    <t>Výpočet náhrady škody na majetku, například na stavbách, na trvalých porostech, může to být určení výše újmy vlastníka způsobené neoprávněným pokácením dřevin rostoucích mimo les nebo v lese.</t>
  </si>
  <si>
    <t>Část 1 - Znalecké posudky pro ocenění pozemků a věcných břemen</t>
  </si>
  <si>
    <t>Součet</t>
  </si>
  <si>
    <t xml:space="preserve">Vážený součet nabídky  </t>
  </si>
  <si>
    <t>Pozemky                                                                                                                                                                          váha 85%</t>
  </si>
  <si>
    <t>Právo a jiné majetkové hodnoty (obvyklé nájemné, cena věcných břemen aj.)                                                              váha 10%</t>
  </si>
  <si>
    <t>Škody na majetku                                                                                                                                                             Váha 5%</t>
  </si>
  <si>
    <t>Nabídka č. 2 - Žalman Petr</t>
  </si>
  <si>
    <t>Nabídka č. 3 -  XP invest s.r.o.</t>
  </si>
  <si>
    <t>Nabídka č. 1 - Ing. Jiří Zima</t>
  </si>
  <si>
    <t>Nabídka č. 4 -  Ing. Dagmar Leebová</t>
  </si>
  <si>
    <t>Nabídka č. 5 -  Ing. Vladimír Leeb</t>
  </si>
  <si>
    <t>Nabídka č. 6 -  Ing. Karel Bělohlávek</t>
  </si>
  <si>
    <t>Nabídka č. 7 -  Ing. Daniel Balín</t>
  </si>
  <si>
    <t>Škody na majetku                                                                                                                                                                 Váha 5%</t>
  </si>
  <si>
    <t>Právo a jiné majetkové hodnoty (obvyklé nájemné, cena věcných břemen aj.)                                                                 váha 10%</t>
  </si>
  <si>
    <t>Pozemky                                                                                                                                                                              váha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</si>
</sst>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23A92-89AD-4D69-834C-03E6309CDBB2}">
  <sheetPr>
    <pageSetUpPr fitToPage="1"/>
  </sheetPr>
  <dimension ref="A1:I23"/>
  <sheetViews>
    <sheetView workbookViewId="0" topLeftCell="A7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</cols>
  <sheetData>
    <row r="1" spans="1:9" ht="35.45" customHeight="1">
      <c r="A1" s="36" t="s">
        <v>32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1550</v>
      </c>
      <c r="H4" s="15">
        <v>15</v>
      </c>
      <c r="I4" s="7">
        <f aca="true" t="shared" si="0" ref="I4:I15">G4*H4/100</f>
        <v>232.5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875</v>
      </c>
      <c r="H5" s="15">
        <v>12</v>
      </c>
      <c r="I5" s="7">
        <f t="shared" si="0"/>
        <v>105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450</v>
      </c>
      <c r="H6" s="15">
        <v>6</v>
      </c>
      <c r="I6" s="7">
        <f t="shared" si="0"/>
        <v>27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330</v>
      </c>
      <c r="H7" s="15">
        <v>4</v>
      </c>
      <c r="I7" s="7">
        <f t="shared" si="0"/>
        <v>13.2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1550</v>
      </c>
      <c r="H8" s="15">
        <v>3</v>
      </c>
      <c r="I8" s="7">
        <f t="shared" si="0"/>
        <v>46.5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875</v>
      </c>
      <c r="H9" s="15">
        <v>3</v>
      </c>
      <c r="I9" s="7">
        <f t="shared" si="0"/>
        <v>26.25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330</v>
      </c>
      <c r="H10" s="15">
        <v>3</v>
      </c>
      <c r="I10" s="7">
        <f t="shared" si="0"/>
        <v>9.9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300</v>
      </c>
      <c r="H11" s="15">
        <v>1</v>
      </c>
      <c r="I11" s="7">
        <f t="shared" si="0"/>
        <v>3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3680</v>
      </c>
      <c r="H12" s="15">
        <v>16</v>
      </c>
      <c r="I12" s="7">
        <f t="shared" si="0"/>
        <v>588.8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1750</v>
      </c>
      <c r="H13" s="15">
        <v>12</v>
      </c>
      <c r="I13" s="7">
        <f t="shared" si="0"/>
        <v>210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660</v>
      </c>
      <c r="H14" s="15">
        <v>6</v>
      </c>
      <c r="I14" s="7">
        <f t="shared" si="0"/>
        <v>39.6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485</v>
      </c>
      <c r="H15" s="15">
        <v>4</v>
      </c>
      <c r="I15" s="7">
        <f t="shared" si="0"/>
        <v>19.4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1122.9775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300</v>
      </c>
      <c r="H18" s="15">
        <v>10</v>
      </c>
      <c r="I18" s="8">
        <f>G18*H18/100</f>
        <v>30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30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300</v>
      </c>
      <c r="H21" s="15">
        <v>5</v>
      </c>
      <c r="I21" s="8">
        <f>G21*H21/100</f>
        <v>15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3">
        <f>SUM(I21)</f>
        <v>15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1167.9775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workbookViewId="0" topLeftCell="A10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</cols>
  <sheetData>
    <row r="1" spans="1:9" ht="35.4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1" t="s">
        <v>7</v>
      </c>
      <c r="F2" s="13" t="s">
        <v>11</v>
      </c>
      <c r="G2" s="11" t="s">
        <v>5</v>
      </c>
      <c r="H2" s="10" t="s">
        <v>4</v>
      </c>
      <c r="I2" s="11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0">
        <v>700</v>
      </c>
      <c r="H4" s="10">
        <v>15</v>
      </c>
      <c r="I4" s="7">
        <f aca="true" t="shared" si="0" ref="I4:I15">G4*H4/100</f>
        <v>105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0">
        <v>500</v>
      </c>
      <c r="H5" s="10">
        <v>12</v>
      </c>
      <c r="I5" s="7">
        <f t="shared" si="0"/>
        <v>60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0">
        <v>300</v>
      </c>
      <c r="H6" s="10">
        <v>6</v>
      </c>
      <c r="I6" s="7">
        <f t="shared" si="0"/>
        <v>18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0">
        <v>250</v>
      </c>
      <c r="H7" s="10">
        <v>4</v>
      </c>
      <c r="I7" s="7">
        <f t="shared" si="0"/>
        <v>10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0">
        <v>700</v>
      </c>
      <c r="H8" s="10">
        <v>3</v>
      </c>
      <c r="I8" s="7">
        <f t="shared" si="0"/>
        <v>21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0">
        <v>500</v>
      </c>
      <c r="H9" s="10">
        <v>3</v>
      </c>
      <c r="I9" s="7">
        <f t="shared" si="0"/>
        <v>15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0">
        <v>300</v>
      </c>
      <c r="H10" s="10">
        <v>3</v>
      </c>
      <c r="I10" s="7">
        <f t="shared" si="0"/>
        <v>9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0">
        <v>250</v>
      </c>
      <c r="H11" s="10">
        <v>1</v>
      </c>
      <c r="I11" s="7">
        <f t="shared" si="0"/>
        <v>2.5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0">
        <v>2300</v>
      </c>
      <c r="H12" s="10">
        <v>16</v>
      </c>
      <c r="I12" s="7">
        <f t="shared" si="0"/>
        <v>368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0">
        <v>2000</v>
      </c>
      <c r="H13" s="10">
        <v>12</v>
      </c>
      <c r="I13" s="7">
        <f t="shared" si="0"/>
        <v>240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0">
        <v>800</v>
      </c>
      <c r="H14" s="10">
        <v>6</v>
      </c>
      <c r="I14" s="7">
        <f t="shared" si="0"/>
        <v>48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0">
        <v>500</v>
      </c>
      <c r="H15" s="10">
        <v>4</v>
      </c>
      <c r="I15" s="7">
        <f t="shared" si="0"/>
        <v>20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779.025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0">
        <v>4</v>
      </c>
      <c r="B18" s="14" t="s">
        <v>20</v>
      </c>
      <c r="C18" s="11" t="s">
        <v>18</v>
      </c>
      <c r="D18" s="27" t="s">
        <v>19</v>
      </c>
      <c r="E18" s="28"/>
      <c r="F18" s="12" t="s">
        <v>8</v>
      </c>
      <c r="G18" s="10">
        <v>100</v>
      </c>
      <c r="H18" s="10">
        <v>10</v>
      </c>
      <c r="I18" s="8">
        <f>G18*H18/100</f>
        <v>10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10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100</v>
      </c>
      <c r="H21" s="15">
        <v>5</v>
      </c>
      <c r="I21" s="8">
        <f>G21*H21/100</f>
        <v>5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3">
        <f>SUM(I21)</f>
        <v>5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794.025</v>
      </c>
    </row>
  </sheetData>
  <mergeCells count="20">
    <mergeCell ref="A1:I1"/>
    <mergeCell ref="A4:A7"/>
    <mergeCell ref="A2:D2"/>
    <mergeCell ref="A12:A15"/>
    <mergeCell ref="B4:B7"/>
    <mergeCell ref="C4:C7"/>
    <mergeCell ref="D4:D7"/>
    <mergeCell ref="A8:A11"/>
    <mergeCell ref="A3:I3"/>
    <mergeCell ref="B8:B11"/>
    <mergeCell ref="C8:C11"/>
    <mergeCell ref="D8:D11"/>
    <mergeCell ref="B12:B15"/>
    <mergeCell ref="C12:C15"/>
    <mergeCell ref="D12:D15"/>
    <mergeCell ref="E23:H23"/>
    <mergeCell ref="A17:I17"/>
    <mergeCell ref="D18:E18"/>
    <mergeCell ref="D21:E21"/>
    <mergeCell ref="A20:I20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9ADC-E9B3-44AB-8C2C-59F931A9BC1A}">
  <sheetPr>
    <pageSetUpPr fitToPage="1"/>
  </sheetPr>
  <dimension ref="A1:I23"/>
  <sheetViews>
    <sheetView workbookViewId="0" topLeftCell="A13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</cols>
  <sheetData>
    <row r="1" spans="1:9" ht="35.45" customHeight="1">
      <c r="A1" s="36" t="s">
        <v>31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2400</v>
      </c>
      <c r="H4" s="15">
        <v>15</v>
      </c>
      <c r="I4" s="7">
        <f aca="true" t="shared" si="0" ref="I4:I15">G4*H4/100</f>
        <v>360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1700</v>
      </c>
      <c r="H5" s="15">
        <v>12</v>
      </c>
      <c r="I5" s="7">
        <f t="shared" si="0"/>
        <v>204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1100</v>
      </c>
      <c r="H6" s="15">
        <v>6</v>
      </c>
      <c r="I6" s="7">
        <f t="shared" si="0"/>
        <v>66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900</v>
      </c>
      <c r="H7" s="15">
        <v>4</v>
      </c>
      <c r="I7" s="7">
        <f t="shared" si="0"/>
        <v>36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2400</v>
      </c>
      <c r="H8" s="15">
        <v>3</v>
      </c>
      <c r="I8" s="7">
        <f t="shared" si="0"/>
        <v>72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1700</v>
      </c>
      <c r="H9" s="15">
        <v>3</v>
      </c>
      <c r="I9" s="7">
        <f t="shared" si="0"/>
        <v>51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1100</v>
      </c>
      <c r="H10" s="15">
        <v>3</v>
      </c>
      <c r="I10" s="7">
        <f t="shared" si="0"/>
        <v>33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900</v>
      </c>
      <c r="H11" s="15">
        <v>1</v>
      </c>
      <c r="I11" s="7">
        <f t="shared" si="0"/>
        <v>9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3800</v>
      </c>
      <c r="H12" s="15">
        <v>16</v>
      </c>
      <c r="I12" s="7">
        <f t="shared" si="0"/>
        <v>608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2800</v>
      </c>
      <c r="H13" s="15">
        <v>12</v>
      </c>
      <c r="I13" s="7">
        <f t="shared" si="0"/>
        <v>336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2200</v>
      </c>
      <c r="H14" s="15">
        <v>6</v>
      </c>
      <c r="I14" s="7">
        <f t="shared" si="0"/>
        <v>132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1800</v>
      </c>
      <c r="H15" s="15">
        <v>4</v>
      </c>
      <c r="I15" s="7">
        <f t="shared" si="0"/>
        <v>72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1682.1499999999999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340</v>
      </c>
      <c r="H18" s="15">
        <v>10</v>
      </c>
      <c r="I18" s="8">
        <f>G18*H18/100</f>
        <v>34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34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340</v>
      </c>
      <c r="H21" s="15">
        <v>5</v>
      </c>
      <c r="I21" s="8">
        <f>G21*H21/100</f>
        <v>17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3">
        <f>SUM(I21)</f>
        <v>17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1733.1499999999999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44AF-6998-4736-A3AC-32DE301CFCE8}">
  <sheetPr>
    <pageSetUpPr fitToPage="1"/>
  </sheetPr>
  <dimension ref="A1:I23"/>
  <sheetViews>
    <sheetView workbookViewId="0" topLeftCell="A10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  <col min="9" max="9" width="11.7109375" style="0" bestFit="1" customWidth="1"/>
  </cols>
  <sheetData>
    <row r="1" spans="1:9" ht="35.45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4200</v>
      </c>
      <c r="H4" s="15">
        <v>15</v>
      </c>
      <c r="I4" s="7">
        <f aca="true" t="shared" si="0" ref="I4:I15">G4*H4/100</f>
        <v>630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2000</v>
      </c>
      <c r="H5" s="15">
        <v>12</v>
      </c>
      <c r="I5" s="7">
        <f t="shared" si="0"/>
        <v>240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1000</v>
      </c>
      <c r="H6" s="15">
        <v>6</v>
      </c>
      <c r="I6" s="7">
        <f t="shared" si="0"/>
        <v>60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800</v>
      </c>
      <c r="H7" s="15">
        <v>4</v>
      </c>
      <c r="I7" s="7">
        <f t="shared" si="0"/>
        <v>32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4200</v>
      </c>
      <c r="H8" s="15">
        <v>3</v>
      </c>
      <c r="I8" s="7">
        <f t="shared" si="0"/>
        <v>126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2000</v>
      </c>
      <c r="H9" s="15">
        <v>3</v>
      </c>
      <c r="I9" s="7">
        <f t="shared" si="0"/>
        <v>60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1000</v>
      </c>
      <c r="H10" s="15">
        <v>3</v>
      </c>
      <c r="I10" s="7">
        <f t="shared" si="0"/>
        <v>30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800</v>
      </c>
      <c r="H11" s="15">
        <v>1</v>
      </c>
      <c r="I11" s="7">
        <f t="shared" si="0"/>
        <v>8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6000</v>
      </c>
      <c r="H12" s="15">
        <v>16</v>
      </c>
      <c r="I12" s="7">
        <f t="shared" si="0"/>
        <v>960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3000</v>
      </c>
      <c r="H13" s="15">
        <v>12</v>
      </c>
      <c r="I13" s="7">
        <f t="shared" si="0"/>
        <v>360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2000</v>
      </c>
      <c r="H14" s="15">
        <v>6</v>
      </c>
      <c r="I14" s="7">
        <f t="shared" si="0"/>
        <v>120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1000</v>
      </c>
      <c r="H15" s="15">
        <v>4</v>
      </c>
      <c r="I15" s="7">
        <f t="shared" si="0"/>
        <v>40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2266.1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400</v>
      </c>
      <c r="H18" s="15">
        <v>10</v>
      </c>
      <c r="I18" s="8">
        <f>G18*H18/100</f>
        <v>40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40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400</v>
      </c>
      <c r="H21" s="15">
        <v>5</v>
      </c>
      <c r="I21" s="8">
        <f>G21*H21/100</f>
        <v>20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4">
        <f>SUM(I21)</f>
        <v>20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2326.1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886D-B7A9-4434-91CA-A068EAAACBEA}">
  <sheetPr>
    <pageSetUpPr fitToPage="1"/>
  </sheetPr>
  <dimension ref="A1:I23"/>
  <sheetViews>
    <sheetView workbookViewId="0" topLeftCell="A7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  <col min="9" max="9" width="11.7109375" style="0" bestFit="1" customWidth="1"/>
  </cols>
  <sheetData>
    <row r="1" spans="1:9" ht="35.45" customHeight="1">
      <c r="A1" s="36" t="s">
        <v>34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4200</v>
      </c>
      <c r="H4" s="15">
        <v>15</v>
      </c>
      <c r="I4" s="7">
        <f aca="true" t="shared" si="0" ref="I4:I15">G4*H4/100</f>
        <v>630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2000</v>
      </c>
      <c r="H5" s="15">
        <v>12</v>
      </c>
      <c r="I5" s="7">
        <f t="shared" si="0"/>
        <v>240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1000</v>
      </c>
      <c r="H6" s="15">
        <v>6</v>
      </c>
      <c r="I6" s="7">
        <f t="shared" si="0"/>
        <v>60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800</v>
      </c>
      <c r="H7" s="15">
        <v>4</v>
      </c>
      <c r="I7" s="7">
        <f t="shared" si="0"/>
        <v>32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4200</v>
      </c>
      <c r="H8" s="15">
        <v>3</v>
      </c>
      <c r="I8" s="7">
        <f t="shared" si="0"/>
        <v>126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2000</v>
      </c>
      <c r="H9" s="15">
        <v>3</v>
      </c>
      <c r="I9" s="7">
        <f t="shared" si="0"/>
        <v>60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1000</v>
      </c>
      <c r="H10" s="15">
        <v>3</v>
      </c>
      <c r="I10" s="7">
        <f t="shared" si="0"/>
        <v>30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800</v>
      </c>
      <c r="H11" s="15">
        <v>1</v>
      </c>
      <c r="I11" s="7">
        <f t="shared" si="0"/>
        <v>8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6000</v>
      </c>
      <c r="H12" s="15">
        <v>16</v>
      </c>
      <c r="I12" s="7">
        <f t="shared" si="0"/>
        <v>960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3000</v>
      </c>
      <c r="H13" s="15">
        <v>12</v>
      </c>
      <c r="I13" s="7">
        <f t="shared" si="0"/>
        <v>360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2000</v>
      </c>
      <c r="H14" s="15">
        <v>6</v>
      </c>
      <c r="I14" s="7">
        <f t="shared" si="0"/>
        <v>120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1000</v>
      </c>
      <c r="H15" s="15">
        <v>4</v>
      </c>
      <c r="I15" s="7">
        <f t="shared" si="0"/>
        <v>40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2266.1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400</v>
      </c>
      <c r="H18" s="15">
        <v>10</v>
      </c>
      <c r="I18" s="8">
        <f>G18*H18/100</f>
        <v>40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40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400</v>
      </c>
      <c r="H21" s="15">
        <v>5</v>
      </c>
      <c r="I21" s="8">
        <f>G21*H21/100</f>
        <v>20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4">
        <f>SUM(I21)</f>
        <v>20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2326.1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2140-0710-49F0-8B30-025915F09FC2}">
  <sheetPr>
    <pageSetUpPr fitToPage="1"/>
  </sheetPr>
  <dimension ref="A1:I23"/>
  <sheetViews>
    <sheetView workbookViewId="0" topLeftCell="A7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  <col min="9" max="9" width="11.7109375" style="0" bestFit="1" customWidth="1"/>
  </cols>
  <sheetData>
    <row r="1" spans="1:9" ht="35.45" customHeight="1">
      <c r="A1" s="36" t="s">
        <v>35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3000</v>
      </c>
      <c r="H4" s="15">
        <v>15</v>
      </c>
      <c r="I4" s="7">
        <f aca="true" t="shared" si="0" ref="I4:I15">G4*H4/100</f>
        <v>450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2400</v>
      </c>
      <c r="H5" s="15">
        <v>12</v>
      </c>
      <c r="I5" s="7">
        <f t="shared" si="0"/>
        <v>288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2000</v>
      </c>
      <c r="H6" s="15">
        <v>6</v>
      </c>
      <c r="I6" s="7">
        <f t="shared" si="0"/>
        <v>120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1000</v>
      </c>
      <c r="H7" s="15">
        <v>4</v>
      </c>
      <c r="I7" s="7">
        <f t="shared" si="0"/>
        <v>40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1000</v>
      </c>
      <c r="H8" s="15">
        <v>3</v>
      </c>
      <c r="I8" s="7">
        <f t="shared" si="0"/>
        <v>30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500</v>
      </c>
      <c r="H9" s="15">
        <v>3</v>
      </c>
      <c r="I9" s="7">
        <f t="shared" si="0"/>
        <v>15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500</v>
      </c>
      <c r="H10" s="15">
        <v>3</v>
      </c>
      <c r="I10" s="7">
        <f t="shared" si="0"/>
        <v>15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500</v>
      </c>
      <c r="H11" s="15">
        <v>1</v>
      </c>
      <c r="I11" s="7">
        <f t="shared" si="0"/>
        <v>5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1000</v>
      </c>
      <c r="H12" s="15">
        <v>16</v>
      </c>
      <c r="I12" s="7">
        <f t="shared" si="0"/>
        <v>160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500</v>
      </c>
      <c r="H13" s="15">
        <v>12</v>
      </c>
      <c r="I13" s="7">
        <f t="shared" si="0"/>
        <v>60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500</v>
      </c>
      <c r="H14" s="15">
        <v>6</v>
      </c>
      <c r="I14" s="7">
        <f t="shared" si="0"/>
        <v>30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500</v>
      </c>
      <c r="H15" s="15">
        <v>4</v>
      </c>
      <c r="I15" s="7">
        <f t="shared" si="0"/>
        <v>20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1048.05</v>
      </c>
    </row>
    <row r="17" spans="1:9" ht="19.9" customHeight="1">
      <c r="A17" s="25" t="s">
        <v>28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100</v>
      </c>
      <c r="H18" s="15">
        <v>10</v>
      </c>
      <c r="I18" s="8">
        <f>G18*H18/100</f>
        <v>10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10</v>
      </c>
    </row>
    <row r="20" spans="1:9" ht="15" customHeight="1">
      <c r="A20" s="29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100</v>
      </c>
      <c r="H21" s="15">
        <v>5</v>
      </c>
      <c r="I21" s="8">
        <f>G21*H21/100</f>
        <v>5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4">
        <f>SUM(I21)</f>
        <v>5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1063.05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3818-BBD6-4DDD-AA76-F0D48D715500}">
  <sheetPr>
    <pageSetUpPr fitToPage="1"/>
  </sheetPr>
  <dimension ref="A1:I23"/>
  <sheetViews>
    <sheetView tabSelected="1" workbookViewId="0" topLeftCell="A10">
      <selection activeCell="I23" sqref="I23"/>
    </sheetView>
  </sheetViews>
  <sheetFormatPr defaultColWidth="9.140625" defaultRowHeight="12.75"/>
  <cols>
    <col min="3" max="3" width="20.140625" style="0" customWidth="1"/>
    <col min="4" max="4" width="30.421875" style="0" customWidth="1"/>
    <col min="6" max="6" width="11.00390625" style="0" customWidth="1"/>
    <col min="8" max="8" width="7.421875" style="0" customWidth="1"/>
    <col min="9" max="9" width="11.7109375" style="0" bestFit="1" customWidth="1"/>
  </cols>
  <sheetData>
    <row r="1" spans="1:9" ht="35.4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</row>
    <row r="2" spans="1:9" ht="25.9" customHeight="1">
      <c r="A2" s="38" t="s">
        <v>24</v>
      </c>
      <c r="B2" s="39"/>
      <c r="C2" s="39"/>
      <c r="D2" s="40"/>
      <c r="E2" s="16" t="s">
        <v>7</v>
      </c>
      <c r="F2" s="16" t="s">
        <v>11</v>
      </c>
      <c r="G2" s="16" t="s">
        <v>5</v>
      </c>
      <c r="H2" s="15" t="s">
        <v>4</v>
      </c>
      <c r="I2" s="16" t="s">
        <v>6</v>
      </c>
    </row>
    <row r="3" spans="1:9" ht="25.9" customHeight="1">
      <c r="A3" s="29" t="s">
        <v>39</v>
      </c>
      <c r="B3" s="25"/>
      <c r="C3" s="25"/>
      <c r="D3" s="25"/>
      <c r="E3" s="25"/>
      <c r="F3" s="25"/>
      <c r="G3" s="25"/>
      <c r="H3" s="25"/>
      <c r="I3" s="26"/>
    </row>
    <row r="4" spans="1:9" ht="19.9" customHeight="1">
      <c r="A4" s="32">
        <v>1</v>
      </c>
      <c r="B4" s="32" t="s">
        <v>13</v>
      </c>
      <c r="C4" s="41" t="s">
        <v>9</v>
      </c>
      <c r="D4" s="33" t="s">
        <v>10</v>
      </c>
      <c r="E4" s="1" t="s">
        <v>0</v>
      </c>
      <c r="F4" s="1" t="s">
        <v>12</v>
      </c>
      <c r="G4" s="15">
        <v>250</v>
      </c>
      <c r="H4" s="15">
        <v>15</v>
      </c>
      <c r="I4" s="7">
        <f aca="true" t="shared" si="0" ref="I4:I15">G4*H4/100</f>
        <v>37.5</v>
      </c>
    </row>
    <row r="5" spans="1:9" ht="19.9" customHeight="1">
      <c r="A5" s="32"/>
      <c r="B5" s="32"/>
      <c r="C5" s="41"/>
      <c r="D5" s="34"/>
      <c r="E5" s="1" t="s">
        <v>2</v>
      </c>
      <c r="F5" s="1" t="s">
        <v>12</v>
      </c>
      <c r="G5" s="15">
        <v>250</v>
      </c>
      <c r="H5" s="15">
        <v>12</v>
      </c>
      <c r="I5" s="7">
        <f t="shared" si="0"/>
        <v>30</v>
      </c>
    </row>
    <row r="6" spans="1:9" ht="19.9" customHeight="1">
      <c r="A6" s="32"/>
      <c r="B6" s="32"/>
      <c r="C6" s="41"/>
      <c r="D6" s="34"/>
      <c r="E6" s="1" t="s">
        <v>3</v>
      </c>
      <c r="F6" s="1" t="s">
        <v>12</v>
      </c>
      <c r="G6" s="15">
        <v>250</v>
      </c>
      <c r="H6" s="15">
        <v>6</v>
      </c>
      <c r="I6" s="7">
        <f t="shared" si="0"/>
        <v>15</v>
      </c>
    </row>
    <row r="7" spans="1:9" ht="19.9" customHeight="1">
      <c r="A7" s="32"/>
      <c r="B7" s="32"/>
      <c r="C7" s="41"/>
      <c r="D7" s="35"/>
      <c r="E7" s="1" t="s">
        <v>1</v>
      </c>
      <c r="F7" s="1" t="s">
        <v>12</v>
      </c>
      <c r="G7" s="15">
        <v>250</v>
      </c>
      <c r="H7" s="15">
        <v>4</v>
      </c>
      <c r="I7" s="7">
        <f t="shared" si="0"/>
        <v>10</v>
      </c>
    </row>
    <row r="8" spans="1:9" ht="19.9" customHeight="1">
      <c r="A8" s="32">
        <v>2</v>
      </c>
      <c r="B8" s="32" t="s">
        <v>13</v>
      </c>
      <c r="C8" s="32" t="s">
        <v>14</v>
      </c>
      <c r="D8" s="33" t="s">
        <v>16</v>
      </c>
      <c r="E8" s="1" t="s">
        <v>0</v>
      </c>
      <c r="F8" s="1" t="s">
        <v>12</v>
      </c>
      <c r="G8" s="15">
        <v>300</v>
      </c>
      <c r="H8" s="15">
        <v>3</v>
      </c>
      <c r="I8" s="7">
        <f t="shared" si="0"/>
        <v>9</v>
      </c>
    </row>
    <row r="9" spans="1:9" ht="19.9" customHeight="1">
      <c r="A9" s="32"/>
      <c r="B9" s="32"/>
      <c r="C9" s="32"/>
      <c r="D9" s="34"/>
      <c r="E9" s="1" t="s">
        <v>2</v>
      </c>
      <c r="F9" s="1" t="s">
        <v>12</v>
      </c>
      <c r="G9" s="15">
        <v>300</v>
      </c>
      <c r="H9" s="15">
        <v>3</v>
      </c>
      <c r="I9" s="7">
        <f t="shared" si="0"/>
        <v>9</v>
      </c>
    </row>
    <row r="10" spans="1:9" ht="19.9" customHeight="1">
      <c r="A10" s="32"/>
      <c r="B10" s="32"/>
      <c r="C10" s="32"/>
      <c r="D10" s="34"/>
      <c r="E10" s="1" t="s">
        <v>3</v>
      </c>
      <c r="F10" s="1" t="s">
        <v>12</v>
      </c>
      <c r="G10" s="15">
        <v>300</v>
      </c>
      <c r="H10" s="15">
        <v>3</v>
      </c>
      <c r="I10" s="7">
        <f t="shared" si="0"/>
        <v>9</v>
      </c>
    </row>
    <row r="11" spans="1:9" ht="19.9" customHeight="1">
      <c r="A11" s="32"/>
      <c r="B11" s="32"/>
      <c r="C11" s="32"/>
      <c r="D11" s="35"/>
      <c r="E11" s="1" t="s">
        <v>1</v>
      </c>
      <c r="F11" s="1" t="s">
        <v>12</v>
      </c>
      <c r="G11" s="15">
        <v>300</v>
      </c>
      <c r="H11" s="15">
        <v>1</v>
      </c>
      <c r="I11" s="7">
        <f t="shared" si="0"/>
        <v>3</v>
      </c>
    </row>
    <row r="12" spans="1:9" ht="30" customHeight="1">
      <c r="A12" s="32">
        <v>3</v>
      </c>
      <c r="B12" s="32" t="s">
        <v>13</v>
      </c>
      <c r="C12" s="32" t="s">
        <v>15</v>
      </c>
      <c r="D12" s="33" t="s">
        <v>17</v>
      </c>
      <c r="E12" s="1" t="s">
        <v>0</v>
      </c>
      <c r="F12" s="1" t="s">
        <v>12</v>
      </c>
      <c r="G12" s="15">
        <v>4800</v>
      </c>
      <c r="H12" s="15">
        <v>16</v>
      </c>
      <c r="I12" s="7">
        <f t="shared" si="0"/>
        <v>768</v>
      </c>
    </row>
    <row r="13" spans="1:9" ht="30" customHeight="1">
      <c r="A13" s="32"/>
      <c r="B13" s="32"/>
      <c r="C13" s="32"/>
      <c r="D13" s="34"/>
      <c r="E13" s="1" t="s">
        <v>2</v>
      </c>
      <c r="F13" s="1" t="s">
        <v>12</v>
      </c>
      <c r="G13" s="15">
        <v>3500</v>
      </c>
      <c r="H13" s="15">
        <v>12</v>
      </c>
      <c r="I13" s="7">
        <f t="shared" si="0"/>
        <v>420</v>
      </c>
    </row>
    <row r="14" spans="1:9" ht="30" customHeight="1">
      <c r="A14" s="32"/>
      <c r="B14" s="32"/>
      <c r="C14" s="32"/>
      <c r="D14" s="34"/>
      <c r="E14" s="1" t="s">
        <v>3</v>
      </c>
      <c r="F14" s="1" t="s">
        <v>12</v>
      </c>
      <c r="G14" s="15">
        <v>1500</v>
      </c>
      <c r="H14" s="15">
        <v>6</v>
      </c>
      <c r="I14" s="7">
        <f t="shared" si="0"/>
        <v>90</v>
      </c>
    </row>
    <row r="15" spans="1:9" ht="30" customHeight="1">
      <c r="A15" s="32"/>
      <c r="B15" s="32"/>
      <c r="C15" s="32"/>
      <c r="D15" s="35"/>
      <c r="E15" s="1" t="s">
        <v>1</v>
      </c>
      <c r="F15" s="1" t="s">
        <v>12</v>
      </c>
      <c r="G15" s="15">
        <v>500</v>
      </c>
      <c r="H15" s="15">
        <v>4</v>
      </c>
      <c r="I15" s="7">
        <f t="shared" si="0"/>
        <v>20</v>
      </c>
    </row>
    <row r="16" spans="1:9" ht="19.9" customHeight="1">
      <c r="A16" s="2"/>
      <c r="B16" s="2"/>
      <c r="C16" s="3"/>
      <c r="D16" s="4"/>
      <c r="E16" s="5"/>
      <c r="F16" s="5"/>
      <c r="G16" s="6"/>
      <c r="H16" s="15" t="s">
        <v>25</v>
      </c>
      <c r="I16" s="8">
        <f>((SUM(I4:I15)*85%))</f>
        <v>1207.425</v>
      </c>
    </row>
    <row r="17" spans="1:9" ht="19.9" customHeight="1">
      <c r="A17" s="25" t="s">
        <v>38</v>
      </c>
      <c r="B17" s="25"/>
      <c r="C17" s="25"/>
      <c r="D17" s="25"/>
      <c r="E17" s="25"/>
      <c r="F17" s="25"/>
      <c r="G17" s="25"/>
      <c r="H17" s="25"/>
      <c r="I17" s="26"/>
    </row>
    <row r="18" spans="1:9" ht="120" customHeight="1">
      <c r="A18" s="15">
        <v>4</v>
      </c>
      <c r="B18" s="16" t="s">
        <v>20</v>
      </c>
      <c r="C18" s="16" t="s">
        <v>18</v>
      </c>
      <c r="D18" s="27" t="s">
        <v>19</v>
      </c>
      <c r="E18" s="28"/>
      <c r="F18" s="15" t="s">
        <v>8</v>
      </c>
      <c r="G18" s="15">
        <v>80</v>
      </c>
      <c r="H18" s="15">
        <v>10</v>
      </c>
      <c r="I18" s="8">
        <f>G18*H18/100</f>
        <v>8</v>
      </c>
    </row>
    <row r="19" spans="1:9" ht="15" customHeight="1">
      <c r="A19" s="17"/>
      <c r="B19" s="3"/>
      <c r="C19" s="3"/>
      <c r="D19" s="18"/>
      <c r="E19" s="18"/>
      <c r="F19" s="2"/>
      <c r="G19" s="2"/>
      <c r="H19" s="15" t="s">
        <v>25</v>
      </c>
      <c r="I19" s="8">
        <f>SUM(I18)</f>
        <v>8</v>
      </c>
    </row>
    <row r="20" spans="1:9" ht="15" customHeight="1">
      <c r="A20" s="29" t="s">
        <v>37</v>
      </c>
      <c r="B20" s="25"/>
      <c r="C20" s="25"/>
      <c r="D20" s="25"/>
      <c r="E20" s="25"/>
      <c r="F20" s="25"/>
      <c r="G20" s="25"/>
      <c r="H20" s="25"/>
      <c r="I20" s="26"/>
    </row>
    <row r="21" spans="1:9" ht="75" customHeight="1">
      <c r="A21" s="15">
        <v>5</v>
      </c>
      <c r="B21" s="16" t="s">
        <v>21</v>
      </c>
      <c r="C21" s="16" t="s">
        <v>22</v>
      </c>
      <c r="D21" s="30" t="s">
        <v>23</v>
      </c>
      <c r="E21" s="30"/>
      <c r="F21" s="15" t="s">
        <v>8</v>
      </c>
      <c r="G21" s="15">
        <v>80</v>
      </c>
      <c r="H21" s="15">
        <v>5</v>
      </c>
      <c r="I21" s="8">
        <f>G21*H21/100</f>
        <v>4</v>
      </c>
    </row>
    <row r="22" spans="1:9" ht="15" customHeight="1">
      <c r="A22" s="19"/>
      <c r="B22" s="20"/>
      <c r="C22" s="20"/>
      <c r="D22" s="21"/>
      <c r="E22" s="21"/>
      <c r="F22" s="19"/>
      <c r="G22" s="19"/>
      <c r="H22" s="22" t="s">
        <v>25</v>
      </c>
      <c r="I22" s="24">
        <f>SUM(I21)</f>
        <v>4</v>
      </c>
    </row>
    <row r="23" spans="5:9" ht="26.45" customHeight="1">
      <c r="E23" s="31" t="s">
        <v>26</v>
      </c>
      <c r="F23" s="31"/>
      <c r="G23" s="31"/>
      <c r="H23" s="31"/>
      <c r="I23" s="9">
        <f>SUM(I16+I19+I22)</f>
        <v>1219.425</v>
      </c>
    </row>
  </sheetData>
  <mergeCells count="20">
    <mergeCell ref="A1:I1"/>
    <mergeCell ref="A2:D2"/>
    <mergeCell ref="A3:I3"/>
    <mergeCell ref="A4:A7"/>
    <mergeCell ref="B4:B7"/>
    <mergeCell ref="C4:C7"/>
    <mergeCell ref="D4:D7"/>
    <mergeCell ref="A8:A11"/>
    <mergeCell ref="B8:B11"/>
    <mergeCell ref="C8:C11"/>
    <mergeCell ref="D8:D11"/>
    <mergeCell ref="A12:A15"/>
    <mergeCell ref="B12:B15"/>
    <mergeCell ref="C12:C15"/>
    <mergeCell ref="D12:D15"/>
    <mergeCell ref="A17:I17"/>
    <mergeCell ref="D18:E18"/>
    <mergeCell ref="A20:I20"/>
    <mergeCell ref="D21:E21"/>
    <mergeCell ref="E23:H2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 Petr Ing.</dc:creator>
  <cp:keywords/>
  <dc:description/>
  <cp:lastModifiedBy>Ing. Horychová Dagmar</cp:lastModifiedBy>
  <cp:lastPrinted>2021-03-24T13:57:13Z</cp:lastPrinted>
  <dcterms:created xsi:type="dcterms:W3CDTF">2019-04-05T11:02:55Z</dcterms:created>
  <dcterms:modified xsi:type="dcterms:W3CDTF">2021-03-26T10:36:01Z</dcterms:modified>
  <cp:category/>
  <cp:version/>
  <cp:contentType/>
  <cp:contentStatus/>
</cp:coreProperties>
</file>