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4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'List1'!$A$1:$K$73</definedName>
  </definedNames>
  <calcPr fullCalcOnLoad="1"/>
</workbook>
</file>

<file path=xl/sharedStrings.xml><?xml version="1.0" encoding="utf-8"?>
<sst xmlns="http://schemas.openxmlformats.org/spreadsheetml/2006/main" count="162" uniqueCount="127">
  <si>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</si>
  <si>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</si>
  <si>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</si>
  <si>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</si>
  <si>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</si>
  <si>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</si>
  <si>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</si>
  <si>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</si>
  <si>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1 prům. měsíc</t>
  </si>
  <si>
    <t>(v %)</t>
  </si>
  <si>
    <t>1.</t>
  </si>
  <si>
    <t>1 SIM</t>
  </si>
  <si>
    <t>3.</t>
  </si>
  <si>
    <t>1 minuta</t>
  </si>
  <si>
    <t>4.</t>
  </si>
  <si>
    <t>- odeslání 1 SMS</t>
  </si>
  <si>
    <t>1 SMS</t>
  </si>
  <si>
    <t>- odeslání 1 MMS</t>
  </si>
  <si>
    <t>1 MMS</t>
  </si>
  <si>
    <t>6.</t>
  </si>
  <si>
    <t>7.</t>
  </si>
  <si>
    <t>8.</t>
  </si>
  <si>
    <t>- odeslání 1 SMS (zbytek světa)</t>
  </si>
  <si>
    <t>- měsíční paušální platba</t>
  </si>
  <si>
    <t xml:space="preserve">1 SIM </t>
  </si>
  <si>
    <t>1 služba</t>
  </si>
  <si>
    <t>17.</t>
  </si>
  <si>
    <t>18.</t>
  </si>
  <si>
    <t>19.</t>
  </si>
  <si>
    <t>20.</t>
  </si>
  <si>
    <t>21.</t>
  </si>
  <si>
    <t>tarif s měsíční paušální platbou - SIM karty zadavatele</t>
  </si>
  <si>
    <t>- do pevných sítí</t>
  </si>
  <si>
    <t>- volání do hlasové schránky</t>
  </si>
  <si>
    <t>22.</t>
  </si>
  <si>
    <t>23.</t>
  </si>
  <si>
    <t>24.</t>
  </si>
  <si>
    <t>25.</t>
  </si>
  <si>
    <t>zřízení a poskytování služby ECT</t>
  </si>
  <si>
    <t>26.</t>
  </si>
  <si>
    <t>27.</t>
  </si>
  <si>
    <t>Měsíční paušál za jednu SIM (0,1,- Kč - max. 1,- Kč)</t>
  </si>
  <si>
    <t>- měsíční poplatek za užívání VPS</t>
  </si>
  <si>
    <t>28.</t>
  </si>
  <si>
    <t>Tarif s měsíční paušální platbou - 2x ISDN 30 PRI (tel. 729 922 XXX)</t>
  </si>
  <si>
    <t>Ostatní služby - pro všechny SIM karty</t>
  </si>
  <si>
    <t>- změna fakturačních údajů</t>
  </si>
  <si>
    <t>- odpojení telefonu - prázdniny</t>
  </si>
  <si>
    <t>- reaktivace po odpojení - prázdniny</t>
  </si>
  <si>
    <t>- podrobný elektronický účet</t>
  </si>
  <si>
    <t>- změna tarifu</t>
  </si>
  <si>
    <t>- blokování služeb třetích stran, např. zasílání prémiových sms</t>
  </si>
  <si>
    <t>- odpojení z důvodu ztráty či krádeže</t>
  </si>
  <si>
    <t>- převod účastnictví - převod SIM karty pod smlouvu zadavatele (včetně přenesení tel. čísla)</t>
  </si>
  <si>
    <t>- převod účastnictví - převod SIM karty mimo smlouvu zadavatele (včetně uvolnění tel. čísla)</t>
  </si>
  <si>
    <t>1 úkon</t>
  </si>
  <si>
    <t>- blokace a reaktivace roamingu, MMS, mezinárodních hovorů, datových služeb apod.</t>
  </si>
  <si>
    <t>- do mobilní sítě ostatních operátorů</t>
  </si>
  <si>
    <t xml:space="preserve">Měsíční paušální platba - 2x ISDN 30 PRI (tel. 729 922 XXX) 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</si>
  <si>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</si>
  <si>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</si>
  <si>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</si>
  <si>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</si>
  <si>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</si>
  <si>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</si>
  <si>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</si>
  <si>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</si>
  <si>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</si>
  <si>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</si>
  <si>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</si>
  <si>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- opis faktury</t>
  </si>
  <si>
    <t>- výměna SIM karet (mikro/nano; nefunkční SIM karta za novou)</t>
  </si>
  <si>
    <t>- odeslání 1 MMS (zbytek světa)</t>
  </si>
  <si>
    <t>- reaktivace po ztrátě či krádeži</t>
  </si>
  <si>
    <t>V ………………………. Dne…………………..</t>
  </si>
  <si>
    <t>Předpokládaný počet jednotek za měsíc</t>
  </si>
  <si>
    <t>Předpokládaný počet kusů za měsíc</t>
  </si>
  <si>
    <t>Předpokládaný počet úkonů za měsíc</t>
  </si>
  <si>
    <t>- měsíční paušální platba - do mobilní sítě uchazeče, do mobilní sítě ostatních operátorů, do pevných sítí, textové zprávy - SMS</t>
  </si>
  <si>
    <r>
      <t xml:space="preserve">- vysokorychlostní </t>
    </r>
    <r>
      <rPr>
        <sz val="9"/>
        <rFont val="Calibri"/>
        <family val="2"/>
      </rPr>
      <t>od 384 kbps, FUP min. 10GB</t>
    </r>
  </si>
  <si>
    <t>zřízení a poskytování VPS - všechny SIM karty zadavatele a tel. 729 922 XXX</t>
  </si>
  <si>
    <t>Měsíční paušální platba - přepojování telefonních hovorů na jiný mobilní telefon SPÚ a ISDN tel. čísla. 729 922 XXX</t>
  </si>
  <si>
    <t>1 SIM/729 922 XXX</t>
  </si>
  <si>
    <t>Dodavatel vyplní či upraví pouze žlutě označené buňky, obsah a vzorce ostatních buňek nesmí upravovat.</t>
  </si>
  <si>
    <t xml:space="preserve">Dodavatel veškeré poskytované slevy či bonusy započte do jednotkových cen uvedených ve sloupci E (žlutě označené buňky). </t>
  </si>
  <si>
    <t>Za dodavatele:</t>
  </si>
  <si>
    <t>(jméno, příjmení a podpis osoby oprávněné</t>
  </si>
  <si>
    <t>jednat za dodavatele nebo jeho jménem)</t>
  </si>
  <si>
    <t>- do mobilní sítě dodavatele</t>
  </si>
  <si>
    <t>2.</t>
  </si>
  <si>
    <t>5.</t>
  </si>
  <si>
    <t>9.</t>
  </si>
  <si>
    <t>33.</t>
  </si>
  <si>
    <t>Měsíční paušální platba za zřízení služby VPS</t>
  </si>
  <si>
    <r>
      <t xml:space="preserve">- nízkorychlostní </t>
    </r>
    <r>
      <rPr>
        <sz val="9"/>
        <rFont val="Calibri"/>
        <family val="2"/>
      </rPr>
      <t>do 384 kbps, FUP min. 3 GB</t>
    </r>
  </si>
  <si>
    <t>- vysokorychlostní od 384 kbps, bez FUP min. 50 GB</t>
  </si>
  <si>
    <t>- odchozí (svět mimo EU)</t>
  </si>
  <si>
    <t>- příchozí (svět mimo EU)</t>
  </si>
  <si>
    <t>10.</t>
  </si>
  <si>
    <t>11.</t>
  </si>
  <si>
    <t>12.</t>
  </si>
  <si>
    <t>13.</t>
  </si>
  <si>
    <t>15.</t>
  </si>
  <si>
    <t>16.</t>
  </si>
  <si>
    <t>Tarif bez volných minut a SMS v rámci EU</t>
  </si>
  <si>
    <t>Tarif s neomezeným voláním a SMS v rámci EU</t>
  </si>
  <si>
    <t>Roaming</t>
  </si>
  <si>
    <t xml:space="preserve">14. </t>
  </si>
  <si>
    <t>- mezinárodní volání EU</t>
  </si>
  <si>
    <t>- mezinárodní volání zbytek světa</t>
  </si>
  <si>
    <t>- SMS do zahraničí</t>
  </si>
  <si>
    <t>Datové tarify</t>
  </si>
  <si>
    <t>Mezinárodní volání a SMS</t>
  </si>
  <si>
    <t>odchozí hovory vnitrostátní a v rámci EU</t>
  </si>
  <si>
    <t>mezinárodní volání (zbytek světa)</t>
  </si>
  <si>
    <t>41.</t>
  </si>
  <si>
    <t>- odchozí volání</t>
  </si>
  <si>
    <t>Poplatek za užívání VPS</t>
  </si>
  <si>
    <t>- datový tarif do zahraničí 300 MB C27(mimo EU)</t>
  </si>
  <si>
    <t>300 MB</t>
  </si>
  <si>
    <t>- v rámci vlastních SIM - (zdarma VPS)</t>
  </si>
  <si>
    <t>Příloha č. 4 Stanovení nabídkové ceny – modelový příklad pro účely výběrového řízení</t>
  </si>
  <si>
    <t>NABÍDKOVÁ CENA ZA JEDEN MĚSÍC V KČ BEZ DPH</t>
  </si>
  <si>
    <t>NABÍDKOVÁ CENA ZA JEDEN MĚSÍC V KČ VČETNĚ DPH</t>
  </si>
  <si>
    <t>NABÍDKOVÁ CENA ZA DOBU PLNĚNÍ 22 MĚSÍCŮ V KČ BEZ DPH</t>
  </si>
  <si>
    <t>NABÍDKOVÁ CENA ZA DOBU PLNĚNÍ 22 MĚSÍCŮ V KČ VČETNĚ DPH</t>
  </si>
  <si>
    <t>- do mobilní sítě poskytovatele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</si>
</sst>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33" borderId="1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/>
      <protection locked="0"/>
    </xf>
    <xf numFmtId="0" fontId="23" fillId="34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49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23" fillId="25" borderId="13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166" fontId="23" fillId="34" borderId="14" xfId="0" applyNumberFormat="1" applyFont="1" applyFill="1" applyBorder="1" applyAlignment="1" applyProtection="1">
      <alignment horizontal="center" vertical="center"/>
      <protection hidden="1"/>
    </xf>
    <xf numFmtId="49" fontId="23" fillId="25" borderId="15" xfId="0" applyNumberFormat="1" applyFont="1" applyFill="1" applyBorder="1" applyAlignment="1" applyProtection="1">
      <alignment horizontal="center" vertical="center"/>
      <protection locked="0"/>
    </xf>
    <xf numFmtId="0" fontId="23" fillId="25" borderId="15" xfId="0" applyFont="1" applyFill="1" applyBorder="1" applyAlignment="1" applyProtection="1">
      <alignment horizontal="center" vertical="center"/>
      <protection locked="0"/>
    </xf>
    <xf numFmtId="0" fontId="23" fillId="25" borderId="16" xfId="0" applyFont="1" applyFill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166" fontId="2" fillId="0" borderId="14" xfId="0" applyNumberFormat="1" applyFont="1" applyFill="1" applyBorder="1" applyAlignment="1" applyProtection="1">
      <alignment horizontal="center"/>
      <protection hidden="1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166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4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3" fillId="25" borderId="15" xfId="0" applyFont="1" applyFill="1" applyBorder="1" applyAlignment="1" applyProtection="1">
      <alignment horizontal="center" vertical="center"/>
      <protection hidden="1"/>
    </xf>
    <xf numFmtId="166" fontId="23" fillId="36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wrapText="1"/>
    </xf>
    <xf numFmtId="9" fontId="0" fillId="0" borderId="0" xfId="0" applyNumberFormat="1" applyBorder="1" applyAlignment="1">
      <alignment/>
    </xf>
    <xf numFmtId="9" fontId="0" fillId="0" borderId="0" xfId="0" applyNumberFormat="1" applyFill="1" applyBorder="1" applyAlignment="1">
      <alignment/>
    </xf>
    <xf numFmtId="166" fontId="23" fillId="34" borderId="0" xfId="0" applyNumberFormat="1" applyFont="1" applyFill="1" applyBorder="1" applyAlignment="1" applyProtection="1">
      <alignment horizontal="center" vertical="center"/>
      <protection hidden="1"/>
    </xf>
    <xf numFmtId="8" fontId="23" fillId="34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3" fontId="2" fillId="0" borderId="21" xfId="0" applyNumberFormat="1" applyFont="1" applyFill="1" applyBorder="1" applyAlignment="1" applyProtection="1">
      <alignment horizontal="center" vertical="center"/>
      <protection hidden="1"/>
    </xf>
    <xf numFmtId="166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locked="0"/>
    </xf>
    <xf numFmtId="166" fontId="2" fillId="38" borderId="21" xfId="0" applyNumberFormat="1" applyFont="1" applyFill="1" applyBorder="1" applyAlignment="1" applyProtection="1">
      <alignment horizontal="center" vertical="center"/>
      <protection hidden="1"/>
    </xf>
    <xf numFmtId="0" fontId="2" fillId="38" borderId="21" xfId="0" applyFont="1" applyFill="1" applyBorder="1" applyAlignment="1" applyProtection="1">
      <alignment horizontal="center" vertical="center"/>
      <protection locked="0"/>
    </xf>
    <xf numFmtId="49" fontId="23" fillId="38" borderId="21" xfId="0" applyNumberFormat="1" applyFont="1" applyFill="1" applyBorder="1" applyAlignment="1" applyProtection="1">
      <alignment/>
      <protection hidden="1"/>
    </xf>
    <xf numFmtId="49" fontId="2" fillId="0" borderId="21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wrapText="1"/>
      <protection hidden="1"/>
    </xf>
    <xf numFmtId="0" fontId="2" fillId="33" borderId="11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24" fillId="35" borderId="11" xfId="0" applyFont="1" applyFill="1" applyBorder="1" applyAlignment="1" applyProtection="1">
      <alignment/>
      <protection hidden="1"/>
    </xf>
    <xf numFmtId="0" fontId="24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49" fontId="2" fillId="3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66" fontId="2" fillId="39" borderId="21" xfId="0" applyNumberFormat="1" applyFont="1" applyFill="1" applyBorder="1" applyAlignment="1" applyProtection="1">
      <alignment horizontal="center" vertical="center"/>
      <protection hidden="1"/>
    </xf>
    <xf numFmtId="49" fontId="23" fillId="37" borderId="21" xfId="0" applyNumberFormat="1" applyFont="1" applyFill="1" applyBorder="1" applyAlignment="1" applyProtection="1">
      <alignment horizontal="left"/>
      <protection/>
    </xf>
    <xf numFmtId="49" fontId="2" fillId="37" borderId="21" xfId="0" applyNumberFormat="1" applyFont="1" applyFill="1" applyBorder="1" applyAlignment="1" applyProtection="1">
      <alignment horizontal="left"/>
      <protection/>
    </xf>
    <xf numFmtId="49" fontId="2" fillId="37" borderId="13" xfId="0" applyNumberFormat="1" applyFont="1" applyFill="1" applyBorder="1" applyAlignment="1" applyProtection="1">
      <alignment horizontal="center" vertical="center"/>
      <protection hidden="1"/>
    </xf>
    <xf numFmtId="0" fontId="2" fillId="37" borderId="21" xfId="0" applyNumberFormat="1" applyFont="1" applyFill="1" applyBorder="1" applyAlignment="1" applyProtection="1">
      <alignment horizontal="center"/>
      <protection/>
    </xf>
    <xf numFmtId="0" fontId="0" fillId="39" borderId="0" xfId="0" applyFill="1" applyAlignment="1">
      <alignment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49" fontId="2" fillId="37" borderId="23" xfId="0" applyNumberFormat="1" applyFont="1" applyFill="1" applyBorder="1" applyAlignment="1" applyProtection="1">
      <alignment/>
      <protection hidden="1"/>
    </xf>
    <xf numFmtId="49" fontId="2" fillId="0" borderId="24" xfId="0" applyNumberFormat="1" applyFont="1" applyFill="1" applyBorder="1" applyAlignment="1" applyProtection="1">
      <alignment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3" fontId="2" fillId="39" borderId="25" xfId="0" applyNumberFormat="1" applyFont="1" applyFill="1" applyBorder="1" applyAlignment="1" applyProtection="1">
      <alignment horizontal="center" vertical="center"/>
      <protection hidden="1"/>
    </xf>
    <xf numFmtId="44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44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37" borderId="23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166" fontId="2" fillId="39" borderId="25" xfId="0" applyNumberFormat="1" applyFont="1" applyFill="1" applyBorder="1" applyAlignment="1" applyProtection="1">
      <alignment horizontal="center" vertical="center"/>
      <protection hidden="1"/>
    </xf>
    <xf numFmtId="166" fontId="2" fillId="39" borderId="26" xfId="0" applyNumberFormat="1" applyFont="1" applyFill="1" applyBorder="1" applyAlignment="1" applyProtection="1">
      <alignment horizontal="center" vertical="center"/>
      <protection hidden="1"/>
    </xf>
    <xf numFmtId="166" fontId="2" fillId="37" borderId="23" xfId="0" applyNumberFormat="1" applyFont="1" applyFill="1" applyBorder="1" applyAlignment="1" applyProtection="1">
      <alignment horizontal="center" vertical="center"/>
      <protection hidden="1"/>
    </xf>
    <xf numFmtId="166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39" borderId="27" xfId="0" applyFont="1" applyFill="1" applyBorder="1" applyAlignment="1" applyProtection="1">
      <alignment horizontal="center" vertical="center"/>
      <protection locked="0"/>
    </xf>
    <xf numFmtId="0" fontId="22" fillId="39" borderId="26" xfId="0" applyFont="1" applyFill="1" applyBorder="1" applyAlignment="1" applyProtection="1">
      <alignment/>
      <protection hidden="1"/>
    </xf>
    <xf numFmtId="0" fontId="2" fillId="39" borderId="26" xfId="0" applyFont="1" applyFill="1" applyBorder="1" applyAlignment="1" applyProtection="1">
      <alignment horizontal="center" vertical="center"/>
      <protection hidden="1"/>
    </xf>
    <xf numFmtId="49" fontId="2" fillId="39" borderId="26" xfId="0" applyNumberFormat="1" applyFont="1" applyFill="1" applyBorder="1" applyAlignment="1" applyProtection="1">
      <alignment horizontal="center" vertical="center"/>
      <protection locked="0"/>
    </xf>
    <xf numFmtId="3" fontId="2" fillId="39" borderId="26" xfId="0" applyNumberFormat="1" applyFont="1" applyFill="1" applyBorder="1" applyAlignment="1" applyProtection="1">
      <alignment horizontal="center" vertical="center"/>
      <protection hidden="1"/>
    </xf>
    <xf numFmtId="0" fontId="2" fillId="39" borderId="2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37" borderId="24" xfId="0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3" fontId="2" fillId="0" borderId="23" xfId="0" applyNumberFormat="1" applyFont="1" applyFill="1" applyBorder="1" applyAlignment="1" applyProtection="1">
      <alignment horizontal="center" vertical="center"/>
      <protection hidden="1"/>
    </xf>
    <xf numFmtId="166" fontId="2" fillId="0" borderId="23" xfId="0" applyNumberFormat="1" applyFont="1" applyFill="1" applyBorder="1" applyAlignment="1" applyProtection="1">
      <alignment horizontal="center" vertical="center"/>
      <protection hidden="1"/>
    </xf>
    <xf numFmtId="49" fontId="2" fillId="37" borderId="24" xfId="0" applyNumberFormat="1" applyFont="1" applyFill="1" applyBorder="1" applyAlignment="1" applyProtection="1">
      <alignment horizontal="left"/>
      <protection/>
    </xf>
    <xf numFmtId="0" fontId="2" fillId="37" borderId="24" xfId="0" applyNumberFormat="1" applyFont="1" applyFill="1" applyBorder="1" applyAlignment="1" applyProtection="1">
      <alignment horizontal="center"/>
      <protection/>
    </xf>
    <xf numFmtId="49" fontId="23" fillId="37" borderId="24" xfId="0" applyNumberFormat="1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center"/>
      <protection locked="0"/>
    </xf>
    <xf numFmtId="0" fontId="23" fillId="39" borderId="25" xfId="0" applyFont="1" applyFill="1" applyBorder="1" applyAlignment="1" applyProtection="1">
      <alignment horizontal="center" vertical="center"/>
      <protection hidden="1"/>
    </xf>
    <xf numFmtId="49" fontId="2" fillId="0" borderId="23" xfId="0" applyNumberFormat="1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 horizontal="center"/>
      <protection locked="0"/>
    </xf>
    <xf numFmtId="0" fontId="22" fillId="33" borderId="26" xfId="0" applyFont="1" applyFill="1" applyBorder="1" applyAlignment="1" applyProtection="1">
      <alignment/>
      <protection hidden="1"/>
    </xf>
    <xf numFmtId="0" fontId="23" fillId="39" borderId="26" xfId="0" applyFont="1" applyFill="1" applyBorder="1" applyAlignment="1" applyProtection="1">
      <alignment horizontal="center" vertical="center"/>
      <protection hidden="1"/>
    </xf>
    <xf numFmtId="49" fontId="23" fillId="39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38" borderId="26" xfId="0" applyFont="1" applyFill="1" applyBorder="1" applyAlignment="1" applyProtection="1">
      <alignment horizontal="center" vertical="center"/>
      <protection hidden="1"/>
    </xf>
    <xf numFmtId="44" fontId="2" fillId="38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38" borderId="26" xfId="0" applyNumberFormat="1" applyFont="1" applyFill="1" applyBorder="1" applyAlignment="1" applyProtection="1">
      <alignment horizontal="center" vertical="center"/>
      <protection hidden="1"/>
    </xf>
    <xf numFmtId="0" fontId="2" fillId="38" borderId="26" xfId="0" applyFont="1" applyFill="1" applyBorder="1" applyAlignment="1" applyProtection="1">
      <alignment horizontal="center" vertical="center"/>
      <protection locked="0"/>
    </xf>
    <xf numFmtId="166" fontId="2" fillId="38" borderId="25" xfId="0" applyNumberFormat="1" applyFont="1" applyFill="1" applyBorder="1" applyAlignment="1" applyProtection="1">
      <alignment horizontal="center" vertical="center"/>
      <protection hidden="1"/>
    </xf>
    <xf numFmtId="0" fontId="2" fillId="39" borderId="27" xfId="0" applyFont="1" applyFill="1" applyBorder="1" applyAlignment="1" applyProtection="1">
      <alignment horizontal="center"/>
      <protection locked="0"/>
    </xf>
    <xf numFmtId="44" fontId="2" fillId="39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/>
      <protection/>
    </xf>
    <xf numFmtId="0" fontId="23" fillId="38" borderId="27" xfId="0" applyFont="1" applyFill="1" applyBorder="1" applyAlignment="1" applyProtection="1">
      <alignment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49" fontId="2" fillId="38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hidden="1"/>
    </xf>
    <xf numFmtId="49" fontId="2" fillId="38" borderId="25" xfId="0" applyNumberFormat="1" applyFont="1" applyFill="1" applyBorder="1" applyAlignment="1" applyProtection="1">
      <alignment horizontal="center" vertical="center"/>
      <protection hidden="1"/>
    </xf>
    <xf numFmtId="49" fontId="2" fillId="38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/>
      <protection hidden="1"/>
    </xf>
    <xf numFmtId="44" fontId="2" fillId="35" borderId="28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8" xfId="0" applyNumberFormat="1" applyFont="1" applyFill="1" applyBorder="1" applyAlignment="1" applyProtection="1">
      <alignment horizontal="center" vertical="center"/>
      <protection hidden="1"/>
    </xf>
    <xf numFmtId="49" fontId="23" fillId="38" borderId="27" xfId="0" applyNumberFormat="1" applyFont="1" applyFill="1" applyBorder="1" applyAlignment="1" applyProtection="1">
      <alignment/>
      <protection hidden="1"/>
    </xf>
    <xf numFmtId="49" fontId="23" fillId="38" borderId="25" xfId="0" applyNumberFormat="1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49" fontId="23" fillId="38" borderId="26" xfId="0" applyNumberFormat="1" applyFont="1" applyFill="1" applyBorder="1" applyAlignment="1" applyProtection="1">
      <alignment/>
      <protection hidden="1"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wrapText="1"/>
      <protection hidden="1"/>
    </xf>
    <xf numFmtId="3" fontId="2" fillId="37" borderId="21" xfId="0" applyNumberFormat="1" applyFont="1" applyFill="1" applyBorder="1" applyAlignment="1" applyProtection="1">
      <alignment horizontal="center" vertical="center"/>
      <protection hidden="1"/>
    </xf>
    <xf numFmtId="0" fontId="23" fillId="25" borderId="10" xfId="0" applyFont="1" applyFill="1" applyBorder="1" applyAlignment="1" applyProtection="1">
      <alignment horizontal="center" vertical="center" wrapText="1"/>
      <protection hidden="1"/>
    </xf>
    <xf numFmtId="0" fontId="23" fillId="25" borderId="15" xfId="0" applyFont="1" applyFill="1" applyBorder="1" applyAlignment="1" applyProtection="1">
      <alignment horizontal="center" vertical="center" wrapText="1"/>
      <protection hidden="1"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3" fillId="25" borderId="15" xfId="0" applyFont="1" applyFill="1" applyBorder="1" applyAlignment="1" applyProtection="1">
      <alignment horizontal="center" vertical="center"/>
      <protection hidden="1"/>
    </xf>
    <xf numFmtId="0" fontId="23" fillId="25" borderId="12" xfId="0" applyFont="1" applyFill="1" applyBorder="1" applyAlignment="1" applyProtection="1">
      <alignment horizontal="center" vertical="center"/>
      <protection locked="0"/>
    </xf>
    <xf numFmtId="0" fontId="23" fillId="25" borderId="17" xfId="0" applyFont="1" applyFill="1" applyBorder="1" applyAlignment="1" applyProtection="1">
      <alignment horizontal="center" vertical="center"/>
      <protection locked="0"/>
    </xf>
    <xf numFmtId="49" fontId="22" fillId="39" borderId="26" xfId="0" applyNumberFormat="1" applyFont="1" applyFill="1" applyBorder="1" applyAlignment="1" applyProtection="1">
      <alignment horizontal="left"/>
      <protection/>
    </xf>
    <xf numFmtId="49" fontId="22" fillId="39" borderId="25" xfId="0" applyNumberFormat="1" applyFont="1" applyFill="1" applyBorder="1" applyAlignment="1" applyProtection="1">
      <alignment horizontal="left"/>
      <protection/>
    </xf>
    <xf numFmtId="0" fontId="2" fillId="37" borderId="12" xfId="0" applyFont="1" applyFill="1" applyBorder="1" applyAlignment="1" applyProtection="1">
      <alignment horizontal="left"/>
      <protection locked="0"/>
    </xf>
    <xf numFmtId="0" fontId="2" fillId="37" borderId="10" xfId="0" applyFont="1" applyFill="1" applyBorder="1" applyAlignment="1" applyProtection="1">
      <alignment horizontal="left"/>
      <protection locked="0"/>
    </xf>
    <xf numFmtId="0" fontId="2" fillId="37" borderId="13" xfId="0" applyFont="1" applyFill="1" applyBorder="1" applyAlignment="1" applyProtection="1">
      <alignment horizontal="left"/>
      <protection locked="0"/>
    </xf>
    <xf numFmtId="49" fontId="23" fillId="38" borderId="21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showGridLines="0" tabSelected="1" view="pageBreakPreview" zoomScale="110" zoomScaleNormal="110" zoomScaleSheetLayoutView="110" zoomScalePageLayoutView="85" workbookViewId="0" topLeftCell="A19">
      <selection activeCell="C35" sqref="C35"/>
    </sheetView>
  </sheetViews>
  <sheetFormatPr defaultColWidth="9.140625" defaultRowHeight="12.75" customHeight="1"/>
  <cols>
    <col min="1" max="1" width="4.00390625" style="1" customWidth="1"/>
    <col min="2" max="2" width="3.7109375" style="0" customWidth="1"/>
    <col min="3" max="3" width="60.140625" style="0" customWidth="1"/>
    <col min="4" max="4" width="9.8515625" style="0" customWidth="1"/>
    <col min="5" max="5" width="13.28125" style="0" customWidth="1"/>
    <col min="6" max="6" width="19.00390625" style="0" customWidth="1"/>
    <col min="7" max="7" width="22.421875" style="1" customWidth="1"/>
    <col min="8" max="8" width="16.57421875" style="1" customWidth="1"/>
    <col min="9" max="9" width="17.28125" style="0" customWidth="1"/>
    <col min="10" max="10" width="6.7109375" style="0" customWidth="1"/>
    <col min="11" max="11" width="18.00390625" style="0" customWidth="1"/>
    <col min="12" max="12" width="3.140625" style="0" customWidth="1"/>
    <col min="13" max="13" width="9.8515625" style="0" customWidth="1"/>
    <col min="14" max="14" width="14.421875" style="0" bestFit="1" customWidth="1"/>
  </cols>
  <sheetData>
    <row r="1" spans="2:11" s="1" customFormat="1" ht="18" customHeight="1" thickBot="1">
      <c r="B1" s="31" t="s">
        <v>121</v>
      </c>
      <c r="C1" s="32"/>
      <c r="D1" s="32"/>
      <c r="E1" s="32"/>
      <c r="F1" s="32"/>
      <c r="G1" s="32"/>
      <c r="H1" s="32"/>
      <c r="I1" s="32"/>
      <c r="J1" s="32"/>
      <c r="K1" s="33"/>
    </row>
    <row r="2" spans="2:13" ht="12.75" customHeight="1">
      <c r="B2" s="148" t="s">
        <v>0</v>
      </c>
      <c r="C2" s="146" t="s">
        <v>1</v>
      </c>
      <c r="D2" s="146" t="s">
        <v>2</v>
      </c>
      <c r="E2" s="8" t="s">
        <v>3</v>
      </c>
      <c r="F2" s="144" t="s">
        <v>75</v>
      </c>
      <c r="G2" s="144" t="s">
        <v>76</v>
      </c>
      <c r="H2" s="144" t="s">
        <v>77</v>
      </c>
      <c r="I2" s="40" t="s">
        <v>4</v>
      </c>
      <c r="J2" s="9" t="s">
        <v>5</v>
      </c>
      <c r="K2" s="10" t="s">
        <v>6</v>
      </c>
      <c r="M2" s="1"/>
    </row>
    <row r="3" spans="2:13" ht="12.75" customHeight="1" thickBot="1">
      <c r="B3" s="149"/>
      <c r="C3" s="147"/>
      <c r="D3" s="147"/>
      <c r="E3" s="20" t="s">
        <v>7</v>
      </c>
      <c r="F3" s="145"/>
      <c r="G3" s="145"/>
      <c r="H3" s="145"/>
      <c r="I3" s="41" t="s">
        <v>8</v>
      </c>
      <c r="J3" s="21" t="s">
        <v>9</v>
      </c>
      <c r="K3" s="22" t="s">
        <v>8</v>
      </c>
      <c r="M3" s="1"/>
    </row>
    <row r="4" spans="2:13" ht="12.75" customHeight="1" thickBot="1">
      <c r="B4" s="7"/>
      <c r="C4" s="2" t="s">
        <v>31</v>
      </c>
      <c r="D4" s="11"/>
      <c r="E4" s="12"/>
      <c r="F4" s="13"/>
      <c r="G4" s="13"/>
      <c r="H4" s="13"/>
      <c r="I4" s="14"/>
      <c r="J4" s="15"/>
      <c r="K4" s="80"/>
      <c r="L4" s="44"/>
      <c r="M4" s="1"/>
    </row>
    <row r="5" spans="2:13" ht="12.75" customHeight="1">
      <c r="B5" s="7"/>
      <c r="C5" s="2" t="s">
        <v>104</v>
      </c>
      <c r="D5" s="11"/>
      <c r="E5" s="12"/>
      <c r="F5" s="13"/>
      <c r="G5" s="13"/>
      <c r="H5" s="13"/>
      <c r="I5" s="14"/>
      <c r="J5" s="15"/>
      <c r="K5" s="79"/>
      <c r="L5" s="44"/>
      <c r="M5" s="1"/>
    </row>
    <row r="6" spans="2:13" ht="12.75" customHeight="1">
      <c r="B6" s="48" t="s">
        <v>10</v>
      </c>
      <c r="C6" s="49" t="s">
        <v>23</v>
      </c>
      <c r="D6" s="50" t="s">
        <v>24</v>
      </c>
      <c r="E6" s="34"/>
      <c r="F6" s="143"/>
      <c r="G6" s="143">
        <v>1465</v>
      </c>
      <c r="H6" s="51"/>
      <c r="I6" s="52">
        <f>E6*G6</f>
        <v>0</v>
      </c>
      <c r="J6" s="48">
        <v>21</v>
      </c>
      <c r="K6" s="52">
        <f aca="true" t="shared" si="0" ref="K6:K12">I6*1.21</f>
        <v>0</v>
      </c>
      <c r="L6" s="44"/>
      <c r="M6" s="1"/>
    </row>
    <row r="7" spans="2:12" s="1" customFormat="1" ht="12.75" customHeight="1">
      <c r="B7" s="48" t="s">
        <v>89</v>
      </c>
      <c r="C7" s="49" t="s">
        <v>88</v>
      </c>
      <c r="D7" s="50" t="s">
        <v>13</v>
      </c>
      <c r="E7" s="34"/>
      <c r="F7" s="143">
        <v>8890</v>
      </c>
      <c r="G7" s="143"/>
      <c r="H7" s="51"/>
      <c r="I7" s="52">
        <f>E7*F7</f>
        <v>0</v>
      </c>
      <c r="J7" s="48">
        <v>21</v>
      </c>
      <c r="K7" s="52">
        <f t="shared" si="0"/>
        <v>0</v>
      </c>
      <c r="L7" s="44"/>
    </row>
    <row r="8" spans="2:12" s="1" customFormat="1" ht="12.75" customHeight="1">
      <c r="B8" s="48" t="s">
        <v>12</v>
      </c>
      <c r="C8" s="49" t="s">
        <v>57</v>
      </c>
      <c r="D8" s="50" t="s">
        <v>13</v>
      </c>
      <c r="E8" s="34"/>
      <c r="F8" s="143">
        <v>30013</v>
      </c>
      <c r="G8" s="143"/>
      <c r="H8" s="51"/>
      <c r="I8" s="52">
        <f>E8*F8</f>
        <v>0</v>
      </c>
      <c r="J8" s="48">
        <v>21</v>
      </c>
      <c r="K8" s="52">
        <f t="shared" si="0"/>
        <v>0</v>
      </c>
      <c r="L8" s="44"/>
    </row>
    <row r="9" spans="2:12" s="1" customFormat="1" ht="12.75" customHeight="1">
      <c r="B9" s="48" t="s">
        <v>14</v>
      </c>
      <c r="C9" s="49" t="s">
        <v>32</v>
      </c>
      <c r="D9" s="50" t="s">
        <v>13</v>
      </c>
      <c r="E9" s="34"/>
      <c r="F9" s="143">
        <v>6918</v>
      </c>
      <c r="G9" s="143"/>
      <c r="H9" s="51"/>
      <c r="I9" s="52">
        <f>E9*F9</f>
        <v>0</v>
      </c>
      <c r="J9" s="48">
        <v>21</v>
      </c>
      <c r="K9" s="52">
        <f t="shared" si="0"/>
        <v>0</v>
      </c>
      <c r="L9" s="44"/>
    </row>
    <row r="10" spans="2:12" s="1" customFormat="1" ht="12.75" customHeight="1">
      <c r="B10" s="48" t="s">
        <v>90</v>
      </c>
      <c r="C10" s="49" t="s">
        <v>33</v>
      </c>
      <c r="D10" s="50" t="s">
        <v>13</v>
      </c>
      <c r="E10" s="34"/>
      <c r="F10" s="143">
        <v>2</v>
      </c>
      <c r="G10" s="143"/>
      <c r="H10" s="51"/>
      <c r="I10" s="52">
        <f>E10*F10</f>
        <v>0</v>
      </c>
      <c r="J10" s="48">
        <v>21</v>
      </c>
      <c r="K10" s="52">
        <f t="shared" si="0"/>
        <v>0</v>
      </c>
      <c r="L10" s="44"/>
    </row>
    <row r="11" spans="2:12" s="1" customFormat="1" ht="12.75" customHeight="1">
      <c r="B11" s="48" t="s">
        <v>19</v>
      </c>
      <c r="C11" s="49" t="s">
        <v>15</v>
      </c>
      <c r="D11" s="50" t="s">
        <v>16</v>
      </c>
      <c r="E11" s="34"/>
      <c r="F11" s="143"/>
      <c r="G11" s="143">
        <v>8448</v>
      </c>
      <c r="H11" s="51"/>
      <c r="I11" s="52">
        <f>E11*G11</f>
        <v>0</v>
      </c>
      <c r="J11" s="48">
        <v>21</v>
      </c>
      <c r="K11" s="52">
        <f t="shared" si="0"/>
        <v>0</v>
      </c>
      <c r="L11" s="44"/>
    </row>
    <row r="12" spans="2:12" s="1" customFormat="1" ht="12.75" customHeight="1">
      <c r="B12" s="48" t="s">
        <v>20</v>
      </c>
      <c r="C12" s="49" t="s">
        <v>17</v>
      </c>
      <c r="D12" s="50" t="s">
        <v>18</v>
      </c>
      <c r="E12" s="34"/>
      <c r="F12" s="143"/>
      <c r="G12" s="143">
        <v>25</v>
      </c>
      <c r="H12" s="51"/>
      <c r="I12" s="52">
        <f>E12*G12</f>
        <v>0</v>
      </c>
      <c r="J12" s="48">
        <v>21</v>
      </c>
      <c r="K12" s="52">
        <f t="shared" si="0"/>
        <v>0</v>
      </c>
      <c r="L12" s="44"/>
    </row>
    <row r="13" spans="2:12" s="1" customFormat="1" ht="12.75" customHeight="1">
      <c r="B13" s="61"/>
      <c r="C13" s="62" t="s">
        <v>105</v>
      </c>
      <c r="D13" s="63"/>
      <c r="E13" s="64"/>
      <c r="F13" s="65"/>
      <c r="G13" s="65"/>
      <c r="H13" s="65"/>
      <c r="I13" s="66"/>
      <c r="J13" s="67"/>
      <c r="K13" s="68"/>
      <c r="L13" s="44"/>
    </row>
    <row r="14" spans="2:12" s="1" customFormat="1" ht="24.75">
      <c r="B14" s="48" t="s">
        <v>21</v>
      </c>
      <c r="C14" s="60" t="s">
        <v>78</v>
      </c>
      <c r="D14" s="50" t="s">
        <v>11</v>
      </c>
      <c r="E14" s="34"/>
      <c r="F14" s="51"/>
      <c r="G14" s="51">
        <v>143</v>
      </c>
      <c r="H14" s="51"/>
      <c r="I14" s="52">
        <f>E14*G14</f>
        <v>0</v>
      </c>
      <c r="J14" s="48">
        <v>21</v>
      </c>
      <c r="K14" s="52">
        <f>I14*1.21</f>
        <v>0</v>
      </c>
      <c r="L14" s="44"/>
    </row>
    <row r="15" spans="2:12" s="1" customFormat="1" ht="15">
      <c r="B15" s="61"/>
      <c r="C15" s="62" t="s">
        <v>117</v>
      </c>
      <c r="D15" s="63"/>
      <c r="E15" s="64"/>
      <c r="F15" s="65"/>
      <c r="G15" s="65"/>
      <c r="H15" s="65"/>
      <c r="I15" s="66"/>
      <c r="J15" s="67"/>
      <c r="K15" s="68"/>
      <c r="L15" s="44"/>
    </row>
    <row r="16" spans="2:12" s="1" customFormat="1" ht="12.75" customHeight="1">
      <c r="B16" s="81" t="s">
        <v>91</v>
      </c>
      <c r="C16" s="83" t="s">
        <v>42</v>
      </c>
      <c r="D16" s="85" t="s">
        <v>11</v>
      </c>
      <c r="E16" s="88"/>
      <c r="F16" s="90"/>
      <c r="G16" s="90">
        <v>1456</v>
      </c>
      <c r="H16" s="90"/>
      <c r="I16" s="94">
        <f>E16*G16</f>
        <v>0</v>
      </c>
      <c r="J16" s="81">
        <v>21</v>
      </c>
      <c r="K16" s="94">
        <f aca="true" t="shared" si="1" ref="K16:K21">I16*1.21</f>
        <v>0</v>
      </c>
      <c r="L16" s="44"/>
    </row>
    <row r="17" spans="2:13" ht="12.75" customHeight="1">
      <c r="B17" s="96"/>
      <c r="C17" s="97" t="s">
        <v>106</v>
      </c>
      <c r="D17" s="98"/>
      <c r="E17" s="99"/>
      <c r="F17" s="100"/>
      <c r="G17" s="100"/>
      <c r="H17" s="100"/>
      <c r="I17" s="93"/>
      <c r="J17" s="101"/>
      <c r="K17" s="92"/>
      <c r="L17" s="44"/>
      <c r="M17" s="1"/>
    </row>
    <row r="18" spans="2:13" ht="12.75" customHeight="1">
      <c r="B18" s="82" t="s">
        <v>98</v>
      </c>
      <c r="C18" s="84" t="s">
        <v>96</v>
      </c>
      <c r="D18" s="86" t="s">
        <v>13</v>
      </c>
      <c r="E18" s="89"/>
      <c r="F18" s="91">
        <v>10</v>
      </c>
      <c r="G18" s="91"/>
      <c r="H18" s="91"/>
      <c r="I18" s="95">
        <f>E18*F18</f>
        <v>0</v>
      </c>
      <c r="J18" s="82">
        <v>21</v>
      </c>
      <c r="K18" s="95">
        <f t="shared" si="1"/>
        <v>0</v>
      </c>
      <c r="L18" s="44"/>
      <c r="M18" s="1"/>
    </row>
    <row r="19" spans="2:13" ht="12.75" customHeight="1">
      <c r="B19" s="48" t="s">
        <v>99</v>
      </c>
      <c r="C19" s="49" t="s">
        <v>97</v>
      </c>
      <c r="D19" s="50" t="s">
        <v>13</v>
      </c>
      <c r="E19" s="34"/>
      <c r="F19" s="51">
        <v>10</v>
      </c>
      <c r="G19" s="51"/>
      <c r="H19" s="51"/>
      <c r="I19" s="52">
        <f>E19*F19</f>
        <v>0</v>
      </c>
      <c r="J19" s="48">
        <v>21</v>
      </c>
      <c r="K19" s="52">
        <f t="shared" si="1"/>
        <v>0</v>
      </c>
      <c r="L19" s="44"/>
      <c r="M19" s="1"/>
    </row>
    <row r="20" spans="2:12" s="1" customFormat="1" ht="12.75" customHeight="1">
      <c r="B20" s="48" t="s">
        <v>100</v>
      </c>
      <c r="C20" s="49" t="s">
        <v>22</v>
      </c>
      <c r="D20" s="50" t="s">
        <v>16</v>
      </c>
      <c r="E20" s="34"/>
      <c r="F20" s="51"/>
      <c r="G20" s="51">
        <v>10</v>
      </c>
      <c r="H20" s="51"/>
      <c r="I20" s="52">
        <f>E20*G20</f>
        <v>0</v>
      </c>
      <c r="J20" s="48">
        <v>21</v>
      </c>
      <c r="K20" s="52">
        <f t="shared" si="1"/>
        <v>0</v>
      </c>
      <c r="L20" s="44"/>
    </row>
    <row r="21" spans="2:12" s="1" customFormat="1" ht="12.75" customHeight="1">
      <c r="B21" s="102" t="s">
        <v>101</v>
      </c>
      <c r="C21" s="104" t="s">
        <v>72</v>
      </c>
      <c r="D21" s="105" t="s">
        <v>18</v>
      </c>
      <c r="E21" s="88"/>
      <c r="F21" s="106"/>
      <c r="G21" s="106">
        <v>1</v>
      </c>
      <c r="H21" s="106"/>
      <c r="I21" s="107">
        <f>E21*G21</f>
        <v>0</v>
      </c>
      <c r="J21" s="102">
        <v>21</v>
      </c>
      <c r="K21" s="107">
        <f t="shared" si="1"/>
        <v>0</v>
      </c>
      <c r="L21" s="44"/>
    </row>
    <row r="22" spans="2:12" s="1" customFormat="1" ht="12.75" customHeight="1">
      <c r="B22" s="96"/>
      <c r="C22" s="150" t="s">
        <v>112</v>
      </c>
      <c r="D22" s="150"/>
      <c r="E22" s="150"/>
      <c r="F22" s="150"/>
      <c r="G22" s="150"/>
      <c r="H22" s="150"/>
      <c r="I22" s="150"/>
      <c r="J22" s="150"/>
      <c r="K22" s="151"/>
      <c r="L22" s="44"/>
    </row>
    <row r="23" spans="2:12" s="1" customFormat="1" ht="12.75" customHeight="1">
      <c r="B23" s="103" t="s">
        <v>107</v>
      </c>
      <c r="C23" s="108" t="s">
        <v>108</v>
      </c>
      <c r="D23" s="86" t="s">
        <v>13</v>
      </c>
      <c r="E23" s="89"/>
      <c r="F23" s="109">
        <v>128</v>
      </c>
      <c r="G23" s="110"/>
      <c r="H23" s="110"/>
      <c r="I23" s="95">
        <f>E23*F23</f>
        <v>0</v>
      </c>
      <c r="J23" s="82">
        <v>21</v>
      </c>
      <c r="K23" s="95">
        <f>I23*1.21</f>
        <v>0</v>
      </c>
      <c r="L23" s="44"/>
    </row>
    <row r="24" spans="2:12" s="1" customFormat="1" ht="12.75" customHeight="1">
      <c r="B24" s="53" t="s">
        <v>102</v>
      </c>
      <c r="C24" s="76" t="s">
        <v>109</v>
      </c>
      <c r="D24" s="50" t="s">
        <v>13</v>
      </c>
      <c r="E24" s="34"/>
      <c r="F24" s="78">
        <v>157</v>
      </c>
      <c r="G24" s="75"/>
      <c r="H24" s="75"/>
      <c r="I24" s="52">
        <f>E24*F24</f>
        <v>0</v>
      </c>
      <c r="J24" s="48">
        <v>21</v>
      </c>
      <c r="K24" s="52">
        <f>I24*1.21</f>
        <v>0</v>
      </c>
      <c r="L24" s="44"/>
    </row>
    <row r="25" spans="2:12" s="1" customFormat="1" ht="12.75" customHeight="1">
      <c r="B25" s="102" t="s">
        <v>103</v>
      </c>
      <c r="C25" s="113" t="s">
        <v>110</v>
      </c>
      <c r="D25" s="105" t="s">
        <v>16</v>
      </c>
      <c r="E25" s="88"/>
      <c r="F25" s="106"/>
      <c r="G25" s="106">
        <v>18</v>
      </c>
      <c r="H25" s="106"/>
      <c r="I25" s="107">
        <f>E25*G25</f>
        <v>0</v>
      </c>
      <c r="J25" s="102">
        <v>21</v>
      </c>
      <c r="K25" s="107">
        <f>I25*1.21</f>
        <v>0</v>
      </c>
      <c r="L25" s="44"/>
    </row>
    <row r="26" spans="2:13" ht="12.75" customHeight="1">
      <c r="B26" s="114"/>
      <c r="C26" s="115" t="s">
        <v>111</v>
      </c>
      <c r="D26" s="116"/>
      <c r="E26" s="117"/>
      <c r="F26" s="116"/>
      <c r="G26" s="116"/>
      <c r="H26" s="116"/>
      <c r="I26" s="116"/>
      <c r="J26" s="116"/>
      <c r="K26" s="112"/>
      <c r="L26" s="44"/>
      <c r="M26" s="1"/>
    </row>
    <row r="27" spans="2:13" ht="12.75" customHeight="1">
      <c r="B27" s="111" t="s">
        <v>26</v>
      </c>
      <c r="C27" s="84" t="s">
        <v>94</v>
      </c>
      <c r="D27" s="86" t="s">
        <v>11</v>
      </c>
      <c r="E27" s="89"/>
      <c r="F27" s="91"/>
      <c r="G27" s="91">
        <v>547</v>
      </c>
      <c r="H27" s="91"/>
      <c r="I27" s="95">
        <f>E27*G27</f>
        <v>0</v>
      </c>
      <c r="J27" s="82">
        <v>21</v>
      </c>
      <c r="K27" s="95">
        <f>I27*1.21</f>
        <v>0</v>
      </c>
      <c r="L27" s="44"/>
      <c r="M27" s="1"/>
    </row>
    <row r="28" spans="2:13" ht="12.75" customHeight="1">
      <c r="B28" s="58" t="s">
        <v>27</v>
      </c>
      <c r="C28" s="49" t="s">
        <v>79</v>
      </c>
      <c r="D28" s="50" t="s">
        <v>11</v>
      </c>
      <c r="E28" s="34"/>
      <c r="F28" s="51"/>
      <c r="G28" s="51">
        <v>179</v>
      </c>
      <c r="H28" s="51"/>
      <c r="I28" s="52">
        <f>E28*G28</f>
        <v>0</v>
      </c>
      <c r="J28" s="48">
        <v>21</v>
      </c>
      <c r="K28" s="52">
        <f>I28*1.21</f>
        <v>0</v>
      </c>
      <c r="L28" s="44"/>
      <c r="M28" s="1"/>
    </row>
    <row r="29" spans="2:12" s="1" customFormat="1" ht="12.75" customHeight="1">
      <c r="B29" s="58" t="s">
        <v>28</v>
      </c>
      <c r="C29" s="49" t="s">
        <v>95</v>
      </c>
      <c r="D29" s="50" t="s">
        <v>11</v>
      </c>
      <c r="E29" s="34"/>
      <c r="F29" s="51"/>
      <c r="G29" s="51">
        <v>5</v>
      </c>
      <c r="H29" s="51"/>
      <c r="I29" s="52">
        <f>E29*G29</f>
        <v>0</v>
      </c>
      <c r="J29" s="48">
        <v>21</v>
      </c>
      <c r="K29" s="52">
        <f>I29*1.21</f>
        <v>0</v>
      </c>
      <c r="L29" s="44"/>
    </row>
    <row r="30" spans="2:13" ht="12.75" customHeight="1">
      <c r="B30" s="118" t="s">
        <v>29</v>
      </c>
      <c r="C30" s="104" t="s">
        <v>118</v>
      </c>
      <c r="D30" s="105" t="s">
        <v>119</v>
      </c>
      <c r="E30" s="88"/>
      <c r="F30" s="106"/>
      <c r="G30" s="106">
        <v>2</v>
      </c>
      <c r="H30" s="106"/>
      <c r="I30" s="107">
        <f>E30*G30</f>
        <v>0</v>
      </c>
      <c r="J30" s="102">
        <v>21</v>
      </c>
      <c r="K30" s="107">
        <f>I30*1.21</f>
        <v>0</v>
      </c>
      <c r="L30" s="44"/>
      <c r="M30" s="1"/>
    </row>
    <row r="31" spans="2:12" s="1" customFormat="1" ht="12.75" customHeight="1">
      <c r="B31" s="124"/>
      <c r="C31" s="97" t="s">
        <v>44</v>
      </c>
      <c r="D31" s="98"/>
      <c r="E31" s="125"/>
      <c r="F31" s="100"/>
      <c r="G31" s="100"/>
      <c r="H31" s="100"/>
      <c r="I31" s="93"/>
      <c r="J31" s="101"/>
      <c r="K31" s="92"/>
      <c r="L31" s="44"/>
    </row>
    <row r="32" spans="2:12" s="1" customFormat="1" ht="12.75" customHeight="1">
      <c r="B32" s="82" t="s">
        <v>30</v>
      </c>
      <c r="C32" s="134" t="s">
        <v>58</v>
      </c>
      <c r="D32" s="128" t="s">
        <v>25</v>
      </c>
      <c r="E32" s="135"/>
      <c r="F32" s="130"/>
      <c r="G32" s="130">
        <v>1</v>
      </c>
      <c r="H32" s="130"/>
      <c r="I32" s="136">
        <f>E32*G32</f>
        <v>0</v>
      </c>
      <c r="J32" s="133">
        <v>21</v>
      </c>
      <c r="K32" s="136">
        <f>I32*1.21</f>
        <v>0</v>
      </c>
      <c r="L32" s="44"/>
    </row>
    <row r="33" spans="2:12" s="1" customFormat="1" ht="12.75" customHeight="1">
      <c r="B33" s="48"/>
      <c r="C33" s="127" t="s">
        <v>113</v>
      </c>
      <c r="D33" s="119"/>
      <c r="E33" s="129"/>
      <c r="F33" s="121"/>
      <c r="G33" s="121"/>
      <c r="H33" s="121"/>
      <c r="I33" s="132"/>
      <c r="J33" s="122"/>
      <c r="K33" s="131"/>
      <c r="L33" s="44"/>
    </row>
    <row r="34" spans="2:12" s="1" customFormat="1" ht="12.75" customHeight="1">
      <c r="B34" s="48" t="s">
        <v>34</v>
      </c>
      <c r="C34" s="84" t="s">
        <v>120</v>
      </c>
      <c r="D34" s="86" t="s">
        <v>13</v>
      </c>
      <c r="E34" s="89"/>
      <c r="F34" s="91">
        <v>600</v>
      </c>
      <c r="G34" s="91"/>
      <c r="H34" s="91"/>
      <c r="I34" s="95">
        <f>E34*F34</f>
        <v>0</v>
      </c>
      <c r="J34" s="82">
        <v>21</v>
      </c>
      <c r="K34" s="95">
        <f>I34*1.21</f>
        <v>0</v>
      </c>
      <c r="L34" s="44"/>
    </row>
    <row r="35" spans="2:12" s="1" customFormat="1" ht="12.75" customHeight="1">
      <c r="B35" s="48" t="s">
        <v>35</v>
      </c>
      <c r="C35" s="49" t="s">
        <v>126</v>
      </c>
      <c r="D35" s="50" t="s">
        <v>13</v>
      </c>
      <c r="E35" s="34"/>
      <c r="F35" s="51">
        <v>511</v>
      </c>
      <c r="G35" s="51"/>
      <c r="H35" s="51"/>
      <c r="I35" s="52">
        <f>E35*F35</f>
        <v>0</v>
      </c>
      <c r="J35" s="48">
        <v>21</v>
      </c>
      <c r="K35" s="52">
        <f>I35*1.21</f>
        <v>0</v>
      </c>
      <c r="L35" s="44"/>
    </row>
    <row r="36" spans="2:12" s="1" customFormat="1" ht="12.75" customHeight="1">
      <c r="B36" s="48" t="s">
        <v>36</v>
      </c>
      <c r="C36" s="49" t="s">
        <v>57</v>
      </c>
      <c r="D36" s="50" t="s">
        <v>13</v>
      </c>
      <c r="E36" s="34"/>
      <c r="F36" s="51">
        <v>1928</v>
      </c>
      <c r="G36" s="51"/>
      <c r="H36" s="51"/>
      <c r="I36" s="52">
        <f>E36*F36</f>
        <v>0</v>
      </c>
      <c r="J36" s="48">
        <v>21</v>
      </c>
      <c r="K36" s="52">
        <f>I36*1.21</f>
        <v>0</v>
      </c>
      <c r="L36" s="44"/>
    </row>
    <row r="37" spans="2:12" s="1" customFormat="1" ht="12.75" customHeight="1">
      <c r="B37" s="48" t="s">
        <v>37</v>
      </c>
      <c r="C37" s="49" t="s">
        <v>32</v>
      </c>
      <c r="D37" s="50" t="s">
        <v>13</v>
      </c>
      <c r="E37" s="34"/>
      <c r="F37" s="51">
        <v>2</v>
      </c>
      <c r="G37" s="51"/>
      <c r="H37" s="51"/>
      <c r="I37" s="52">
        <f>E37*F37</f>
        <v>0</v>
      </c>
      <c r="J37" s="48">
        <v>21</v>
      </c>
      <c r="K37" s="52">
        <f>I37*1.21</f>
        <v>0</v>
      </c>
      <c r="L37" s="44"/>
    </row>
    <row r="38" spans="2:12" s="1" customFormat="1" ht="15">
      <c r="B38" s="48"/>
      <c r="C38" s="155" t="s">
        <v>114</v>
      </c>
      <c r="D38" s="155"/>
      <c r="E38" s="155"/>
      <c r="F38" s="155"/>
      <c r="G38" s="155"/>
      <c r="H38" s="155"/>
      <c r="I38" s="155"/>
      <c r="J38" s="155"/>
      <c r="K38" s="155"/>
      <c r="L38" s="44"/>
    </row>
    <row r="39" spans="2:12" s="1" customFormat="1" ht="15">
      <c r="B39" s="102" t="s">
        <v>39</v>
      </c>
      <c r="C39" s="113" t="s">
        <v>116</v>
      </c>
      <c r="D39" s="105" t="s">
        <v>13</v>
      </c>
      <c r="E39" s="88"/>
      <c r="F39" s="106">
        <v>5</v>
      </c>
      <c r="G39" s="106"/>
      <c r="H39" s="106"/>
      <c r="I39" s="107">
        <f>E39*F39</f>
        <v>0</v>
      </c>
      <c r="J39" s="102">
        <v>21</v>
      </c>
      <c r="K39" s="107">
        <f>I39*1.21</f>
        <v>0</v>
      </c>
      <c r="L39" s="44"/>
    </row>
    <row r="40" spans="2:12" s="1" customFormat="1" ht="12.75" customHeight="1">
      <c r="B40" s="124"/>
      <c r="C40" s="97" t="s">
        <v>45</v>
      </c>
      <c r="D40" s="98"/>
      <c r="E40" s="125"/>
      <c r="F40" s="100"/>
      <c r="G40" s="100"/>
      <c r="H40" s="87"/>
      <c r="I40" s="74"/>
      <c r="J40" s="96"/>
      <c r="K40" s="92"/>
      <c r="L40" s="44"/>
    </row>
    <row r="41" spans="2:12" s="1" customFormat="1" ht="12.75" customHeight="1">
      <c r="B41" s="111" t="s">
        <v>40</v>
      </c>
      <c r="C41" s="126" t="s">
        <v>46</v>
      </c>
      <c r="D41" s="86" t="s">
        <v>55</v>
      </c>
      <c r="E41" s="89"/>
      <c r="F41" s="91"/>
      <c r="G41" s="91"/>
      <c r="H41" s="91">
        <v>1</v>
      </c>
      <c r="I41" s="95">
        <f>E41*H41</f>
        <v>0</v>
      </c>
      <c r="J41" s="82">
        <v>21</v>
      </c>
      <c r="K41" s="95">
        <f>I41*1.21</f>
        <v>0</v>
      </c>
      <c r="L41" s="44"/>
    </row>
    <row r="42" spans="2:12" s="1" customFormat="1" ht="12.75" customHeight="1">
      <c r="B42" s="58" t="s">
        <v>43</v>
      </c>
      <c r="C42" s="57" t="s">
        <v>49</v>
      </c>
      <c r="D42" s="50" t="s">
        <v>55</v>
      </c>
      <c r="E42" s="34"/>
      <c r="F42" s="51"/>
      <c r="G42" s="51"/>
      <c r="H42" s="51">
        <v>1640</v>
      </c>
      <c r="I42" s="52">
        <f aca="true" t="shared" si="2" ref="I42:I53">E42*H42</f>
        <v>0</v>
      </c>
      <c r="J42" s="48">
        <v>21</v>
      </c>
      <c r="K42" s="52">
        <f aca="true" t="shared" si="3" ref="K42:K53">I42*1.21</f>
        <v>0</v>
      </c>
      <c r="L42" s="44"/>
    </row>
    <row r="43" spans="2:12" s="1" customFormat="1" ht="12.75" customHeight="1">
      <c r="B43" s="58" t="s">
        <v>59</v>
      </c>
      <c r="C43" s="57" t="s">
        <v>52</v>
      </c>
      <c r="D43" s="50" t="s">
        <v>55</v>
      </c>
      <c r="E43" s="34"/>
      <c r="F43" s="51"/>
      <c r="G43" s="51"/>
      <c r="H43" s="51">
        <v>1</v>
      </c>
      <c r="I43" s="52">
        <f t="shared" si="2"/>
        <v>0</v>
      </c>
      <c r="J43" s="48">
        <v>21</v>
      </c>
      <c r="K43" s="52">
        <f t="shared" si="3"/>
        <v>0</v>
      </c>
      <c r="L43" s="44"/>
    </row>
    <row r="44" spans="2:12" s="1" customFormat="1" ht="12.75" customHeight="1">
      <c r="B44" s="58" t="s">
        <v>60</v>
      </c>
      <c r="C44" s="57" t="s">
        <v>47</v>
      </c>
      <c r="D44" s="50" t="s">
        <v>55</v>
      </c>
      <c r="E44" s="34"/>
      <c r="F44" s="51"/>
      <c r="G44" s="51"/>
      <c r="H44" s="51">
        <v>1</v>
      </c>
      <c r="I44" s="52">
        <f t="shared" si="2"/>
        <v>0</v>
      </c>
      <c r="J44" s="48">
        <v>21</v>
      </c>
      <c r="K44" s="52">
        <f t="shared" si="3"/>
        <v>0</v>
      </c>
      <c r="L44" s="44"/>
    </row>
    <row r="45" spans="2:12" s="1" customFormat="1" ht="12.75" customHeight="1">
      <c r="B45" s="58" t="s">
        <v>61</v>
      </c>
      <c r="C45" s="57" t="s">
        <v>73</v>
      </c>
      <c r="D45" s="50" t="s">
        <v>55</v>
      </c>
      <c r="E45" s="34"/>
      <c r="F45" s="51"/>
      <c r="G45" s="51"/>
      <c r="H45" s="51">
        <v>1</v>
      </c>
      <c r="I45" s="52">
        <f t="shared" si="2"/>
        <v>0</v>
      </c>
      <c r="J45" s="48">
        <v>21</v>
      </c>
      <c r="K45" s="52">
        <f t="shared" si="3"/>
        <v>0</v>
      </c>
      <c r="L45" s="44"/>
    </row>
    <row r="46" spans="2:12" s="1" customFormat="1" ht="12.75" customHeight="1">
      <c r="B46" s="58" t="s">
        <v>62</v>
      </c>
      <c r="C46" s="57" t="s">
        <v>48</v>
      </c>
      <c r="D46" s="50" t="s">
        <v>55</v>
      </c>
      <c r="E46" s="34"/>
      <c r="F46" s="51"/>
      <c r="G46" s="51"/>
      <c r="H46" s="51">
        <v>1</v>
      </c>
      <c r="I46" s="52">
        <f t="shared" si="2"/>
        <v>0</v>
      </c>
      <c r="J46" s="48">
        <v>21</v>
      </c>
      <c r="K46" s="52">
        <f t="shared" si="3"/>
        <v>0</v>
      </c>
      <c r="L46" s="44"/>
    </row>
    <row r="47" spans="2:12" s="38" customFormat="1" ht="12.75" customHeight="1">
      <c r="B47" s="58" t="s">
        <v>92</v>
      </c>
      <c r="C47" s="57" t="s">
        <v>70</v>
      </c>
      <c r="D47" s="50" t="s">
        <v>55</v>
      </c>
      <c r="E47" s="34"/>
      <c r="F47" s="51"/>
      <c r="G47" s="51"/>
      <c r="H47" s="51">
        <v>1</v>
      </c>
      <c r="I47" s="52">
        <f t="shared" si="2"/>
        <v>0</v>
      </c>
      <c r="J47" s="48">
        <v>21</v>
      </c>
      <c r="K47" s="52">
        <f t="shared" si="3"/>
        <v>0</v>
      </c>
      <c r="L47" s="45"/>
    </row>
    <row r="48" spans="2:12" s="1" customFormat="1" ht="12.75" customHeight="1">
      <c r="B48" s="58" t="s">
        <v>63</v>
      </c>
      <c r="C48" s="57" t="s">
        <v>71</v>
      </c>
      <c r="D48" s="50" t="s">
        <v>55</v>
      </c>
      <c r="E48" s="34"/>
      <c r="F48" s="51"/>
      <c r="G48" s="51"/>
      <c r="H48" s="51">
        <v>10</v>
      </c>
      <c r="I48" s="52">
        <f t="shared" si="2"/>
        <v>0</v>
      </c>
      <c r="J48" s="48">
        <v>21</v>
      </c>
      <c r="K48" s="52">
        <f t="shared" si="3"/>
        <v>0</v>
      </c>
      <c r="L48" s="44"/>
    </row>
    <row r="49" spans="2:12" s="1" customFormat="1" ht="12.75" customHeight="1">
      <c r="B49" s="58" t="s">
        <v>64</v>
      </c>
      <c r="C49" s="57" t="s">
        <v>50</v>
      </c>
      <c r="D49" s="50" t="s">
        <v>55</v>
      </c>
      <c r="E49" s="34"/>
      <c r="F49" s="51"/>
      <c r="G49" s="51"/>
      <c r="H49" s="51">
        <v>10</v>
      </c>
      <c r="I49" s="52">
        <f t="shared" si="2"/>
        <v>0</v>
      </c>
      <c r="J49" s="48">
        <v>21</v>
      </c>
      <c r="K49" s="52">
        <f t="shared" si="3"/>
        <v>0</v>
      </c>
      <c r="L49" s="44"/>
    </row>
    <row r="50" spans="2:12" s="1" customFormat="1" ht="12.75" customHeight="1">
      <c r="B50" s="58" t="s">
        <v>65</v>
      </c>
      <c r="C50" s="57" t="s">
        <v>51</v>
      </c>
      <c r="D50" s="50" t="s">
        <v>55</v>
      </c>
      <c r="E50" s="34"/>
      <c r="F50" s="51"/>
      <c r="G50" s="51"/>
      <c r="H50" s="51">
        <v>10</v>
      </c>
      <c r="I50" s="52">
        <f t="shared" si="2"/>
        <v>0</v>
      </c>
      <c r="J50" s="48">
        <v>21</v>
      </c>
      <c r="K50" s="52">
        <f t="shared" si="3"/>
        <v>0</v>
      </c>
      <c r="L50" s="44"/>
    </row>
    <row r="51" spans="2:12" s="1" customFormat="1" ht="24.75" customHeight="1">
      <c r="B51" s="48" t="s">
        <v>66</v>
      </c>
      <c r="C51" s="59" t="s">
        <v>56</v>
      </c>
      <c r="D51" s="50" t="s">
        <v>55</v>
      </c>
      <c r="E51" s="34"/>
      <c r="F51" s="51"/>
      <c r="G51" s="51"/>
      <c r="H51" s="51">
        <v>10</v>
      </c>
      <c r="I51" s="52">
        <f t="shared" si="2"/>
        <v>0</v>
      </c>
      <c r="J51" s="48">
        <v>21</v>
      </c>
      <c r="K51" s="52">
        <f t="shared" si="3"/>
        <v>0</v>
      </c>
      <c r="L51" s="44"/>
    </row>
    <row r="52" spans="2:12" s="1" customFormat="1" ht="24.75" customHeight="1">
      <c r="B52" s="48" t="s">
        <v>67</v>
      </c>
      <c r="C52" s="59" t="s">
        <v>53</v>
      </c>
      <c r="D52" s="50" t="s">
        <v>55</v>
      </c>
      <c r="E52" s="34"/>
      <c r="F52" s="51"/>
      <c r="G52" s="51"/>
      <c r="H52" s="51">
        <v>1</v>
      </c>
      <c r="I52" s="52">
        <f t="shared" si="2"/>
        <v>0</v>
      </c>
      <c r="J52" s="48">
        <v>21</v>
      </c>
      <c r="K52" s="52">
        <f t="shared" si="3"/>
        <v>0</v>
      </c>
      <c r="L52" s="44"/>
    </row>
    <row r="53" spans="2:12" s="1" customFormat="1" ht="24.75" customHeight="1">
      <c r="B53" s="48" t="s">
        <v>68</v>
      </c>
      <c r="C53" s="141" t="s">
        <v>54</v>
      </c>
      <c r="D53" s="105" t="s">
        <v>55</v>
      </c>
      <c r="E53" s="88"/>
      <c r="F53" s="106"/>
      <c r="G53" s="106"/>
      <c r="H53" s="106">
        <v>1</v>
      </c>
      <c r="I53" s="107">
        <f t="shared" si="2"/>
        <v>0</v>
      </c>
      <c r="J53" s="102">
        <v>21</v>
      </c>
      <c r="K53" s="107">
        <f t="shared" si="3"/>
        <v>0</v>
      </c>
      <c r="L53" s="44"/>
    </row>
    <row r="54" spans="2:12" s="1" customFormat="1" ht="15">
      <c r="B54" s="58"/>
      <c r="C54" s="137" t="s">
        <v>38</v>
      </c>
      <c r="D54" s="119"/>
      <c r="E54" s="120"/>
      <c r="F54" s="121"/>
      <c r="G54" s="121"/>
      <c r="H54" s="121"/>
      <c r="I54" s="123"/>
      <c r="J54" s="55"/>
      <c r="K54" s="54"/>
      <c r="L54" s="44"/>
    </row>
    <row r="55" spans="2:12" s="1" customFormat="1" ht="24.75">
      <c r="B55" s="48" t="s">
        <v>69</v>
      </c>
      <c r="C55" s="142" t="s">
        <v>81</v>
      </c>
      <c r="D55" s="128" t="s">
        <v>55</v>
      </c>
      <c r="E55" s="135"/>
      <c r="F55" s="130"/>
      <c r="G55" s="130"/>
      <c r="H55" s="130">
        <v>500</v>
      </c>
      <c r="I55" s="136">
        <f>E55*H55</f>
        <v>0</v>
      </c>
      <c r="J55" s="133">
        <v>21</v>
      </c>
      <c r="K55" s="136">
        <f>I55*1.21</f>
        <v>0</v>
      </c>
      <c r="L55" s="44"/>
    </row>
    <row r="56" spans="2:12" s="1" customFormat="1" ht="12.75" customHeight="1">
      <c r="B56" s="48"/>
      <c r="C56" s="137" t="s">
        <v>80</v>
      </c>
      <c r="D56" s="140"/>
      <c r="E56" s="140"/>
      <c r="F56" s="140"/>
      <c r="G56" s="140"/>
      <c r="H56" s="140"/>
      <c r="I56" s="138"/>
      <c r="J56" s="56"/>
      <c r="K56" s="54"/>
      <c r="L56" s="44"/>
    </row>
    <row r="57" spans="2:12" s="1" customFormat="1" ht="24.75" customHeight="1">
      <c r="B57" s="48" t="s">
        <v>115</v>
      </c>
      <c r="C57" s="84" t="s">
        <v>93</v>
      </c>
      <c r="D57" s="139" t="s">
        <v>82</v>
      </c>
      <c r="E57" s="89"/>
      <c r="F57" s="91"/>
      <c r="G57" s="91">
        <v>1640</v>
      </c>
      <c r="H57" s="91"/>
      <c r="I57" s="95">
        <f>E57*G57</f>
        <v>0</v>
      </c>
      <c r="J57" s="82">
        <v>21</v>
      </c>
      <c r="K57" s="95">
        <f>I57*1.21</f>
        <v>0</v>
      </c>
      <c r="L57" s="44"/>
    </row>
    <row r="58" spans="2:13" ht="13.5" customHeight="1">
      <c r="B58" s="4"/>
      <c r="C58" s="5" t="s">
        <v>122</v>
      </c>
      <c r="D58" s="16"/>
      <c r="E58" s="17"/>
      <c r="F58" s="16"/>
      <c r="G58" s="16"/>
      <c r="H58" s="16"/>
      <c r="I58" s="46">
        <f>SUM(I6:I57)</f>
        <v>0</v>
      </c>
      <c r="J58" s="18"/>
      <c r="K58" s="47"/>
      <c r="L58" s="44"/>
      <c r="M58" s="35"/>
    </row>
    <row r="59" spans="2:13" ht="12.75" customHeight="1">
      <c r="B59" s="4"/>
      <c r="C59" s="5" t="s">
        <v>123</v>
      </c>
      <c r="D59" s="16"/>
      <c r="E59" s="17"/>
      <c r="F59" s="16"/>
      <c r="G59" s="16"/>
      <c r="H59" s="16"/>
      <c r="I59" s="30"/>
      <c r="J59" s="18"/>
      <c r="K59" s="19">
        <f>I58*1.21</f>
        <v>0</v>
      </c>
      <c r="M59" s="1"/>
    </row>
    <row r="60" spans="2:14" s="1" customFormat="1" ht="12.75" customHeight="1" thickBot="1">
      <c r="B60" s="4"/>
      <c r="C60" s="5"/>
      <c r="D60" s="16"/>
      <c r="E60" s="17"/>
      <c r="F60" s="16"/>
      <c r="G60" s="16"/>
      <c r="H60" s="16"/>
      <c r="I60" s="30"/>
      <c r="J60" s="18"/>
      <c r="K60" s="19"/>
      <c r="L60" s="39"/>
      <c r="N60" s="39"/>
    </row>
    <row r="61" spans="2:14" s="1" customFormat="1" ht="12.75" customHeight="1" thickBot="1">
      <c r="B61" s="4"/>
      <c r="C61" s="5" t="s">
        <v>124</v>
      </c>
      <c r="D61" s="16"/>
      <c r="E61" s="17"/>
      <c r="F61" s="16"/>
      <c r="G61" s="16"/>
      <c r="H61" s="16"/>
      <c r="I61" s="42">
        <f>I58*22</f>
        <v>0</v>
      </c>
      <c r="J61" s="36"/>
      <c r="K61" s="19"/>
      <c r="N61" s="39"/>
    </row>
    <row r="62" spans="2:13" ht="12.75" customHeight="1" thickBot="1">
      <c r="B62" s="4"/>
      <c r="C62" s="5" t="s">
        <v>125</v>
      </c>
      <c r="D62" s="16"/>
      <c r="E62" s="17"/>
      <c r="F62" s="16"/>
      <c r="G62" s="16"/>
      <c r="H62" s="16"/>
      <c r="I62" s="37"/>
      <c r="J62" s="36"/>
      <c r="K62" s="19">
        <f>K59*22</f>
        <v>0</v>
      </c>
      <c r="L62" s="39"/>
      <c r="M62" s="1"/>
    </row>
    <row r="63" spans="2:11" s="1" customFormat="1" ht="12.75" customHeight="1">
      <c r="B63" s="152" t="s">
        <v>41</v>
      </c>
      <c r="C63" s="153"/>
      <c r="D63" s="153"/>
      <c r="E63" s="153"/>
      <c r="F63" s="153"/>
      <c r="G63" s="153"/>
      <c r="H63" s="153"/>
      <c r="I63" s="153"/>
      <c r="J63" s="153"/>
      <c r="K63" s="154"/>
    </row>
    <row r="64" spans="2:13" ht="12.75" customHeight="1">
      <c r="B64" s="69" t="s">
        <v>83</v>
      </c>
      <c r="C64" s="70"/>
      <c r="D64" s="71"/>
      <c r="E64" s="72"/>
      <c r="F64" s="3"/>
      <c r="G64" s="3"/>
      <c r="H64" s="3"/>
      <c r="I64" s="29"/>
      <c r="J64" s="6"/>
      <c r="K64" s="28"/>
      <c r="M64" s="1"/>
    </row>
    <row r="65" spans="2:13" ht="12.75" customHeight="1" thickBot="1">
      <c r="B65" s="23" t="s">
        <v>84</v>
      </c>
      <c r="C65" s="24"/>
      <c r="D65" s="25"/>
      <c r="E65" s="26"/>
      <c r="F65" s="25"/>
      <c r="G65" s="25"/>
      <c r="H65" s="25"/>
      <c r="I65" s="25"/>
      <c r="J65" s="26"/>
      <c r="K65" s="27"/>
      <c r="M65" s="1"/>
    </row>
    <row r="66" spans="2:13" ht="12.75" customHeight="1">
      <c r="B66" s="1"/>
      <c r="C66" s="1"/>
      <c r="D66" s="1"/>
      <c r="E66" s="1"/>
      <c r="F66" s="1"/>
      <c r="I66" s="1"/>
      <c r="J66" s="1"/>
      <c r="K66" s="77"/>
      <c r="M66" s="1"/>
    </row>
    <row r="67" spans="2:11" ht="12.75" customHeight="1">
      <c r="B67" s="1" t="s">
        <v>74</v>
      </c>
      <c r="F67" s="1"/>
      <c r="H67" s="1" t="s">
        <v>85</v>
      </c>
      <c r="I67" s="1"/>
      <c r="K67" s="1"/>
    </row>
    <row r="68" spans="2:11" ht="12.75" customHeight="1">
      <c r="B68" s="1"/>
      <c r="F68" s="1"/>
      <c r="I68" s="1"/>
      <c r="J68" s="1"/>
      <c r="K68" s="1"/>
    </row>
    <row r="69" spans="2:11" ht="12.75" customHeight="1">
      <c r="B69" s="1"/>
      <c r="F69" s="1"/>
      <c r="I69" s="1"/>
      <c r="J69" s="1"/>
      <c r="K69" s="1"/>
    </row>
    <row r="70" spans="2:11" ht="12.75" customHeight="1">
      <c r="B70" s="1"/>
      <c r="F70" s="1"/>
      <c r="I70" s="43"/>
      <c r="J70" s="43"/>
      <c r="K70" s="43"/>
    </row>
    <row r="71" spans="2:11" ht="12.75" customHeight="1">
      <c r="B71" s="1"/>
      <c r="F71" s="1"/>
      <c r="I71" s="1"/>
      <c r="J71" s="73"/>
      <c r="K71" s="43"/>
    </row>
    <row r="72" spans="2:11" ht="38.25" customHeight="1">
      <c r="B72" s="1"/>
      <c r="C72" s="1"/>
      <c r="D72" s="1"/>
      <c r="E72" s="1"/>
      <c r="F72" s="1"/>
      <c r="G72" s="1" t="s">
        <v>86</v>
      </c>
      <c r="I72" s="1" t="s">
        <v>87</v>
      </c>
      <c r="J72" s="73"/>
      <c r="K72" s="43"/>
    </row>
    <row r="73" spans="2:11" ht="27.75" customHeight="1">
      <c r="B73" s="1"/>
      <c r="C73" s="1"/>
      <c r="D73" s="1"/>
      <c r="E73" s="1"/>
      <c r="F73" s="1"/>
      <c r="I73" s="43"/>
      <c r="J73" s="43"/>
      <c r="K73" s="43"/>
    </row>
    <row r="74" spans="2:11" ht="12.75" customHeight="1">
      <c r="B74" s="1"/>
      <c r="C74" s="1"/>
      <c r="D74" s="1"/>
      <c r="E74" s="1"/>
      <c r="F74" s="1"/>
      <c r="I74" s="43"/>
      <c r="J74" s="43"/>
      <c r="K74" s="43"/>
    </row>
    <row r="75" spans="2:11" ht="12.75" customHeight="1">
      <c r="B75" s="1"/>
      <c r="C75" s="1"/>
      <c r="D75" s="1"/>
      <c r="E75" s="1"/>
      <c r="F75" s="1"/>
      <c r="I75" s="1"/>
      <c r="J75" s="1"/>
      <c r="K75" s="1"/>
    </row>
    <row r="76" spans="2:11" ht="12.75" customHeight="1">
      <c r="B76" s="1"/>
      <c r="C76" s="1"/>
      <c r="D76" s="1"/>
      <c r="E76" s="1"/>
      <c r="F76" s="1"/>
      <c r="I76" s="1"/>
      <c r="J76" s="1"/>
      <c r="K76" s="1"/>
    </row>
  </sheetData>
  <sheetProtection/>
  <mergeCells count="9">
    <mergeCell ref="F2:F3"/>
    <mergeCell ref="D2:D3"/>
    <mergeCell ref="C2:C3"/>
    <mergeCell ref="B2:B3"/>
    <mergeCell ref="C22:K22"/>
    <mergeCell ref="B63:K63"/>
    <mergeCell ref="C38:K38"/>
    <mergeCell ref="G2:G3"/>
    <mergeCell ref="H2:H3"/>
  </mergeCells>
  <printOptions horizontalCentered="1"/>
  <pageMargins left="0.5905511811023623" right="0.1968503937007874" top="0.7874015748031497" bottom="0.7874015748031497" header="0" footer="0"/>
  <pageSetup fitToHeight="0" fitToWidth="1" horizontalDpi="600" verticalDpi="600" orientation="landscape" paperSize="9" scale="72" r:id="rId1"/>
  <headerFooter>
    <oddHeader>&amp;L&amp;"Arial,Obyčejné"Příloha č. 4 ZD</oddHeader>
  </headerFooter>
  <rowBreaks count="1" manualBreakCount="1">
    <brk id="7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Příborská Jana Bc.</cp:lastModifiedBy>
  <cp:lastPrinted>2020-06-08T11:51:52Z</cp:lastPrinted>
  <dcterms:created xsi:type="dcterms:W3CDTF">2013-02-26T09:39:15Z</dcterms:created>
  <dcterms:modified xsi:type="dcterms:W3CDTF">2020-06-08T12:19:12Z</dcterms:modified>
  <cp:category/>
  <cp:version/>
  <cp:contentType/>
  <cp:contentStatus/>
</cp:coreProperties>
</file>