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bookViews>
    <workbookView xWindow="0" yWindow="0" windowWidth="19440" windowHeight="11892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<sst xmlns="http://schemas.openxmlformats.org/spreadsheetml/2006/main" count="461" uniqueCount="110">
  <si>
    <t>1.</t>
  </si>
  <si>
    <t>CENY PRACÍ</t>
  </si>
  <si>
    <t>DRUH PRÁCE</t>
  </si>
  <si>
    <t>Popis</t>
  </si>
  <si>
    <t>Sazba v Kč bez DPH</t>
  </si>
  <si>
    <t>DPH</t>
  </si>
  <si>
    <t>Cena v Kč s DPH</t>
  </si>
  <si>
    <t>mechanické práce</t>
  </si>
  <si>
    <t>za hodinu</t>
  </si>
  <si>
    <t>klempířské práce</t>
  </si>
  <si>
    <t>elektronické práce</t>
  </si>
  <si>
    <t>lakýrnické práce</t>
  </si>
  <si>
    <t>SOUČET</t>
  </si>
  <si>
    <t>CELKEM ZA PRÁCE</t>
  </si>
  <si>
    <t>2.</t>
  </si>
  <si>
    <t>CENY ÚKONŮ</t>
  </si>
  <si>
    <t>ÚKON</t>
  </si>
  <si>
    <t>Cena v Kč bez DPH</t>
  </si>
  <si>
    <t>demontáž kola</t>
  </si>
  <si>
    <t>1 kus</t>
  </si>
  <si>
    <t>montáž kola</t>
  </si>
  <si>
    <t>demontáž pneu</t>
  </si>
  <si>
    <t>montáž pneu</t>
  </si>
  <si>
    <t>vyvážení kola</t>
  </si>
  <si>
    <t>mytí kola + ošetření</t>
  </si>
  <si>
    <t>oprava bezdušové pneu</t>
  </si>
  <si>
    <t>výměna pneu s disky + vyvážení</t>
  </si>
  <si>
    <t>1 sada</t>
  </si>
  <si>
    <t>ekologická likvidace pneu</t>
  </si>
  <si>
    <t>příprava vozů na STK</t>
  </si>
  <si>
    <t>provedení STK</t>
  </si>
  <si>
    <t>doplnění klimatizace</t>
  </si>
  <si>
    <t>oprava klimatizace</t>
  </si>
  <si>
    <t>diagnostika závad</t>
  </si>
  <si>
    <t>výměna lamelové spojky</t>
  </si>
  <si>
    <t>výměna rozvodů</t>
  </si>
  <si>
    <t>výměna těsnění pod hlavou</t>
  </si>
  <si>
    <t>výměna oleje</t>
  </si>
  <si>
    <t>měření geometrie nápravy</t>
  </si>
  <si>
    <t xml:space="preserve">odtahová služba </t>
  </si>
  <si>
    <t>1 km</t>
  </si>
  <si>
    <t>výměna čelního skla</t>
  </si>
  <si>
    <t>mytí interiéru</t>
  </si>
  <si>
    <t>mytí exteriéru</t>
  </si>
  <si>
    <t>ventil kolový</t>
  </si>
  <si>
    <t>disk kola</t>
  </si>
  <si>
    <t>3.</t>
  </si>
  <si>
    <t>CENY NÁHRADNÍCH DÍLŮ</t>
  </si>
  <si>
    <t>NÁZEV NÁHRADNÍHO DÍLU</t>
  </si>
  <si>
    <t>motorový olej 5W40 505.01</t>
  </si>
  <si>
    <t>1l</t>
  </si>
  <si>
    <t>motorový olej Longlife</t>
  </si>
  <si>
    <t xml:space="preserve">sada stěračů </t>
  </si>
  <si>
    <t>sada</t>
  </si>
  <si>
    <t>žárovka typ - H 7</t>
  </si>
  <si>
    <t>žárovka typ- H4</t>
  </si>
  <si>
    <t>žárovka typ - W5W</t>
  </si>
  <si>
    <t>žárovka typ - C5W</t>
  </si>
  <si>
    <t>přední světlo</t>
  </si>
  <si>
    <t>zadní světlo</t>
  </si>
  <si>
    <t>přední náprava</t>
  </si>
  <si>
    <t>zadní náprava</t>
  </si>
  <si>
    <t>antifreeze G13</t>
  </si>
  <si>
    <t xml:space="preserve">autobaterie </t>
  </si>
  <si>
    <t>brzdová kapailna</t>
  </si>
  <si>
    <t>chladič vody</t>
  </si>
  <si>
    <t>spojka</t>
  </si>
  <si>
    <t>rozvody motoru</t>
  </si>
  <si>
    <t>výfuk</t>
  </si>
  <si>
    <t>zapalovací svíčky</t>
  </si>
  <si>
    <t>čepy řízení</t>
  </si>
  <si>
    <t>tlumiče přední</t>
  </si>
  <si>
    <t>tlumiče zadní</t>
  </si>
  <si>
    <t>brzdič přední</t>
  </si>
  <si>
    <t>brzdič zadní</t>
  </si>
  <si>
    <t>ložiska kol přední</t>
  </si>
  <si>
    <t>ložiska kol zadní</t>
  </si>
  <si>
    <t>brzdové destičky 5K0698151</t>
  </si>
  <si>
    <t>brzdové destičky 1J0698451F</t>
  </si>
  <si>
    <t>brzdový kotouč 1J0615601</t>
  </si>
  <si>
    <t>filtr olejový  03D198819A</t>
  </si>
  <si>
    <t>filtr vzduchový  03E129620</t>
  </si>
  <si>
    <t>filtr paliva 6Q0201051</t>
  </si>
  <si>
    <t>motorový olej typ-5W30 Long life</t>
  </si>
  <si>
    <t>žárovka typ-přední H 7</t>
  </si>
  <si>
    <t>žárovka typ-zadní N0177322</t>
  </si>
  <si>
    <t>žárovka typ - blinkr - N10256407</t>
  </si>
  <si>
    <t>žárovka typ-brzdové světlo</t>
  </si>
  <si>
    <t>autobaterie typ-61 Ah</t>
  </si>
  <si>
    <t>teplotní čidlo</t>
  </si>
  <si>
    <t>brzdové destičky přední č.5K0698151</t>
  </si>
  <si>
    <t>brzdové destičky zadní č.1K0698451G</t>
  </si>
  <si>
    <t>brzdový kotouč přední č.1K0615301T</t>
  </si>
  <si>
    <t>brzdový kotouč zadní č.1K0615601AC</t>
  </si>
  <si>
    <t>filtr olejový  č.071115562C</t>
  </si>
  <si>
    <t>filtr vzduchový  č.1K0129620D</t>
  </si>
  <si>
    <t>filtr paliva č.3C0127434</t>
  </si>
  <si>
    <t>filtr kabinový č.1K0819644B</t>
  </si>
  <si>
    <t>CELKEM ZA NÁHRADNÍ DÍLY</t>
  </si>
  <si>
    <t>Seznam servisních služeb – cenová nabídka Dodavatele</t>
  </si>
  <si>
    <t>v autorizovaném servisu značky Škoda s platnou licencí</t>
  </si>
  <si>
    <t>UPOZORNĚNÍ: V TABULKÁCH JE NUTNÉ VYPLNIT VŠECHNY POLOŽKY</t>
  </si>
  <si>
    <t>Příloha 1 k Rámcové dohodě</t>
  </si>
  <si>
    <t>Ceny pro vozidlo - Škoda Octavia, r. v. 2006</t>
  </si>
  <si>
    <t>Ceny pro vozidlo - Škoda Yeti, r. v. 2015</t>
  </si>
  <si>
    <t>Ceny pro vozidlo - Škoda Fabia, r. v. 2018</t>
  </si>
  <si>
    <t>měření emisí Benzín</t>
  </si>
  <si>
    <t xml:space="preserve">filtr olejový  </t>
  </si>
  <si>
    <t xml:space="preserve">filtr vzduchový  </t>
  </si>
  <si>
    <t>brzdový kotouč 1J0615301 není díl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</si>
</sst>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name val="Calibri"/>
      <family val="2"/>
    </font>
    <font>
      <u val="single"/>
      <sz val="11"/>
      <color indexed="8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indexed="58"/>
      </left>
      <right style="thin">
        <color indexed="58"/>
      </right>
      <top style="double">
        <color indexed="58"/>
      </top>
      <bottom style="double">
        <color indexed="58"/>
      </bottom>
    </border>
    <border>
      <left style="thin">
        <color indexed="58"/>
      </left>
      <right style="thin">
        <color indexed="58"/>
      </right>
      <top style="double">
        <color indexed="58"/>
      </top>
      <bottom style="double">
        <color indexed="58"/>
      </bottom>
    </border>
    <border>
      <left style="thin">
        <color indexed="58"/>
      </left>
      <right/>
      <top style="double">
        <color indexed="58"/>
      </top>
      <bottom style="double">
        <color indexed="58"/>
      </bottom>
    </border>
    <border>
      <left style="thin">
        <color indexed="58"/>
      </left>
      <right style="double">
        <color indexed="58"/>
      </right>
      <top style="double">
        <color indexed="58"/>
      </top>
      <bottom style="double">
        <color indexed="58"/>
      </bottom>
    </border>
    <border>
      <left style="thin">
        <color indexed="58"/>
      </left>
      <right style="thin">
        <color indexed="58"/>
      </right>
      <top/>
      <bottom style="thin">
        <color indexed="58"/>
      </bottom>
    </border>
    <border>
      <left style="thin">
        <color indexed="58"/>
      </left>
      <right/>
      <top/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/>
    </border>
    <border>
      <left/>
      <right/>
      <top style="double">
        <color indexed="58"/>
      </top>
      <bottom/>
    </border>
    <border>
      <left style="thin">
        <color indexed="58"/>
      </left>
      <right style="thin">
        <color indexed="58"/>
      </right>
      <top style="double">
        <color indexed="58"/>
      </top>
      <bottom style="thin">
        <color indexed="58"/>
      </bottom>
    </border>
    <border>
      <left style="thin">
        <color indexed="58"/>
      </left>
      <right/>
      <top style="double">
        <color indexed="58"/>
      </top>
      <bottom/>
    </border>
    <border>
      <left style="thin">
        <color indexed="58"/>
      </left>
      <right/>
      <top style="thin">
        <color indexed="58"/>
      </top>
      <bottom style="thin">
        <color indexed="58"/>
      </bottom>
    </border>
    <border>
      <left style="thin">
        <color indexed="58"/>
      </left>
      <right/>
      <top style="thin">
        <color indexed="58"/>
      </top>
      <bottom/>
    </border>
    <border>
      <left/>
      <right/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/>
      <bottom/>
    </border>
    <border>
      <left style="thin">
        <color indexed="58"/>
      </left>
      <right style="thin">
        <color indexed="58"/>
      </right>
      <top style="thin">
        <color indexed="58"/>
      </top>
      <bottom style="double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/>
    </border>
    <border>
      <left style="double">
        <color indexed="58"/>
      </left>
      <right/>
      <top style="double">
        <color indexed="58"/>
      </top>
      <bottom/>
    </border>
    <border>
      <left style="double">
        <color indexed="58"/>
      </left>
      <right style="double">
        <color indexed="58"/>
      </right>
      <top style="double">
        <color indexed="58"/>
      </top>
      <bottom/>
    </border>
    <border>
      <left style="double">
        <color indexed="58"/>
      </left>
      <right/>
      <top style="double">
        <color indexed="58"/>
      </top>
      <bottom style="double">
        <color indexed="58"/>
      </bottom>
    </border>
    <border>
      <left/>
      <right/>
      <top style="double">
        <color indexed="58"/>
      </top>
      <bottom style="double">
        <color indexed="58"/>
      </bottom>
    </border>
    <border>
      <left style="double">
        <color indexed="58"/>
      </left>
      <right style="double">
        <color indexed="58"/>
      </right>
      <top style="double">
        <color indexed="58"/>
      </top>
      <bottom style="double">
        <color indexed="58"/>
      </bottom>
    </border>
    <border>
      <left style="double">
        <color indexed="58"/>
      </left>
      <right style="double">
        <color indexed="58"/>
      </right>
      <top/>
      <bottom style="double">
        <color indexed="58"/>
      </bottom>
    </border>
    <border>
      <left/>
      <right style="double">
        <color indexed="58"/>
      </right>
      <top style="double">
        <color indexed="58"/>
      </top>
      <bottom style="double">
        <color indexed="5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72">
    <xf numFmtId="0" fontId="0" fillId="0" borderId="0" xfId="0"/>
    <xf numFmtId="0" fontId="2" fillId="0" borderId="0" xfId="20">
      <alignment/>
      <protection/>
    </xf>
    <xf numFmtId="0" fontId="2" fillId="0" borderId="0" xfId="20" applyAlignment="1">
      <alignment shrinkToFit="1"/>
      <protection/>
    </xf>
    <xf numFmtId="0" fontId="2" fillId="0" borderId="0" xfId="20" applyFill="1">
      <alignment/>
      <protection/>
    </xf>
    <xf numFmtId="0" fontId="3" fillId="0" borderId="1" xfId="20" applyFont="1" applyBorder="1" applyAlignment="1">
      <alignment horizontal="center" shrinkToFit="1"/>
      <protection/>
    </xf>
    <xf numFmtId="0" fontId="3" fillId="0" borderId="2" xfId="20" applyFont="1" applyBorder="1" applyAlignment="1">
      <alignment horizontal="center" shrinkToFit="1"/>
      <protection/>
    </xf>
    <xf numFmtId="0" fontId="4" fillId="0" borderId="2" xfId="20" applyFont="1" applyFill="1" applyBorder="1" applyAlignment="1">
      <alignment horizontal="center"/>
      <protection/>
    </xf>
    <xf numFmtId="0" fontId="4" fillId="0" borderId="3" xfId="20" applyFont="1" applyFill="1" applyBorder="1" applyAlignment="1">
      <alignment horizontal="center"/>
      <protection/>
    </xf>
    <xf numFmtId="0" fontId="4" fillId="0" borderId="4" xfId="20" applyFont="1" applyFill="1" applyBorder="1" applyAlignment="1">
      <alignment horizontal="center"/>
      <protection/>
    </xf>
    <xf numFmtId="0" fontId="2" fillId="0" borderId="5" xfId="20" applyFont="1" applyBorder="1" applyAlignment="1">
      <alignment shrinkToFit="1"/>
      <protection/>
    </xf>
    <xf numFmtId="164" fontId="2" fillId="0" borderId="5" xfId="20" applyNumberFormat="1" applyFill="1" applyBorder="1" applyAlignment="1">
      <alignment horizontal="center" vertical="center"/>
      <protection/>
    </xf>
    <xf numFmtId="164" fontId="2" fillId="0" borderId="6" xfId="20" applyNumberFormat="1" applyFill="1" applyBorder="1" applyAlignment="1">
      <alignment horizontal="center" vertical="center"/>
      <protection/>
    </xf>
    <xf numFmtId="0" fontId="2" fillId="0" borderId="7" xfId="20" applyFont="1" applyBorder="1" applyAlignment="1">
      <alignment shrinkToFit="1"/>
      <protection/>
    </xf>
    <xf numFmtId="164" fontId="2" fillId="0" borderId="7" xfId="20" applyNumberFormat="1" applyFill="1" applyBorder="1" applyAlignment="1">
      <alignment horizontal="center" vertical="center"/>
      <protection/>
    </xf>
    <xf numFmtId="164" fontId="2" fillId="0" borderId="8" xfId="20" applyNumberFormat="1" applyFill="1" applyBorder="1" applyAlignment="1">
      <alignment horizontal="center" vertical="center"/>
      <protection/>
    </xf>
    <xf numFmtId="0" fontId="2" fillId="0" borderId="0" xfId="20" applyBorder="1" applyAlignment="1">
      <alignment shrinkToFit="1"/>
      <protection/>
    </xf>
    <xf numFmtId="164" fontId="2" fillId="0" borderId="0" xfId="20" applyNumberFormat="1" applyFill="1" applyBorder="1" applyAlignment="1">
      <alignment horizontal="center" vertical="center"/>
      <protection/>
    </xf>
    <xf numFmtId="0" fontId="2" fillId="0" borderId="9" xfId="20" applyBorder="1" applyAlignment="1">
      <alignment shrinkToFit="1"/>
      <protection/>
    </xf>
    <xf numFmtId="0" fontId="2" fillId="0" borderId="0" xfId="20" applyBorder="1">
      <alignment/>
      <protection/>
    </xf>
    <xf numFmtId="0" fontId="2" fillId="0" borderId="10" xfId="20" applyFont="1" applyBorder="1" applyAlignment="1">
      <alignment shrinkToFit="1"/>
      <protection/>
    </xf>
    <xf numFmtId="164" fontId="2" fillId="0" borderId="10" xfId="20" applyNumberFormat="1" applyFill="1" applyBorder="1" applyAlignment="1">
      <alignment horizontal="center" vertical="center"/>
      <protection/>
    </xf>
    <xf numFmtId="164" fontId="2" fillId="0" borderId="11" xfId="20" applyNumberFormat="1" applyFill="1" applyBorder="1" applyAlignment="1">
      <alignment horizontal="center" vertical="center"/>
      <protection/>
    </xf>
    <xf numFmtId="164" fontId="2" fillId="0" borderId="6" xfId="20" applyNumberFormat="1" applyFill="1" applyBorder="1" applyAlignment="1">
      <alignment horizontal="center"/>
      <protection/>
    </xf>
    <xf numFmtId="164" fontId="2" fillId="0" borderId="12" xfId="20" applyNumberFormat="1" applyFill="1" applyBorder="1" applyAlignment="1">
      <alignment horizontal="center"/>
      <protection/>
    </xf>
    <xf numFmtId="164" fontId="2" fillId="0" borderId="13" xfId="20" applyNumberFormat="1" applyFill="1" applyBorder="1" applyAlignment="1">
      <alignment horizontal="center"/>
      <protection/>
    </xf>
    <xf numFmtId="164" fontId="2" fillId="0" borderId="14" xfId="20" applyNumberFormat="1" applyFill="1" applyBorder="1" applyAlignment="1">
      <alignment horizontal="center"/>
      <protection/>
    </xf>
    <xf numFmtId="0" fontId="2" fillId="0" borderId="8" xfId="20" applyFont="1" applyBorder="1" applyAlignment="1">
      <alignment shrinkToFit="1"/>
      <protection/>
    </xf>
    <xf numFmtId="0" fontId="2" fillId="0" borderId="15" xfId="20" applyBorder="1" applyAlignment="1">
      <alignment shrinkToFit="1"/>
      <protection/>
    </xf>
    <xf numFmtId="164" fontId="2" fillId="0" borderId="16" xfId="20" applyNumberFormat="1" applyFill="1" applyBorder="1" applyAlignment="1">
      <alignment horizontal="center" vertical="center"/>
      <protection/>
    </xf>
    <xf numFmtId="0" fontId="5" fillId="2" borderId="0" xfId="20" applyFont="1" applyFill="1" applyAlignment="1">
      <alignment horizontal="center" vertical="center"/>
      <protection/>
    </xf>
    <xf numFmtId="0" fontId="6" fillId="0" borderId="0" xfId="20" applyFont="1" applyBorder="1" applyAlignment="1">
      <alignment vertical="center"/>
      <protection/>
    </xf>
    <xf numFmtId="0" fontId="7" fillId="0" borderId="0" xfId="20" applyFont="1" applyAlignment="1">
      <alignment shrinkToFit="1"/>
      <protection/>
    </xf>
    <xf numFmtId="0" fontId="7" fillId="0" borderId="0" xfId="20" applyFont="1" applyFill="1">
      <alignment/>
      <protection/>
    </xf>
    <xf numFmtId="0" fontId="2" fillId="0" borderId="17" xfId="20" applyFont="1" applyBorder="1" applyAlignment="1">
      <alignment shrinkToFit="1"/>
      <protection/>
    </xf>
    <xf numFmtId="0" fontId="2" fillId="0" borderId="7" xfId="20" applyFont="1" applyBorder="1" applyAlignment="1">
      <alignment shrinkToFit="1"/>
      <protection/>
    </xf>
    <xf numFmtId="0" fontId="2" fillId="0" borderId="8" xfId="20" applyFont="1" applyBorder="1" applyAlignment="1">
      <alignment shrinkToFit="1"/>
      <protection/>
    </xf>
    <xf numFmtId="0" fontId="7" fillId="2" borderId="0" xfId="20" applyFont="1" applyFill="1" applyAlignment="1">
      <alignment shrinkToFit="1"/>
      <protection/>
    </xf>
    <xf numFmtId="0" fontId="7" fillId="2" borderId="0" xfId="20" applyFont="1" applyFill="1">
      <alignment/>
      <protection/>
    </xf>
    <xf numFmtId="0" fontId="2" fillId="2" borderId="0" xfId="20" applyFill="1">
      <alignment/>
      <protection/>
    </xf>
    <xf numFmtId="0" fontId="8" fillId="2" borderId="0" xfId="20" applyFont="1" applyFill="1" applyBorder="1" applyAlignment="1">
      <alignment vertical="center"/>
      <protection/>
    </xf>
    <xf numFmtId="0" fontId="2" fillId="2" borderId="0" xfId="20" applyFont="1" applyFill="1" applyAlignment="1">
      <alignment shrinkToFit="1"/>
      <protection/>
    </xf>
    <xf numFmtId="0" fontId="2" fillId="2" borderId="0" xfId="20" applyFont="1" applyFill="1">
      <alignment/>
      <protection/>
    </xf>
    <xf numFmtId="0" fontId="2" fillId="3" borderId="5" xfId="20" applyFont="1" applyFill="1" applyBorder="1" applyAlignment="1">
      <alignment shrinkToFit="1"/>
      <protection/>
    </xf>
    <xf numFmtId="0" fontId="2" fillId="3" borderId="7" xfId="20" applyFont="1" applyFill="1" applyBorder="1" applyAlignment="1">
      <alignment shrinkToFit="1"/>
      <protection/>
    </xf>
    <xf numFmtId="0" fontId="2" fillId="3" borderId="12" xfId="20" applyFont="1" applyFill="1" applyBorder="1" applyAlignment="1">
      <alignment shrinkToFit="1"/>
      <protection/>
    </xf>
    <xf numFmtId="0" fontId="2" fillId="3" borderId="13" xfId="20" applyFont="1" applyFill="1" applyBorder="1" applyAlignment="1">
      <alignment shrinkToFit="1"/>
      <protection/>
    </xf>
    <xf numFmtId="0" fontId="3" fillId="0" borderId="0" xfId="20" applyFont="1">
      <alignment/>
      <protection/>
    </xf>
    <xf numFmtId="0" fontId="9" fillId="0" borderId="0" xfId="20" applyFont="1">
      <alignment/>
      <protection/>
    </xf>
    <xf numFmtId="0" fontId="3" fillId="2" borderId="18" xfId="20" applyFont="1" applyFill="1" applyBorder="1" applyAlignment="1">
      <alignment shrinkToFit="1"/>
      <protection/>
    </xf>
    <xf numFmtId="0" fontId="2" fillId="2" borderId="9" xfId="20" applyFill="1" applyBorder="1" applyAlignment="1">
      <alignment shrinkToFit="1"/>
      <protection/>
    </xf>
    <xf numFmtId="164" fontId="2" fillId="2" borderId="19" xfId="20" applyNumberFormat="1" applyFill="1" applyBorder="1" applyAlignment="1">
      <alignment horizontal="center" vertical="center"/>
      <protection/>
    </xf>
    <xf numFmtId="0" fontId="3" fillId="3" borderId="20" xfId="20" applyFont="1" applyFill="1" applyBorder="1" applyAlignment="1">
      <alignment shrinkToFit="1"/>
      <protection/>
    </xf>
    <xf numFmtId="0" fontId="2" fillId="3" borderId="21" xfId="20" applyFill="1" applyBorder="1" applyAlignment="1">
      <alignment shrinkToFit="1"/>
      <protection/>
    </xf>
    <xf numFmtId="164" fontId="2" fillId="3" borderId="22" xfId="20" applyNumberFormat="1" applyFill="1" applyBorder="1" applyAlignment="1">
      <alignment horizontal="center" vertical="center"/>
      <protection/>
    </xf>
    <xf numFmtId="164" fontId="2" fillId="3" borderId="23" xfId="20" applyNumberFormat="1" applyFill="1" applyBorder="1" applyAlignment="1">
      <alignment horizontal="center" vertical="center"/>
      <protection/>
    </xf>
    <xf numFmtId="0" fontId="10" fillId="0" borderId="0" xfId="20" applyFont="1" applyBorder="1" applyAlignment="1">
      <alignment shrinkToFit="1"/>
      <protection/>
    </xf>
    <xf numFmtId="0" fontId="9" fillId="2" borderId="0" xfId="20" applyFont="1" applyFill="1">
      <alignment/>
      <protection/>
    </xf>
    <xf numFmtId="0" fontId="9" fillId="2" borderId="0" xfId="20" applyFont="1" applyFill="1" applyBorder="1" applyAlignment="1">
      <alignment shrinkToFit="1"/>
      <protection/>
    </xf>
    <xf numFmtId="0" fontId="3" fillId="4" borderId="20" xfId="20" applyFont="1" applyFill="1" applyBorder="1" applyAlignment="1">
      <alignment shrinkToFit="1"/>
      <protection/>
    </xf>
    <xf numFmtId="0" fontId="2" fillId="4" borderId="24" xfId="20" applyFill="1" applyBorder="1" applyAlignment="1">
      <alignment shrinkToFit="1"/>
      <protection/>
    </xf>
    <xf numFmtId="164" fontId="2" fillId="4" borderId="22" xfId="20" applyNumberFormat="1" applyFill="1" applyBorder="1" applyAlignment="1">
      <alignment horizontal="center" vertical="center"/>
      <protection/>
    </xf>
    <xf numFmtId="0" fontId="11" fillId="0" borderId="0" xfId="20" applyFont="1">
      <alignment/>
      <protection/>
    </xf>
    <xf numFmtId="0" fontId="12" fillId="0" borderId="0" xfId="0" applyFont="1"/>
    <xf numFmtId="0" fontId="13" fillId="0" borderId="0" xfId="20" applyFont="1">
      <alignment/>
      <protection/>
    </xf>
    <xf numFmtId="0" fontId="14" fillId="0" borderId="0" xfId="20" applyFont="1">
      <alignment/>
      <protection/>
    </xf>
    <xf numFmtId="0" fontId="3" fillId="3" borderId="0" xfId="20" applyFont="1" applyFill="1" applyBorder="1" applyAlignment="1">
      <alignment shrinkToFit="1"/>
      <protection/>
    </xf>
    <xf numFmtId="0" fontId="2" fillId="3" borderId="0" xfId="20" applyFill="1" applyBorder="1" applyAlignment="1">
      <alignment shrinkToFit="1"/>
      <protection/>
    </xf>
    <xf numFmtId="164" fontId="2" fillId="3" borderId="0" xfId="20" applyNumberFormat="1" applyFill="1" applyBorder="1" applyAlignment="1">
      <alignment horizontal="center" vertical="center"/>
      <protection/>
    </xf>
    <xf numFmtId="0" fontId="3" fillId="4" borderId="0" xfId="20" applyFont="1" applyFill="1" applyBorder="1" applyAlignment="1">
      <alignment shrinkToFit="1"/>
      <protection/>
    </xf>
    <xf numFmtId="0" fontId="2" fillId="4" borderId="0" xfId="20" applyFill="1" applyBorder="1" applyAlignment="1">
      <alignment shrinkToFit="1"/>
      <protection/>
    </xf>
    <xf numFmtId="164" fontId="2" fillId="4" borderId="0" xfId="20" applyNumberFormat="1" applyFill="1" applyBorder="1" applyAlignment="1">
      <alignment horizontal="center" vertical="center"/>
      <protection/>
    </xf>
    <xf numFmtId="2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3"/>
  <sheetViews>
    <sheetView tabSelected="1" workbookViewId="0" topLeftCell="A40">
      <selection activeCell="F39" sqref="F39"/>
    </sheetView>
  </sheetViews>
  <sheetFormatPr defaultColWidth="9.140625" defaultRowHeight="15"/>
  <cols>
    <col min="2" max="2" width="28.00390625" style="0" customWidth="1"/>
    <col min="4" max="4" width="16.421875" style="0" customWidth="1"/>
    <col min="5" max="5" width="11.421875" style="0" bestFit="1" customWidth="1"/>
    <col min="6" max="6" width="13.00390625" style="0" customWidth="1"/>
  </cols>
  <sheetData>
    <row r="1" ht="15">
      <c r="A1" t="s">
        <v>102</v>
      </c>
    </row>
    <row r="3" spans="1:4" ht="23.4">
      <c r="A3" s="62" t="s">
        <v>99</v>
      </c>
      <c r="B3" s="62"/>
      <c r="C3" s="62"/>
      <c r="D3" s="62"/>
    </row>
    <row r="4" spans="1:7" ht="15.6">
      <c r="A4" s="64" t="s">
        <v>100</v>
      </c>
      <c r="B4" s="47"/>
      <c r="C4" s="46"/>
      <c r="D4" s="46"/>
      <c r="E4" s="46"/>
      <c r="F4" s="1"/>
      <c r="G4" s="1"/>
    </row>
    <row r="5" spans="1:7" ht="15.6">
      <c r="A5" s="61"/>
      <c r="B5" s="47"/>
      <c r="C5" s="46"/>
      <c r="D5" s="46"/>
      <c r="E5" s="46"/>
      <c r="F5" s="1"/>
      <c r="G5" s="1"/>
    </row>
    <row r="6" spans="1:7" ht="15.6">
      <c r="A6" s="63" t="s">
        <v>101</v>
      </c>
      <c r="B6" s="47"/>
      <c r="C6" s="46"/>
      <c r="D6" s="46"/>
      <c r="E6" s="46"/>
      <c r="F6" s="1"/>
      <c r="G6" s="1"/>
    </row>
    <row r="7" spans="1:7" ht="15.6">
      <c r="A7" s="47"/>
      <c r="B7" s="47"/>
      <c r="C7" s="46"/>
      <c r="D7" s="46"/>
      <c r="E7" s="46"/>
      <c r="F7" s="1"/>
      <c r="G7" s="1"/>
    </row>
    <row r="8" spans="1:7" ht="18">
      <c r="A8" s="29" t="s">
        <v>0</v>
      </c>
      <c r="B8" s="56" t="s">
        <v>1</v>
      </c>
      <c r="C8" s="46"/>
      <c r="D8" s="46"/>
      <c r="E8" s="46"/>
      <c r="F8" s="1"/>
      <c r="G8" s="1"/>
    </row>
    <row r="10" spans="1:7" ht="18">
      <c r="A10" s="1"/>
      <c r="B10" s="39" t="s">
        <v>103</v>
      </c>
      <c r="C10" s="36"/>
      <c r="D10" s="37"/>
      <c r="E10" s="37"/>
      <c r="F10" s="37"/>
      <c r="G10" s="38"/>
    </row>
    <row r="11" spans="1:7" ht="18.6" thickBot="1">
      <c r="A11" s="1"/>
      <c r="B11" s="30"/>
      <c r="C11" s="31"/>
      <c r="D11" s="32"/>
      <c r="E11" s="32"/>
      <c r="F11" s="32"/>
      <c r="G11" s="1"/>
    </row>
    <row r="12" spans="1:7" ht="15.6" thickBot="1" thickTop="1">
      <c r="A12" s="1"/>
      <c r="B12" s="4" t="s">
        <v>2</v>
      </c>
      <c r="C12" s="5" t="s">
        <v>3</v>
      </c>
      <c r="D12" s="6" t="s">
        <v>4</v>
      </c>
      <c r="E12" s="7" t="s">
        <v>5</v>
      </c>
      <c r="F12" s="8" t="s">
        <v>6</v>
      </c>
      <c r="G12" s="1"/>
    </row>
    <row r="13" spans="1:7" ht="15" thickTop="1">
      <c r="A13" s="1"/>
      <c r="B13" s="9" t="s">
        <v>7</v>
      </c>
      <c r="C13" s="9" t="s">
        <v>8</v>
      </c>
      <c r="D13" s="10">
        <v>568</v>
      </c>
      <c r="E13" s="11">
        <f>F13-D13</f>
        <v>119.27999999999997</v>
      </c>
      <c r="F13" s="10">
        <f>D13*1.21</f>
        <v>687.28</v>
      </c>
      <c r="G13" s="1"/>
    </row>
    <row r="14" spans="1:7" ht="15">
      <c r="A14" s="1"/>
      <c r="B14" s="12" t="s">
        <v>9</v>
      </c>
      <c r="C14" s="12" t="s">
        <v>8</v>
      </c>
      <c r="D14" s="13">
        <v>598</v>
      </c>
      <c r="E14" s="11">
        <f>F14-D14</f>
        <v>125.57999999999993</v>
      </c>
      <c r="F14" s="13">
        <f>D14*1.21</f>
        <v>723.5799999999999</v>
      </c>
      <c r="G14" s="1"/>
    </row>
    <row r="15" spans="1:7" ht="15">
      <c r="A15" s="1"/>
      <c r="B15" s="12" t="s">
        <v>10</v>
      </c>
      <c r="C15" s="12" t="s">
        <v>8</v>
      </c>
      <c r="D15" s="13">
        <v>568</v>
      </c>
      <c r="E15" s="11">
        <f>F15-D15</f>
        <v>119.27999999999997</v>
      </c>
      <c r="F15" s="13">
        <f>D15*1.21</f>
        <v>687.28</v>
      </c>
      <c r="G15" s="1"/>
    </row>
    <row r="16" spans="1:7" ht="15" thickBot="1">
      <c r="A16" s="1"/>
      <c r="B16" s="12" t="s">
        <v>11</v>
      </c>
      <c r="C16" s="12" t="s">
        <v>8</v>
      </c>
      <c r="D16" s="13">
        <v>598</v>
      </c>
      <c r="E16" s="11">
        <f>F16-D16</f>
        <v>125.57999999999993</v>
      </c>
      <c r="F16" s="14">
        <f>D16*1.21</f>
        <v>723.5799999999999</v>
      </c>
      <c r="G16" s="1"/>
    </row>
    <row r="17" spans="1:7" ht="15.6" thickBot="1" thickTop="1">
      <c r="A17" s="1"/>
      <c r="B17" s="51" t="s">
        <v>12</v>
      </c>
      <c r="C17" s="52"/>
      <c r="D17" s="53">
        <f>SUM(D13:D16)</f>
        <v>2332</v>
      </c>
      <c r="E17" s="11">
        <f>SUM(E13:E16)</f>
        <v>489.7199999999998</v>
      </c>
      <c r="F17" s="53">
        <f>SUM(F13:F16)</f>
        <v>2821.72</v>
      </c>
      <c r="G17" s="1"/>
    </row>
    <row r="18" spans="1:7" ht="15" thickTop="1">
      <c r="A18" s="1"/>
      <c r="B18" s="15"/>
      <c r="C18" s="15"/>
      <c r="D18" s="16"/>
      <c r="E18" s="16"/>
      <c r="F18" s="16"/>
      <c r="G18" s="18"/>
    </row>
    <row r="19" spans="1:7" ht="18">
      <c r="A19" s="1"/>
      <c r="B19" s="39" t="s">
        <v>104</v>
      </c>
      <c r="C19" s="40"/>
      <c r="D19" s="41"/>
      <c r="E19" s="41"/>
      <c r="F19" s="41"/>
      <c r="G19" s="18"/>
    </row>
    <row r="20" spans="1:7" ht="18.6" thickBot="1">
      <c r="A20" s="1"/>
      <c r="B20" s="30"/>
      <c r="C20" s="31"/>
      <c r="D20" s="32"/>
      <c r="E20" s="32"/>
      <c r="F20" s="32"/>
      <c r="G20" s="18"/>
    </row>
    <row r="21" spans="1:7" ht="15.6" thickBot="1" thickTop="1">
      <c r="A21" s="1"/>
      <c r="B21" s="4" t="s">
        <v>2</v>
      </c>
      <c r="C21" s="5" t="s">
        <v>3</v>
      </c>
      <c r="D21" s="6" t="s">
        <v>4</v>
      </c>
      <c r="E21" s="7" t="s">
        <v>5</v>
      </c>
      <c r="F21" s="8" t="s">
        <v>6</v>
      </c>
      <c r="G21" s="18"/>
    </row>
    <row r="22" spans="1:7" ht="15" thickTop="1">
      <c r="A22" s="1"/>
      <c r="B22" s="9" t="s">
        <v>7</v>
      </c>
      <c r="C22" s="9" t="s">
        <v>8</v>
      </c>
      <c r="D22" s="10">
        <v>624</v>
      </c>
      <c r="E22" s="11">
        <f>F22-D22</f>
        <v>131.03999999999996</v>
      </c>
      <c r="F22" s="10">
        <f>D22*1.21</f>
        <v>755.04</v>
      </c>
      <c r="G22" s="18"/>
    </row>
    <row r="23" spans="1:7" ht="15">
      <c r="A23" s="1"/>
      <c r="B23" s="12" t="s">
        <v>9</v>
      </c>
      <c r="C23" s="12" t="s">
        <v>8</v>
      </c>
      <c r="D23" s="13">
        <v>724</v>
      </c>
      <c r="E23" s="11">
        <f>F23-D23</f>
        <v>152.03999999999996</v>
      </c>
      <c r="F23" s="13">
        <f>D23*1.21</f>
        <v>876.04</v>
      </c>
      <c r="G23" s="18"/>
    </row>
    <row r="24" spans="1:7" ht="15">
      <c r="A24" s="1"/>
      <c r="B24" s="12" t="s">
        <v>10</v>
      </c>
      <c r="C24" s="12" t="s">
        <v>8</v>
      </c>
      <c r="D24" s="13">
        <v>624</v>
      </c>
      <c r="E24" s="11">
        <f>F24-D24</f>
        <v>131.03999999999996</v>
      </c>
      <c r="F24" s="13">
        <f>D24*1.21</f>
        <v>755.04</v>
      </c>
      <c r="G24" s="18"/>
    </row>
    <row r="25" spans="1:7" ht="15" thickBot="1">
      <c r="A25" s="1"/>
      <c r="B25" s="12" t="s">
        <v>11</v>
      </c>
      <c r="C25" s="12" t="s">
        <v>8</v>
      </c>
      <c r="D25" s="13">
        <v>724</v>
      </c>
      <c r="E25" s="11">
        <f>F25-D25</f>
        <v>152.03999999999996</v>
      </c>
      <c r="F25" s="14">
        <f>D25*1.21</f>
        <v>876.04</v>
      </c>
      <c r="G25" s="18"/>
    </row>
    <row r="26" spans="1:7" ht="15.6" thickBot="1" thickTop="1">
      <c r="A26" s="1"/>
      <c r="B26" s="51" t="s">
        <v>12</v>
      </c>
      <c r="C26" s="52"/>
      <c r="D26" s="53">
        <f>SUM(D22:D25)</f>
        <v>2696</v>
      </c>
      <c r="E26" s="53">
        <f>SUM(E22:E25)</f>
        <v>566.1599999999999</v>
      </c>
      <c r="F26" s="53">
        <f>SUM(F22:F25)</f>
        <v>3262.16</v>
      </c>
      <c r="G26" s="18"/>
    </row>
    <row r="27" spans="1:7" ht="15" thickTop="1">
      <c r="A27" s="1"/>
      <c r="B27" s="65"/>
      <c r="C27" s="66"/>
      <c r="D27" s="67"/>
      <c r="E27" s="67"/>
      <c r="F27" s="67"/>
      <c r="G27" s="18"/>
    </row>
    <row r="28" spans="1:7" ht="18">
      <c r="A28" s="1"/>
      <c r="B28" s="39" t="s">
        <v>105</v>
      </c>
      <c r="C28" s="40"/>
      <c r="D28" s="41"/>
      <c r="E28" s="41"/>
      <c r="F28" s="41"/>
      <c r="G28" s="18"/>
    </row>
    <row r="29" spans="1:7" ht="15" thickBot="1">
      <c r="A29" s="1"/>
      <c r="B29" s="65"/>
      <c r="C29" s="66"/>
      <c r="D29" s="67"/>
      <c r="E29" s="67"/>
      <c r="F29" s="67"/>
      <c r="G29" s="18"/>
    </row>
    <row r="30" spans="1:7" ht="15.6" thickBot="1" thickTop="1">
      <c r="A30" s="1"/>
      <c r="B30" s="4" t="s">
        <v>2</v>
      </c>
      <c r="C30" s="5" t="s">
        <v>3</v>
      </c>
      <c r="D30" s="6" t="s">
        <v>4</v>
      </c>
      <c r="E30" s="7" t="s">
        <v>5</v>
      </c>
      <c r="F30" s="8" t="s">
        <v>6</v>
      </c>
      <c r="G30" s="18"/>
    </row>
    <row r="31" spans="1:7" ht="15" thickTop="1">
      <c r="A31" s="1"/>
      <c r="B31" s="9" t="s">
        <v>7</v>
      </c>
      <c r="C31" s="9" t="s">
        <v>8</v>
      </c>
      <c r="D31" s="10">
        <v>580</v>
      </c>
      <c r="E31" s="11">
        <f>F31-D31</f>
        <v>121.79999999999995</v>
      </c>
      <c r="F31" s="10">
        <f>D31*1.21</f>
        <v>701.8</v>
      </c>
      <c r="G31" s="18"/>
    </row>
    <row r="32" spans="1:7" ht="15">
      <c r="A32" s="1"/>
      <c r="B32" s="12" t="s">
        <v>9</v>
      </c>
      <c r="C32" s="12" t="s">
        <v>8</v>
      </c>
      <c r="D32" s="13">
        <v>680</v>
      </c>
      <c r="E32" s="11">
        <f>F32-D32</f>
        <v>142.79999999999995</v>
      </c>
      <c r="F32" s="13">
        <f>D32*1.21</f>
        <v>822.8</v>
      </c>
      <c r="G32" s="18"/>
    </row>
    <row r="33" spans="1:7" ht="15">
      <c r="A33" s="1"/>
      <c r="B33" s="12" t="s">
        <v>10</v>
      </c>
      <c r="C33" s="12" t="s">
        <v>8</v>
      </c>
      <c r="D33" s="13">
        <v>580</v>
      </c>
      <c r="E33" s="11">
        <f>F33-D33</f>
        <v>121.79999999999995</v>
      </c>
      <c r="F33" s="13">
        <f>D33*1.21</f>
        <v>701.8</v>
      </c>
      <c r="G33" s="18"/>
    </row>
    <row r="34" spans="1:7" ht="15" thickBot="1">
      <c r="A34" s="1"/>
      <c r="B34" s="12" t="s">
        <v>11</v>
      </c>
      <c r="C34" s="12" t="s">
        <v>8</v>
      </c>
      <c r="D34" s="13">
        <v>680</v>
      </c>
      <c r="E34" s="11">
        <f>F34-D34</f>
        <v>142.79999999999995</v>
      </c>
      <c r="F34" s="14">
        <f>D34*1.21</f>
        <v>822.8</v>
      </c>
      <c r="G34" s="18"/>
    </row>
    <row r="35" spans="1:7" ht="15.6" thickBot="1" thickTop="1">
      <c r="A35" s="1"/>
      <c r="B35" s="51" t="s">
        <v>12</v>
      </c>
      <c r="C35" s="52"/>
      <c r="D35" s="53">
        <f>SUM(D31:D34)</f>
        <v>2520</v>
      </c>
      <c r="E35" s="53">
        <f>SUM(E31:E34)</f>
        <v>529.1999999999998</v>
      </c>
      <c r="F35" s="53">
        <f>SUM(F31:F34)</f>
        <v>3049.2</v>
      </c>
      <c r="G35" s="18"/>
    </row>
    <row r="36" spans="1:7" ht="15" thickTop="1">
      <c r="A36" s="1"/>
      <c r="B36" s="65"/>
      <c r="C36" s="66"/>
      <c r="D36" s="67"/>
      <c r="E36" s="67"/>
      <c r="F36" s="67"/>
      <c r="G36" s="18"/>
    </row>
    <row r="37" spans="1:7" ht="15" thickBot="1">
      <c r="A37" s="1"/>
      <c r="B37" s="15"/>
      <c r="C37" s="15"/>
      <c r="D37" s="16"/>
      <c r="E37" s="16"/>
      <c r="F37" s="16"/>
      <c r="G37" s="18"/>
    </row>
    <row r="38" spans="1:7" ht="18.6" thickTop="1">
      <c r="A38" s="29" t="s">
        <v>0</v>
      </c>
      <c r="B38" s="48" t="s">
        <v>13</v>
      </c>
      <c r="C38" s="49"/>
      <c r="D38" s="50">
        <v>7548</v>
      </c>
      <c r="E38" s="50">
        <v>1585.08</v>
      </c>
      <c r="F38" s="50">
        <v>9133.08</v>
      </c>
      <c r="G38" s="18"/>
    </row>
    <row r="39" spans="1:7" ht="15">
      <c r="A39" s="1"/>
      <c r="B39" s="55"/>
      <c r="C39" s="15"/>
      <c r="D39" s="16"/>
      <c r="E39" s="16"/>
      <c r="F39" s="16"/>
      <c r="G39" s="1"/>
    </row>
    <row r="40" spans="1:7" ht="15">
      <c r="A40" s="1"/>
      <c r="B40" s="55"/>
      <c r="C40" s="15"/>
      <c r="D40" s="16"/>
      <c r="E40" s="16"/>
      <c r="F40" s="16"/>
      <c r="G40" s="1"/>
    </row>
    <row r="41" spans="1:7" ht="18">
      <c r="A41" s="29" t="s">
        <v>14</v>
      </c>
      <c r="B41" s="57" t="s">
        <v>15</v>
      </c>
      <c r="C41" s="15"/>
      <c r="D41" s="16"/>
      <c r="E41" s="16"/>
      <c r="F41" s="16"/>
      <c r="G41" s="1"/>
    </row>
    <row r="42" spans="1:7" ht="15">
      <c r="A42" s="1"/>
      <c r="B42" s="55"/>
      <c r="C42" s="15"/>
      <c r="D42" s="16"/>
      <c r="E42" s="16"/>
      <c r="F42" s="16"/>
      <c r="G42" s="1"/>
    </row>
    <row r="43" spans="1:7" ht="18">
      <c r="A43" s="1"/>
      <c r="B43" s="39" t="s">
        <v>103</v>
      </c>
      <c r="C43" s="36"/>
      <c r="D43" s="37"/>
      <c r="E43" s="37"/>
      <c r="F43" s="37"/>
      <c r="G43" s="38"/>
    </row>
    <row r="44" spans="1:7" ht="15" thickBot="1">
      <c r="A44" s="1"/>
      <c r="B44" s="55"/>
      <c r="C44" s="15"/>
      <c r="D44" s="16"/>
      <c r="E44" s="16"/>
      <c r="F44" s="16"/>
      <c r="G44" s="1"/>
    </row>
    <row r="45" spans="1:7" ht="15.6" thickBot="1" thickTop="1">
      <c r="A45" s="1"/>
      <c r="B45" s="4" t="s">
        <v>16</v>
      </c>
      <c r="C45" s="5" t="s">
        <v>3</v>
      </c>
      <c r="D45" s="6" t="s">
        <v>17</v>
      </c>
      <c r="E45" s="7" t="s">
        <v>5</v>
      </c>
      <c r="F45" s="8" t="s">
        <v>6</v>
      </c>
      <c r="G45" s="1"/>
    </row>
    <row r="46" spans="1:7" ht="15.6" thickBot="1" thickTop="1">
      <c r="A46" s="1"/>
      <c r="B46" s="19" t="s">
        <v>18</v>
      </c>
      <c r="C46" s="19" t="s">
        <v>19</v>
      </c>
      <c r="D46" s="20">
        <v>62</v>
      </c>
      <c r="E46" s="21">
        <f>F46-D46</f>
        <v>7440</v>
      </c>
      <c r="F46" s="10">
        <f>D46*121</f>
        <v>7502</v>
      </c>
      <c r="G46" s="1"/>
    </row>
    <row r="47" spans="1:7" ht="15.6" thickBot="1" thickTop="1">
      <c r="A47" s="1"/>
      <c r="B47" s="12" t="s">
        <v>20</v>
      </c>
      <c r="C47" s="12" t="s">
        <v>19</v>
      </c>
      <c r="D47" s="13">
        <v>62</v>
      </c>
      <c r="E47" s="21">
        <f aca="true" t="shared" si="0" ref="E47:E69">F47-D47</f>
        <v>13.019999999999996</v>
      </c>
      <c r="F47" s="10">
        <f>D47*1.21</f>
        <v>75.02</v>
      </c>
      <c r="G47" s="1"/>
    </row>
    <row r="48" spans="2:6" ht="15.6" thickBot="1" thickTop="1">
      <c r="B48" s="12" t="s">
        <v>21</v>
      </c>
      <c r="C48" s="12" t="s">
        <v>19</v>
      </c>
      <c r="D48" s="13">
        <v>83</v>
      </c>
      <c r="E48" s="21">
        <f t="shared" si="0"/>
        <v>17.429999999999993</v>
      </c>
      <c r="F48" s="10">
        <f>D48*1.21</f>
        <v>100.42999999999999</v>
      </c>
    </row>
    <row r="49" spans="2:6" ht="15.6" thickBot="1" thickTop="1">
      <c r="B49" s="12" t="s">
        <v>22</v>
      </c>
      <c r="C49" s="12" t="s">
        <v>19</v>
      </c>
      <c r="D49" s="13">
        <v>83</v>
      </c>
      <c r="E49" s="21">
        <f t="shared" si="0"/>
        <v>17.429999999999993</v>
      </c>
      <c r="F49" s="10">
        <f>D49*1.21</f>
        <v>100.42999999999999</v>
      </c>
    </row>
    <row r="50" spans="2:6" ht="15.6" thickBot="1" thickTop="1">
      <c r="B50" s="12" t="s">
        <v>23</v>
      </c>
      <c r="C50" s="12" t="s">
        <v>19</v>
      </c>
      <c r="D50" s="13">
        <v>76</v>
      </c>
      <c r="E50" s="21">
        <f t="shared" si="0"/>
        <v>15.959999999999994</v>
      </c>
      <c r="F50" s="10">
        <f>D50*1.21</f>
        <v>91.96</v>
      </c>
    </row>
    <row r="51" spans="2:6" ht="15.6" thickBot="1" thickTop="1">
      <c r="B51" s="12" t="s">
        <v>24</v>
      </c>
      <c r="C51" s="12" t="s">
        <v>19</v>
      </c>
      <c r="D51" s="13">
        <v>0</v>
      </c>
      <c r="E51" s="21">
        <f t="shared" si="0"/>
        <v>0</v>
      </c>
      <c r="F51" s="10">
        <v>0</v>
      </c>
    </row>
    <row r="52" spans="2:6" ht="15.6" thickBot="1" thickTop="1">
      <c r="B52" s="12" t="s">
        <v>25</v>
      </c>
      <c r="C52" s="12" t="s">
        <v>19</v>
      </c>
      <c r="D52" s="13">
        <v>366</v>
      </c>
      <c r="E52" s="21">
        <f t="shared" si="0"/>
        <v>76.86000000000001</v>
      </c>
      <c r="F52" s="10">
        <f>D52*1.21</f>
        <v>442.86</v>
      </c>
    </row>
    <row r="53" spans="2:6" ht="15.6" thickBot="1" thickTop="1">
      <c r="B53" s="12" t="s">
        <v>26</v>
      </c>
      <c r="C53" s="12" t="s">
        <v>27</v>
      </c>
      <c r="D53" s="13">
        <v>454</v>
      </c>
      <c r="E53" s="21">
        <f t="shared" si="0"/>
        <v>95.34000000000003</v>
      </c>
      <c r="F53" s="13">
        <f>D53*1.21</f>
        <v>549.34</v>
      </c>
    </row>
    <row r="54" spans="2:6" ht="15.6" thickBot="1" thickTop="1">
      <c r="B54" s="12" t="s">
        <v>28</v>
      </c>
      <c r="C54" s="12" t="s">
        <v>19</v>
      </c>
      <c r="D54" s="13">
        <v>0</v>
      </c>
      <c r="E54" s="21">
        <f t="shared" si="0"/>
        <v>0</v>
      </c>
      <c r="F54" s="10">
        <v>0</v>
      </c>
    </row>
    <row r="55" spans="2:6" ht="15.6" thickBot="1" thickTop="1">
      <c r="B55" s="12" t="s">
        <v>106</v>
      </c>
      <c r="C55" s="12" t="s">
        <v>19</v>
      </c>
      <c r="D55" s="13">
        <v>480</v>
      </c>
      <c r="E55" s="21">
        <f t="shared" si="0"/>
        <v>100.79999999999995</v>
      </c>
      <c r="F55" s="10">
        <f aca="true" t="shared" si="1" ref="F55:F69">D55*1.21</f>
        <v>580.8</v>
      </c>
    </row>
    <row r="56" spans="2:6" ht="15.6" thickBot="1" thickTop="1">
      <c r="B56" s="12" t="s">
        <v>29</v>
      </c>
      <c r="C56" s="12" t="s">
        <v>19</v>
      </c>
      <c r="D56" s="13">
        <v>400</v>
      </c>
      <c r="E56" s="21">
        <f t="shared" si="0"/>
        <v>84</v>
      </c>
      <c r="F56" s="10">
        <f t="shared" si="1"/>
        <v>484</v>
      </c>
    </row>
    <row r="57" spans="2:6" ht="15.6" thickBot="1" thickTop="1">
      <c r="B57" s="12" t="s">
        <v>30</v>
      </c>
      <c r="C57" s="12" t="s">
        <v>19</v>
      </c>
      <c r="D57" s="13">
        <v>400</v>
      </c>
      <c r="E57" s="21">
        <f t="shared" si="0"/>
        <v>84</v>
      </c>
      <c r="F57" s="10">
        <f t="shared" si="1"/>
        <v>484</v>
      </c>
    </row>
    <row r="58" spans="2:6" ht="15.6" thickBot="1" thickTop="1">
      <c r="B58" s="12" t="s">
        <v>31</v>
      </c>
      <c r="C58" s="12" t="s">
        <v>19</v>
      </c>
      <c r="D58" s="13">
        <v>2500</v>
      </c>
      <c r="E58" s="21">
        <f t="shared" si="0"/>
        <v>525</v>
      </c>
      <c r="F58" s="10">
        <f t="shared" si="1"/>
        <v>3025</v>
      </c>
    </row>
    <row r="59" spans="2:6" ht="15.6" thickBot="1" thickTop="1">
      <c r="B59" s="12" t="s">
        <v>32</v>
      </c>
      <c r="C59" s="12" t="s">
        <v>19</v>
      </c>
      <c r="D59" s="13">
        <v>30000</v>
      </c>
      <c r="E59" s="21">
        <f t="shared" si="0"/>
        <v>6300</v>
      </c>
      <c r="F59" s="10">
        <f t="shared" si="1"/>
        <v>36300</v>
      </c>
    </row>
    <row r="60" spans="2:6" ht="15.6" thickBot="1" thickTop="1">
      <c r="B60" s="12" t="s">
        <v>33</v>
      </c>
      <c r="C60" s="12" t="s">
        <v>19</v>
      </c>
      <c r="D60" s="13">
        <v>500</v>
      </c>
      <c r="E60" s="21">
        <f t="shared" si="0"/>
        <v>105</v>
      </c>
      <c r="F60" s="10">
        <f t="shared" si="1"/>
        <v>605</v>
      </c>
    </row>
    <row r="61" spans="2:6" ht="15.6" thickBot="1" thickTop="1">
      <c r="B61" s="12" t="s">
        <v>34</v>
      </c>
      <c r="C61" s="12" t="s">
        <v>19</v>
      </c>
      <c r="D61" s="13">
        <v>6000</v>
      </c>
      <c r="E61" s="21">
        <f t="shared" si="0"/>
        <v>1260</v>
      </c>
      <c r="F61" s="10">
        <f t="shared" si="1"/>
        <v>7260</v>
      </c>
    </row>
    <row r="62" spans="2:6" ht="15.6" thickBot="1" thickTop="1">
      <c r="B62" s="12" t="s">
        <v>35</v>
      </c>
      <c r="C62" s="12" t="s">
        <v>19</v>
      </c>
      <c r="D62" s="13">
        <v>6000</v>
      </c>
      <c r="E62" s="21">
        <f t="shared" si="0"/>
        <v>1260</v>
      </c>
      <c r="F62" s="10">
        <f t="shared" si="1"/>
        <v>7260</v>
      </c>
    </row>
    <row r="63" spans="2:6" ht="15.6" thickBot="1" thickTop="1">
      <c r="B63" s="12" t="s">
        <v>36</v>
      </c>
      <c r="C63" s="12" t="s">
        <v>19</v>
      </c>
      <c r="D63" s="13">
        <v>13000</v>
      </c>
      <c r="E63" s="21">
        <f t="shared" si="0"/>
        <v>2730</v>
      </c>
      <c r="F63" s="10">
        <f t="shared" si="1"/>
        <v>15730</v>
      </c>
    </row>
    <row r="64" spans="2:6" ht="15.6" thickBot="1" thickTop="1">
      <c r="B64" s="12" t="s">
        <v>37</v>
      </c>
      <c r="C64" s="12" t="s">
        <v>19</v>
      </c>
      <c r="D64" s="13">
        <v>300</v>
      </c>
      <c r="E64" s="21">
        <f t="shared" si="0"/>
        <v>63</v>
      </c>
      <c r="F64" s="10">
        <f t="shared" si="1"/>
        <v>363</v>
      </c>
    </row>
    <row r="65" spans="2:6" ht="15.6" thickBot="1" thickTop="1">
      <c r="B65" s="12" t="s">
        <v>38</v>
      </c>
      <c r="C65" s="12" t="s">
        <v>19</v>
      </c>
      <c r="D65" s="13">
        <v>1200</v>
      </c>
      <c r="E65" s="21">
        <f t="shared" si="0"/>
        <v>252</v>
      </c>
      <c r="F65" s="10">
        <f t="shared" si="1"/>
        <v>1452</v>
      </c>
    </row>
    <row r="66" spans="2:6" ht="15.6" thickBot="1" thickTop="1">
      <c r="B66" s="12" t="s">
        <v>39</v>
      </c>
      <c r="C66" s="12" t="s">
        <v>40</v>
      </c>
      <c r="D66" s="13">
        <v>21</v>
      </c>
      <c r="E66" s="21">
        <f t="shared" si="0"/>
        <v>4.41</v>
      </c>
      <c r="F66" s="10">
        <f t="shared" si="1"/>
        <v>25.41</v>
      </c>
    </row>
    <row r="67" spans="2:6" ht="15.6" thickBot="1" thickTop="1">
      <c r="B67" s="12" t="s">
        <v>41</v>
      </c>
      <c r="C67" s="12" t="s">
        <v>19</v>
      </c>
      <c r="D67" s="13">
        <v>3000</v>
      </c>
      <c r="E67" s="21">
        <f t="shared" si="0"/>
        <v>630</v>
      </c>
      <c r="F67" s="10">
        <f t="shared" si="1"/>
        <v>3630</v>
      </c>
    </row>
    <row r="68" spans="2:6" ht="15.6" thickBot="1" thickTop="1">
      <c r="B68" s="12" t="s">
        <v>42</v>
      </c>
      <c r="C68" s="12" t="s">
        <v>19</v>
      </c>
      <c r="D68" s="13">
        <v>1500</v>
      </c>
      <c r="E68" s="21">
        <f t="shared" si="0"/>
        <v>315</v>
      </c>
      <c r="F68" s="10">
        <f t="shared" si="1"/>
        <v>1815</v>
      </c>
    </row>
    <row r="69" spans="2:6" ht="15.6" thickBot="1" thickTop="1">
      <c r="B69" s="12" t="s">
        <v>43</v>
      </c>
      <c r="C69" s="12" t="s">
        <v>19</v>
      </c>
      <c r="D69" s="13">
        <v>91</v>
      </c>
      <c r="E69" s="21">
        <f t="shared" si="0"/>
        <v>19.11</v>
      </c>
      <c r="F69" s="28">
        <f t="shared" si="1"/>
        <v>110.11</v>
      </c>
    </row>
    <row r="70" spans="2:6" ht="15.6" thickBot="1" thickTop="1">
      <c r="B70" s="51" t="s">
        <v>12</v>
      </c>
      <c r="C70" s="52"/>
      <c r="D70" s="53">
        <f>SUM(D46:D69)</f>
        <v>66578</v>
      </c>
      <c r="E70" s="53">
        <f>SUM(E46:E69)</f>
        <v>21408.36</v>
      </c>
      <c r="F70" s="54">
        <f>SUM(F46:F69)</f>
        <v>87986.36</v>
      </c>
    </row>
    <row r="71" spans="2:6" ht="15" thickTop="1">
      <c r="B71" s="17"/>
      <c r="C71" s="15"/>
      <c r="D71" s="16"/>
      <c r="E71" s="16"/>
      <c r="F71" s="16"/>
    </row>
    <row r="72" spans="2:6" ht="15">
      <c r="B72" s="15"/>
      <c r="C72" s="15"/>
      <c r="D72" s="16"/>
      <c r="E72" s="16"/>
      <c r="F72" s="16"/>
    </row>
    <row r="73" spans="2:6" ht="18">
      <c r="B73" s="39" t="s">
        <v>104</v>
      </c>
      <c r="C73" s="40"/>
      <c r="D73" s="41"/>
      <c r="E73" s="41"/>
      <c r="F73" s="41"/>
    </row>
    <row r="74" spans="2:6" ht="15" thickBot="1">
      <c r="B74" s="15"/>
      <c r="C74" s="15"/>
      <c r="D74" s="16"/>
      <c r="E74" s="16"/>
      <c r="F74" s="16"/>
    </row>
    <row r="75" spans="2:6" ht="15.6" thickBot="1" thickTop="1">
      <c r="B75" s="4" t="s">
        <v>16</v>
      </c>
      <c r="C75" s="5" t="s">
        <v>3</v>
      </c>
      <c r="D75" s="6" t="s">
        <v>17</v>
      </c>
      <c r="E75" s="7" t="s">
        <v>5</v>
      </c>
      <c r="F75" s="8" t="s">
        <v>6</v>
      </c>
    </row>
    <row r="76" spans="2:6" ht="15.6" thickBot="1" thickTop="1">
      <c r="B76" s="19" t="s">
        <v>18</v>
      </c>
      <c r="C76" s="19" t="s">
        <v>19</v>
      </c>
      <c r="D76" s="20">
        <v>62</v>
      </c>
      <c r="E76" s="21">
        <f>F76-D76</f>
        <v>13.019999999999996</v>
      </c>
      <c r="F76" s="10">
        <f>D76*1.21</f>
        <v>75.02</v>
      </c>
    </row>
    <row r="77" spans="2:6" ht="15.6" thickBot="1" thickTop="1">
      <c r="B77" s="12" t="s">
        <v>20</v>
      </c>
      <c r="C77" s="12" t="s">
        <v>19</v>
      </c>
      <c r="D77" s="13">
        <v>62</v>
      </c>
      <c r="E77" s="21">
        <f aca="true" t="shared" si="2" ref="E77:E101">F77-D77</f>
        <v>13.019999999999996</v>
      </c>
      <c r="F77" s="10">
        <f>D77*1.21</f>
        <v>75.02</v>
      </c>
    </row>
    <row r="78" spans="2:6" ht="15.6" thickBot="1" thickTop="1">
      <c r="B78" s="12" t="s">
        <v>21</v>
      </c>
      <c r="C78" s="12" t="s">
        <v>19</v>
      </c>
      <c r="D78" s="13">
        <v>83</v>
      </c>
      <c r="E78" s="21">
        <f t="shared" si="2"/>
        <v>17.429999999999993</v>
      </c>
      <c r="F78" s="10">
        <f>D78*1.21</f>
        <v>100.42999999999999</v>
      </c>
    </row>
    <row r="79" spans="2:6" ht="15.6" thickBot="1" thickTop="1">
      <c r="B79" s="12" t="s">
        <v>22</v>
      </c>
      <c r="C79" s="12" t="s">
        <v>19</v>
      </c>
      <c r="D79" s="13">
        <v>83</v>
      </c>
      <c r="E79" s="21">
        <f t="shared" si="2"/>
        <v>17.429999999999993</v>
      </c>
      <c r="F79" s="10">
        <f>D79*1.21</f>
        <v>100.42999999999999</v>
      </c>
    </row>
    <row r="80" spans="2:6" ht="15.6" thickBot="1" thickTop="1">
      <c r="B80" s="12" t="s">
        <v>23</v>
      </c>
      <c r="C80" s="12" t="s">
        <v>19</v>
      </c>
      <c r="D80" s="13">
        <v>76</v>
      </c>
      <c r="E80" s="21">
        <f t="shared" si="2"/>
        <v>15.959999999999994</v>
      </c>
      <c r="F80" s="10">
        <f>D80*1.21</f>
        <v>91.96</v>
      </c>
    </row>
    <row r="81" spans="2:6" ht="15.6" thickBot="1" thickTop="1">
      <c r="B81" s="12" t="s">
        <v>24</v>
      </c>
      <c r="C81" s="12" t="s">
        <v>19</v>
      </c>
      <c r="D81" s="13">
        <v>0</v>
      </c>
      <c r="E81" s="21">
        <f t="shared" si="2"/>
        <v>442.86</v>
      </c>
      <c r="F81" s="10">
        <f>F82</f>
        <v>442.86</v>
      </c>
    </row>
    <row r="82" spans="2:6" ht="15.6" thickBot="1" thickTop="1">
      <c r="B82" s="12" t="s">
        <v>25</v>
      </c>
      <c r="C82" s="12" t="s">
        <v>19</v>
      </c>
      <c r="D82" s="13">
        <v>366</v>
      </c>
      <c r="E82" s="21">
        <f t="shared" si="2"/>
        <v>76.86000000000001</v>
      </c>
      <c r="F82" s="10">
        <f>D82*1.21</f>
        <v>442.86</v>
      </c>
    </row>
    <row r="83" spans="2:6" ht="15.6" thickBot="1" thickTop="1">
      <c r="B83" s="12" t="s">
        <v>44</v>
      </c>
      <c r="C83" s="12" t="s">
        <v>19</v>
      </c>
      <c r="D83" s="13">
        <v>366</v>
      </c>
      <c r="E83" s="21">
        <f t="shared" si="2"/>
        <v>76.86000000000001</v>
      </c>
      <c r="F83" s="10">
        <f>D83*1.21</f>
        <v>442.86</v>
      </c>
    </row>
    <row r="84" spans="2:6" ht="15.6" thickBot="1" thickTop="1">
      <c r="B84" s="12" t="s">
        <v>26</v>
      </c>
      <c r="C84" s="12" t="s">
        <v>27</v>
      </c>
      <c r="D84" s="13">
        <v>454</v>
      </c>
      <c r="E84" s="21">
        <f t="shared" si="2"/>
        <v>95.34000000000003</v>
      </c>
      <c r="F84" s="13">
        <f>D84*1.21</f>
        <v>549.34</v>
      </c>
    </row>
    <row r="85" spans="2:6" ht="15.6" thickBot="1" thickTop="1">
      <c r="B85" s="12" t="s">
        <v>45</v>
      </c>
      <c r="C85" s="12" t="s">
        <v>19</v>
      </c>
      <c r="D85" s="13">
        <v>114</v>
      </c>
      <c r="E85" s="21">
        <f t="shared" si="2"/>
        <v>23.939999999999998</v>
      </c>
      <c r="F85" s="13">
        <f>D85*1.21</f>
        <v>137.94</v>
      </c>
    </row>
    <row r="86" spans="2:6" ht="15.6" thickBot="1" thickTop="1">
      <c r="B86" s="12" t="s">
        <v>28</v>
      </c>
      <c r="C86" s="12" t="s">
        <v>19</v>
      </c>
      <c r="D86" s="13">
        <v>0</v>
      </c>
      <c r="E86" s="21">
        <f t="shared" si="2"/>
        <v>0</v>
      </c>
      <c r="F86" s="10">
        <v>0</v>
      </c>
    </row>
    <row r="87" spans="2:6" ht="15.6" thickBot="1" thickTop="1">
      <c r="B87" s="12" t="s">
        <v>106</v>
      </c>
      <c r="C87" s="12" t="s">
        <v>19</v>
      </c>
      <c r="D87" s="13">
        <v>480</v>
      </c>
      <c r="E87" s="21">
        <f t="shared" si="2"/>
        <v>100.79999999999995</v>
      </c>
      <c r="F87" s="10">
        <f aca="true" t="shared" si="3" ref="F87:F101">D87*1.21</f>
        <v>580.8</v>
      </c>
    </row>
    <row r="88" spans="2:6" ht="15.6" thickBot="1" thickTop="1">
      <c r="B88" s="12" t="s">
        <v>29</v>
      </c>
      <c r="C88" s="12" t="s">
        <v>19</v>
      </c>
      <c r="D88" s="13">
        <v>400</v>
      </c>
      <c r="E88" s="21">
        <f t="shared" si="2"/>
        <v>84</v>
      </c>
      <c r="F88" s="10">
        <f t="shared" si="3"/>
        <v>484</v>
      </c>
    </row>
    <row r="89" spans="2:6" ht="15.6" thickBot="1" thickTop="1">
      <c r="B89" s="12" t="s">
        <v>30</v>
      </c>
      <c r="C89" s="12" t="s">
        <v>19</v>
      </c>
      <c r="D89" s="13">
        <v>400</v>
      </c>
      <c r="E89" s="21">
        <f t="shared" si="2"/>
        <v>84</v>
      </c>
      <c r="F89" s="10">
        <f t="shared" si="3"/>
        <v>484</v>
      </c>
    </row>
    <row r="90" spans="2:6" ht="15.6" thickBot="1" thickTop="1">
      <c r="B90" s="12" t="s">
        <v>31</v>
      </c>
      <c r="C90" s="12" t="s">
        <v>19</v>
      </c>
      <c r="D90" s="13">
        <v>2500</v>
      </c>
      <c r="E90" s="21">
        <f t="shared" si="2"/>
        <v>525</v>
      </c>
      <c r="F90" s="10">
        <f t="shared" si="3"/>
        <v>3025</v>
      </c>
    </row>
    <row r="91" spans="2:6" ht="15.6" thickBot="1" thickTop="1">
      <c r="B91" s="12" t="s">
        <v>32</v>
      </c>
      <c r="C91" s="12" t="s">
        <v>19</v>
      </c>
      <c r="D91" s="13">
        <v>30000</v>
      </c>
      <c r="E91" s="21">
        <f t="shared" si="2"/>
        <v>6300</v>
      </c>
      <c r="F91" s="10">
        <f t="shared" si="3"/>
        <v>36300</v>
      </c>
    </row>
    <row r="92" spans="2:6" ht="15.6" thickBot="1" thickTop="1">
      <c r="B92" s="12" t="s">
        <v>33</v>
      </c>
      <c r="C92" s="12" t="s">
        <v>19</v>
      </c>
      <c r="D92" s="13">
        <v>500</v>
      </c>
      <c r="E92" s="21">
        <f t="shared" si="2"/>
        <v>105</v>
      </c>
      <c r="F92" s="10">
        <f t="shared" si="3"/>
        <v>605</v>
      </c>
    </row>
    <row r="93" spans="2:6" ht="15.6" thickBot="1" thickTop="1">
      <c r="B93" s="12" t="s">
        <v>34</v>
      </c>
      <c r="C93" s="12" t="s">
        <v>19</v>
      </c>
      <c r="D93" s="13">
        <v>6000</v>
      </c>
      <c r="E93" s="21">
        <f t="shared" si="2"/>
        <v>1260</v>
      </c>
      <c r="F93" s="10">
        <f t="shared" si="3"/>
        <v>7260</v>
      </c>
    </row>
    <row r="94" spans="2:6" ht="15.6" thickBot="1" thickTop="1">
      <c r="B94" s="12" t="s">
        <v>35</v>
      </c>
      <c r="C94" s="12" t="s">
        <v>19</v>
      </c>
      <c r="D94" s="13">
        <v>6000</v>
      </c>
      <c r="E94" s="21">
        <f t="shared" si="2"/>
        <v>1260</v>
      </c>
      <c r="F94" s="10">
        <f t="shared" si="3"/>
        <v>7260</v>
      </c>
    </row>
    <row r="95" spans="2:6" ht="15.6" thickBot="1" thickTop="1">
      <c r="B95" s="12" t="s">
        <v>36</v>
      </c>
      <c r="C95" s="12" t="s">
        <v>19</v>
      </c>
      <c r="D95" s="13">
        <v>13000</v>
      </c>
      <c r="E95" s="21">
        <f t="shared" si="2"/>
        <v>2730</v>
      </c>
      <c r="F95" s="10">
        <f t="shared" si="3"/>
        <v>15730</v>
      </c>
    </row>
    <row r="96" spans="1:7" ht="15.6" thickBot="1" thickTop="1">
      <c r="A96" s="1"/>
      <c r="B96" s="12" t="s">
        <v>37</v>
      </c>
      <c r="C96" s="12" t="s">
        <v>19</v>
      </c>
      <c r="D96" s="13">
        <v>300</v>
      </c>
      <c r="E96" s="21">
        <f t="shared" si="2"/>
        <v>63</v>
      </c>
      <c r="F96" s="10">
        <f t="shared" si="3"/>
        <v>363</v>
      </c>
      <c r="G96" s="1"/>
    </row>
    <row r="97" spans="1:7" ht="15.6" thickBot="1" thickTop="1">
      <c r="A97" s="1"/>
      <c r="B97" s="12" t="s">
        <v>38</v>
      </c>
      <c r="C97" s="12" t="s">
        <v>19</v>
      </c>
      <c r="D97" s="13">
        <v>1200</v>
      </c>
      <c r="E97" s="21">
        <f t="shared" si="2"/>
        <v>252</v>
      </c>
      <c r="F97" s="10">
        <f t="shared" si="3"/>
        <v>1452</v>
      </c>
      <c r="G97" s="1"/>
    </row>
    <row r="98" spans="1:7" ht="15.6" thickBot="1" thickTop="1">
      <c r="A98" s="1"/>
      <c r="B98" s="12" t="s">
        <v>39</v>
      </c>
      <c r="C98" s="12" t="s">
        <v>40</v>
      </c>
      <c r="D98" s="13">
        <v>21</v>
      </c>
      <c r="E98" s="21">
        <f t="shared" si="2"/>
        <v>4.41</v>
      </c>
      <c r="F98" s="10">
        <f t="shared" si="3"/>
        <v>25.41</v>
      </c>
      <c r="G98" s="1"/>
    </row>
    <row r="99" spans="1:7" ht="15.6" thickBot="1" thickTop="1">
      <c r="A99" s="1"/>
      <c r="B99" s="12" t="s">
        <v>41</v>
      </c>
      <c r="C99" s="12" t="s">
        <v>19</v>
      </c>
      <c r="D99" s="13">
        <v>3000</v>
      </c>
      <c r="E99" s="21">
        <f t="shared" si="2"/>
        <v>630</v>
      </c>
      <c r="F99" s="10">
        <f t="shared" si="3"/>
        <v>3630</v>
      </c>
      <c r="G99" s="1"/>
    </row>
    <row r="100" spans="1:7" ht="15.6" thickBot="1" thickTop="1">
      <c r="A100" s="1"/>
      <c r="B100" s="12" t="s">
        <v>42</v>
      </c>
      <c r="C100" s="12" t="s">
        <v>19</v>
      </c>
      <c r="D100" s="13">
        <v>1500</v>
      </c>
      <c r="E100" s="21">
        <f t="shared" si="2"/>
        <v>315</v>
      </c>
      <c r="F100" s="10">
        <f t="shared" si="3"/>
        <v>1815</v>
      </c>
      <c r="G100" s="1"/>
    </row>
    <row r="101" spans="1:7" ht="15.6" thickBot="1" thickTop="1">
      <c r="A101" s="1"/>
      <c r="B101" s="12" t="s">
        <v>43</v>
      </c>
      <c r="C101" s="12" t="s">
        <v>19</v>
      </c>
      <c r="D101" s="13">
        <v>91</v>
      </c>
      <c r="E101" s="21">
        <f t="shared" si="2"/>
        <v>19.11</v>
      </c>
      <c r="F101" s="28">
        <f t="shared" si="3"/>
        <v>110.11</v>
      </c>
      <c r="G101" s="1"/>
    </row>
    <row r="102" spans="1:7" ht="15.6" thickBot="1" thickTop="1">
      <c r="A102" s="1"/>
      <c r="B102" s="51" t="s">
        <v>12</v>
      </c>
      <c r="C102" s="52"/>
      <c r="D102" s="53">
        <f>SUM(D76:D101)</f>
        <v>67058</v>
      </c>
      <c r="E102" s="53">
        <f>SUM(E76:E101)</f>
        <v>14525.04</v>
      </c>
      <c r="F102" s="54">
        <f>SUM(F76:F101)</f>
        <v>81583.04000000001</v>
      </c>
      <c r="G102" s="1"/>
    </row>
    <row r="103" spans="1:7" ht="15" thickTop="1">
      <c r="A103" s="1"/>
      <c r="B103" s="65"/>
      <c r="C103" s="66"/>
      <c r="D103" s="67"/>
      <c r="E103" s="67"/>
      <c r="F103" s="67"/>
      <c r="G103" s="1"/>
    </row>
    <row r="104" spans="1:7" ht="15">
      <c r="A104" s="1"/>
      <c r="B104" s="65"/>
      <c r="C104" s="66"/>
      <c r="D104" s="67"/>
      <c r="E104" s="67"/>
      <c r="F104" s="67"/>
      <c r="G104" s="1"/>
    </row>
    <row r="105" spans="1:7" ht="18">
      <c r="A105" s="1"/>
      <c r="B105" s="39" t="s">
        <v>105</v>
      </c>
      <c r="C105" s="40"/>
      <c r="D105" s="41"/>
      <c r="E105" s="41"/>
      <c r="F105" s="41"/>
      <c r="G105" s="1"/>
    </row>
    <row r="106" spans="1:7" ht="15" thickBot="1">
      <c r="A106" s="1"/>
      <c r="B106" s="65"/>
      <c r="C106" s="66"/>
      <c r="D106" s="67"/>
      <c r="E106" s="67"/>
      <c r="F106" s="67"/>
      <c r="G106" s="1"/>
    </row>
    <row r="107" spans="1:7" ht="15.6" thickBot="1" thickTop="1">
      <c r="A107" s="1"/>
      <c r="B107" s="4" t="s">
        <v>16</v>
      </c>
      <c r="C107" s="5" t="s">
        <v>3</v>
      </c>
      <c r="D107" s="6" t="s">
        <v>17</v>
      </c>
      <c r="E107" s="7" t="s">
        <v>5</v>
      </c>
      <c r="F107" s="8" t="s">
        <v>6</v>
      </c>
      <c r="G107" s="1"/>
    </row>
    <row r="108" spans="1:7" ht="15.6" thickBot="1" thickTop="1">
      <c r="A108" s="1"/>
      <c r="B108" s="19" t="s">
        <v>18</v>
      </c>
      <c r="C108" s="19" t="s">
        <v>19</v>
      </c>
      <c r="D108" s="20">
        <v>62</v>
      </c>
      <c r="E108" s="21">
        <f>F108-D108</f>
        <v>13.019999999999996</v>
      </c>
      <c r="F108" s="10">
        <f>D108*1.21</f>
        <v>75.02</v>
      </c>
      <c r="G108" s="1"/>
    </row>
    <row r="109" spans="1:7" ht="15.6" thickBot="1" thickTop="1">
      <c r="A109" s="1"/>
      <c r="B109" s="12" t="s">
        <v>20</v>
      </c>
      <c r="C109" s="12" t="s">
        <v>19</v>
      </c>
      <c r="D109" s="13">
        <v>62</v>
      </c>
      <c r="E109" s="21">
        <f aca="true" t="shared" si="4" ref="E109:E133">F109-D109</f>
        <v>13.019999999999996</v>
      </c>
      <c r="F109" s="10">
        <f>D109*1.21</f>
        <v>75.02</v>
      </c>
      <c r="G109" s="1"/>
    </row>
    <row r="110" spans="1:7" ht="15.6" thickBot="1" thickTop="1">
      <c r="A110" s="1"/>
      <c r="B110" s="12" t="s">
        <v>21</v>
      </c>
      <c r="C110" s="12" t="s">
        <v>19</v>
      </c>
      <c r="D110" s="13">
        <v>83</v>
      </c>
      <c r="E110" s="21">
        <f t="shared" si="4"/>
        <v>17.429999999999993</v>
      </c>
      <c r="F110" s="10">
        <f>D110*1.21</f>
        <v>100.42999999999999</v>
      </c>
      <c r="G110" s="1"/>
    </row>
    <row r="111" spans="1:7" ht="15.6" thickBot="1" thickTop="1">
      <c r="A111" s="1"/>
      <c r="B111" s="12" t="s">
        <v>22</v>
      </c>
      <c r="C111" s="12" t="s">
        <v>19</v>
      </c>
      <c r="D111" s="13">
        <v>83</v>
      </c>
      <c r="E111" s="21">
        <f t="shared" si="4"/>
        <v>17.429999999999993</v>
      </c>
      <c r="F111" s="10">
        <f>D111*1.21</f>
        <v>100.42999999999999</v>
      </c>
      <c r="G111" s="1"/>
    </row>
    <row r="112" spans="1:7" ht="15.6" thickBot="1" thickTop="1">
      <c r="A112" s="1"/>
      <c r="B112" s="12" t="s">
        <v>23</v>
      </c>
      <c r="C112" s="12" t="s">
        <v>19</v>
      </c>
      <c r="D112" s="13">
        <v>76</v>
      </c>
      <c r="E112" s="21">
        <f t="shared" si="4"/>
        <v>15.959999999999994</v>
      </c>
      <c r="F112" s="10">
        <f>D112*1.21</f>
        <v>91.96</v>
      </c>
      <c r="G112" s="1"/>
    </row>
    <row r="113" spans="1:7" ht="15.6" thickBot="1" thickTop="1">
      <c r="A113" s="1"/>
      <c r="B113" s="12" t="s">
        <v>24</v>
      </c>
      <c r="C113" s="12" t="s">
        <v>19</v>
      </c>
      <c r="D113" s="13">
        <v>0</v>
      </c>
      <c r="E113" s="21">
        <f t="shared" si="4"/>
        <v>0</v>
      </c>
      <c r="F113" s="10">
        <v>0</v>
      </c>
      <c r="G113" s="1"/>
    </row>
    <row r="114" spans="1:7" ht="15.6" thickBot="1" thickTop="1">
      <c r="A114" s="1"/>
      <c r="B114" s="12" t="s">
        <v>25</v>
      </c>
      <c r="C114" s="12" t="s">
        <v>19</v>
      </c>
      <c r="D114" s="13">
        <v>366</v>
      </c>
      <c r="E114" s="21">
        <f t="shared" si="4"/>
        <v>76.86000000000001</v>
      </c>
      <c r="F114" s="10">
        <f>D114*1.21</f>
        <v>442.86</v>
      </c>
      <c r="G114" s="1"/>
    </row>
    <row r="115" spans="1:7" ht="15.6" thickBot="1" thickTop="1">
      <c r="A115" s="1"/>
      <c r="B115" s="12" t="s">
        <v>44</v>
      </c>
      <c r="C115" s="12" t="s">
        <v>19</v>
      </c>
      <c r="D115" s="13">
        <v>366</v>
      </c>
      <c r="E115" s="21">
        <f t="shared" si="4"/>
        <v>76.86000000000001</v>
      </c>
      <c r="F115" s="10">
        <f>D115*1.21</f>
        <v>442.86</v>
      </c>
      <c r="G115" s="1"/>
    </row>
    <row r="116" spans="1:7" ht="15.6" thickBot="1" thickTop="1">
      <c r="A116" s="1"/>
      <c r="B116" s="12" t="s">
        <v>26</v>
      </c>
      <c r="C116" s="12" t="s">
        <v>27</v>
      </c>
      <c r="D116" s="13">
        <v>454</v>
      </c>
      <c r="E116" s="21">
        <f t="shared" si="4"/>
        <v>95.34000000000003</v>
      </c>
      <c r="F116" s="13">
        <f>D116*1.21</f>
        <v>549.34</v>
      </c>
      <c r="G116" s="1"/>
    </row>
    <row r="117" spans="1:7" ht="15.6" thickBot="1" thickTop="1">
      <c r="A117" s="1"/>
      <c r="B117" s="12" t="s">
        <v>45</v>
      </c>
      <c r="C117" s="12" t="s">
        <v>19</v>
      </c>
      <c r="D117" s="13">
        <v>114</v>
      </c>
      <c r="E117" s="21">
        <f t="shared" si="4"/>
        <v>23.939999999999998</v>
      </c>
      <c r="F117" s="13">
        <f>D117*1.21</f>
        <v>137.94</v>
      </c>
      <c r="G117" s="1"/>
    </row>
    <row r="118" spans="1:7" ht="15.6" thickBot="1" thickTop="1">
      <c r="A118" s="1"/>
      <c r="B118" s="12" t="s">
        <v>28</v>
      </c>
      <c r="C118" s="12" t="s">
        <v>19</v>
      </c>
      <c r="D118" s="13">
        <v>0</v>
      </c>
      <c r="E118" s="21">
        <f t="shared" si="4"/>
        <v>0</v>
      </c>
      <c r="F118" s="10">
        <v>0</v>
      </c>
      <c r="G118" s="1"/>
    </row>
    <row r="119" spans="1:7" ht="15.6" thickBot="1" thickTop="1">
      <c r="A119" s="1"/>
      <c r="B119" s="12" t="s">
        <v>106</v>
      </c>
      <c r="C119" s="12" t="s">
        <v>19</v>
      </c>
      <c r="D119" s="13">
        <v>480</v>
      </c>
      <c r="E119" s="21">
        <f t="shared" si="4"/>
        <v>100.79999999999995</v>
      </c>
      <c r="F119" s="10">
        <f aca="true" t="shared" si="5" ref="F119:F133">D119*1.21</f>
        <v>580.8</v>
      </c>
      <c r="G119" s="1"/>
    </row>
    <row r="120" spans="1:7" ht="15.6" thickBot="1" thickTop="1">
      <c r="A120" s="1"/>
      <c r="B120" s="12" t="s">
        <v>29</v>
      </c>
      <c r="C120" s="12" t="s">
        <v>19</v>
      </c>
      <c r="D120" s="13">
        <v>400</v>
      </c>
      <c r="E120" s="21">
        <f t="shared" si="4"/>
        <v>84</v>
      </c>
      <c r="F120" s="10">
        <f t="shared" si="5"/>
        <v>484</v>
      </c>
      <c r="G120" s="1"/>
    </row>
    <row r="121" spans="1:7" ht="15.6" thickBot="1" thickTop="1">
      <c r="A121" s="1"/>
      <c r="B121" s="12" t="s">
        <v>30</v>
      </c>
      <c r="C121" s="12" t="s">
        <v>19</v>
      </c>
      <c r="D121" s="13">
        <v>400</v>
      </c>
      <c r="E121" s="21">
        <f t="shared" si="4"/>
        <v>84</v>
      </c>
      <c r="F121" s="10">
        <f t="shared" si="5"/>
        <v>484</v>
      </c>
      <c r="G121" s="1"/>
    </row>
    <row r="122" spans="1:7" ht="15.6" thickBot="1" thickTop="1">
      <c r="A122" s="1"/>
      <c r="B122" s="12" t="s">
        <v>31</v>
      </c>
      <c r="C122" s="12" t="s">
        <v>19</v>
      </c>
      <c r="D122" s="13">
        <v>2500</v>
      </c>
      <c r="E122" s="21">
        <f t="shared" si="4"/>
        <v>525</v>
      </c>
      <c r="F122" s="10">
        <f t="shared" si="5"/>
        <v>3025</v>
      </c>
      <c r="G122" s="1"/>
    </row>
    <row r="123" spans="1:7" ht="15.6" thickBot="1" thickTop="1">
      <c r="A123" s="1"/>
      <c r="B123" s="12" t="s">
        <v>32</v>
      </c>
      <c r="C123" s="12" t="s">
        <v>19</v>
      </c>
      <c r="D123" s="13">
        <v>30000</v>
      </c>
      <c r="E123" s="21">
        <f t="shared" si="4"/>
        <v>6300</v>
      </c>
      <c r="F123" s="10">
        <f t="shared" si="5"/>
        <v>36300</v>
      </c>
      <c r="G123" s="1"/>
    </row>
    <row r="124" spans="1:7" ht="15.6" thickBot="1" thickTop="1">
      <c r="A124" s="1"/>
      <c r="B124" s="12" t="s">
        <v>33</v>
      </c>
      <c r="C124" s="12" t="s">
        <v>19</v>
      </c>
      <c r="D124" s="13">
        <v>500</v>
      </c>
      <c r="E124" s="21">
        <f t="shared" si="4"/>
        <v>105</v>
      </c>
      <c r="F124" s="10">
        <f t="shared" si="5"/>
        <v>605</v>
      </c>
      <c r="G124" s="1"/>
    </row>
    <row r="125" spans="1:7" ht="15.6" thickBot="1" thickTop="1">
      <c r="A125" s="1"/>
      <c r="B125" s="12" t="s">
        <v>34</v>
      </c>
      <c r="C125" s="12" t="s">
        <v>19</v>
      </c>
      <c r="D125" s="13">
        <v>6000</v>
      </c>
      <c r="E125" s="21">
        <f t="shared" si="4"/>
        <v>1260</v>
      </c>
      <c r="F125" s="10">
        <f t="shared" si="5"/>
        <v>7260</v>
      </c>
      <c r="G125" s="1"/>
    </row>
    <row r="126" spans="1:7" ht="15.6" thickBot="1" thickTop="1">
      <c r="A126" s="1"/>
      <c r="B126" s="12" t="s">
        <v>35</v>
      </c>
      <c r="C126" s="12" t="s">
        <v>19</v>
      </c>
      <c r="D126" s="13">
        <v>6000</v>
      </c>
      <c r="E126" s="21">
        <f t="shared" si="4"/>
        <v>1260</v>
      </c>
      <c r="F126" s="10">
        <f t="shared" si="5"/>
        <v>7260</v>
      </c>
      <c r="G126" s="1"/>
    </row>
    <row r="127" spans="1:7" ht="15.6" thickBot="1" thickTop="1">
      <c r="A127" s="1"/>
      <c r="B127" s="12" t="s">
        <v>36</v>
      </c>
      <c r="C127" s="12" t="s">
        <v>19</v>
      </c>
      <c r="D127" s="13">
        <v>13000</v>
      </c>
      <c r="E127" s="21">
        <f t="shared" si="4"/>
        <v>2730</v>
      </c>
      <c r="F127" s="10">
        <f t="shared" si="5"/>
        <v>15730</v>
      </c>
      <c r="G127" s="1"/>
    </row>
    <row r="128" spans="1:7" ht="15.6" thickBot="1" thickTop="1">
      <c r="A128" s="1"/>
      <c r="B128" s="12" t="s">
        <v>37</v>
      </c>
      <c r="C128" s="12" t="s">
        <v>19</v>
      </c>
      <c r="D128" s="13">
        <v>300</v>
      </c>
      <c r="E128" s="21">
        <f t="shared" si="4"/>
        <v>63</v>
      </c>
      <c r="F128" s="10">
        <f t="shared" si="5"/>
        <v>363</v>
      </c>
      <c r="G128" s="1"/>
    </row>
    <row r="129" spans="1:7" ht="15.6" thickBot="1" thickTop="1">
      <c r="A129" s="1"/>
      <c r="B129" s="12" t="s">
        <v>38</v>
      </c>
      <c r="C129" s="12" t="s">
        <v>19</v>
      </c>
      <c r="D129" s="13">
        <v>1200</v>
      </c>
      <c r="E129" s="21">
        <f t="shared" si="4"/>
        <v>252</v>
      </c>
      <c r="F129" s="10">
        <f t="shared" si="5"/>
        <v>1452</v>
      </c>
      <c r="G129" s="1"/>
    </row>
    <row r="130" spans="1:7" ht="15.6" thickBot="1" thickTop="1">
      <c r="A130" s="1"/>
      <c r="B130" s="12" t="s">
        <v>39</v>
      </c>
      <c r="C130" s="12" t="s">
        <v>40</v>
      </c>
      <c r="D130" s="13">
        <v>21</v>
      </c>
      <c r="E130" s="21">
        <f t="shared" si="4"/>
        <v>4.41</v>
      </c>
      <c r="F130" s="10">
        <f t="shared" si="5"/>
        <v>25.41</v>
      </c>
      <c r="G130" s="1"/>
    </row>
    <row r="131" spans="1:7" ht="15.6" thickBot="1" thickTop="1">
      <c r="A131" s="1"/>
      <c r="B131" s="12" t="s">
        <v>41</v>
      </c>
      <c r="C131" s="12" t="s">
        <v>19</v>
      </c>
      <c r="D131" s="13">
        <v>3000</v>
      </c>
      <c r="E131" s="21">
        <f t="shared" si="4"/>
        <v>630</v>
      </c>
      <c r="F131" s="10">
        <f t="shared" si="5"/>
        <v>3630</v>
      </c>
      <c r="G131" s="1"/>
    </row>
    <row r="132" spans="1:7" ht="15.6" thickBot="1" thickTop="1">
      <c r="A132" s="1"/>
      <c r="B132" s="12" t="s">
        <v>42</v>
      </c>
      <c r="C132" s="12" t="s">
        <v>19</v>
      </c>
      <c r="D132" s="13">
        <v>1500</v>
      </c>
      <c r="E132" s="21">
        <f t="shared" si="4"/>
        <v>315</v>
      </c>
      <c r="F132" s="10">
        <f t="shared" si="5"/>
        <v>1815</v>
      </c>
      <c r="G132" s="1"/>
    </row>
    <row r="133" spans="1:7" ht="15.6" thickBot="1" thickTop="1">
      <c r="A133" s="1"/>
      <c r="B133" s="12" t="s">
        <v>43</v>
      </c>
      <c r="C133" s="12" t="s">
        <v>19</v>
      </c>
      <c r="D133" s="13">
        <v>91</v>
      </c>
      <c r="E133" s="21">
        <f t="shared" si="4"/>
        <v>19.11</v>
      </c>
      <c r="F133" s="28">
        <f t="shared" si="5"/>
        <v>110.11</v>
      </c>
      <c r="G133" s="1"/>
    </row>
    <row r="134" spans="1:7" ht="15.6" thickBot="1" thickTop="1">
      <c r="A134" s="1"/>
      <c r="B134" s="51" t="s">
        <v>12</v>
      </c>
      <c r="C134" s="52"/>
      <c r="D134" s="53">
        <f>SUM(D108:D133)</f>
        <v>67058</v>
      </c>
      <c r="E134" s="53">
        <f>SUM(E108:E133)</f>
        <v>14082.18</v>
      </c>
      <c r="F134" s="54">
        <f>SUM(F108:F133)</f>
        <v>81140.18000000001</v>
      </c>
      <c r="G134" s="1"/>
    </row>
    <row r="135" spans="1:7" ht="15" thickTop="1">
      <c r="A135" s="1"/>
      <c r="B135" s="65"/>
      <c r="C135" s="66"/>
      <c r="D135" s="67"/>
      <c r="E135" s="67"/>
      <c r="F135" s="67"/>
      <c r="G135" s="1"/>
    </row>
    <row r="136" spans="1:7" ht="15" thickBot="1">
      <c r="A136" s="1"/>
      <c r="B136" s="15"/>
      <c r="C136" s="15"/>
      <c r="D136" s="16"/>
      <c r="E136" s="16"/>
      <c r="F136" s="16"/>
      <c r="G136" s="1"/>
    </row>
    <row r="137" spans="1:7" ht="18.6" thickTop="1">
      <c r="A137" s="29" t="s">
        <v>14</v>
      </c>
      <c r="B137" s="48" t="s">
        <v>13</v>
      </c>
      <c r="C137" s="49"/>
      <c r="D137" s="50">
        <v>200694</v>
      </c>
      <c r="E137" s="50">
        <v>42145.74</v>
      </c>
      <c r="F137" s="50">
        <v>242839.74</v>
      </c>
      <c r="G137" s="1"/>
    </row>
    <row r="138" spans="1:7" ht="15">
      <c r="A138" s="1"/>
      <c r="B138" s="15"/>
      <c r="C138" s="15"/>
      <c r="D138" s="16"/>
      <c r="E138" s="16"/>
      <c r="F138" s="16"/>
      <c r="G138" s="1"/>
    </row>
    <row r="139" spans="1:7" ht="15">
      <c r="A139" s="1"/>
      <c r="B139" s="15"/>
      <c r="C139" s="15"/>
      <c r="D139" s="16"/>
      <c r="E139" s="16"/>
      <c r="F139" s="16"/>
      <c r="G139" s="1"/>
    </row>
    <row r="140" spans="1:7" ht="18">
      <c r="A140" s="29" t="s">
        <v>46</v>
      </c>
      <c r="B140" s="57" t="s">
        <v>47</v>
      </c>
      <c r="C140" s="15"/>
      <c r="D140" s="16"/>
      <c r="E140" s="16"/>
      <c r="F140" s="16"/>
      <c r="G140" s="1"/>
    </row>
    <row r="141" spans="1:7" ht="15">
      <c r="A141" s="1"/>
      <c r="B141" s="15"/>
      <c r="C141" s="15"/>
      <c r="D141" s="16"/>
      <c r="E141" s="16"/>
      <c r="F141" s="16"/>
      <c r="G141" s="1"/>
    </row>
    <row r="142" spans="1:7" ht="18">
      <c r="A142" s="1"/>
      <c r="B142" s="39" t="s">
        <v>103</v>
      </c>
      <c r="C142" s="36"/>
      <c r="D142" s="37"/>
      <c r="E142" s="37"/>
      <c r="F142" s="37"/>
      <c r="G142" s="3"/>
    </row>
    <row r="143" spans="1:7" ht="15" thickBot="1">
      <c r="A143" s="1"/>
      <c r="B143" s="15"/>
      <c r="C143" s="15"/>
      <c r="D143" s="16"/>
      <c r="E143" s="16"/>
      <c r="F143" s="16"/>
      <c r="G143" s="1"/>
    </row>
    <row r="144" spans="1:7" ht="15.6" thickBot="1" thickTop="1">
      <c r="A144" s="1"/>
      <c r="B144" s="4" t="s">
        <v>48</v>
      </c>
      <c r="C144" s="5" t="s">
        <v>3</v>
      </c>
      <c r="D144" s="6" t="s">
        <v>17</v>
      </c>
      <c r="E144" s="7" t="s">
        <v>5</v>
      </c>
      <c r="F144" s="8" t="s">
        <v>6</v>
      </c>
      <c r="G144" s="1"/>
    </row>
    <row r="145" spans="2:6" ht="15" thickTop="1">
      <c r="B145" s="42" t="s">
        <v>49</v>
      </c>
      <c r="C145" s="9" t="s">
        <v>50</v>
      </c>
      <c r="D145" s="22">
        <v>531</v>
      </c>
      <c r="E145" s="13">
        <f>F145-D145</f>
        <v>111.50999999999999</v>
      </c>
      <c r="F145" s="10">
        <f aca="true" t="shared" si="6" ref="F145:F172">D145*1.21</f>
        <v>642.51</v>
      </c>
    </row>
    <row r="146" spans="2:6" ht="15">
      <c r="B146" s="42" t="s">
        <v>51</v>
      </c>
      <c r="C146" s="9" t="s">
        <v>50</v>
      </c>
      <c r="D146" s="22">
        <v>700</v>
      </c>
      <c r="E146" s="13">
        <f aca="true" t="shared" si="7" ref="E146:E179">F146-D146</f>
        <v>147</v>
      </c>
      <c r="F146" s="10">
        <f t="shared" si="6"/>
        <v>847</v>
      </c>
    </row>
    <row r="147" spans="2:6" ht="15">
      <c r="B147" s="43" t="s">
        <v>52</v>
      </c>
      <c r="C147" s="12" t="s">
        <v>53</v>
      </c>
      <c r="D147" s="23">
        <v>710</v>
      </c>
      <c r="E147" s="13">
        <f t="shared" si="7"/>
        <v>149.10000000000002</v>
      </c>
      <c r="F147" s="10">
        <f t="shared" si="6"/>
        <v>859.1</v>
      </c>
    </row>
    <row r="148" spans="2:6" ht="15">
      <c r="B148" s="43" t="s">
        <v>54</v>
      </c>
      <c r="C148" s="34" t="s">
        <v>19</v>
      </c>
      <c r="D148" s="23">
        <v>267</v>
      </c>
      <c r="E148" s="13">
        <f t="shared" si="7"/>
        <v>56.06999999999999</v>
      </c>
      <c r="F148" s="10">
        <f t="shared" si="6"/>
        <v>323.07</v>
      </c>
    </row>
    <row r="149" spans="2:6" ht="15">
      <c r="B149" s="43" t="s">
        <v>55</v>
      </c>
      <c r="C149" s="34" t="s">
        <v>19</v>
      </c>
      <c r="D149" s="23">
        <v>173</v>
      </c>
      <c r="E149" s="13">
        <f t="shared" si="7"/>
        <v>36.329999999999984</v>
      </c>
      <c r="F149" s="10">
        <f t="shared" si="6"/>
        <v>209.32999999999998</v>
      </c>
    </row>
    <row r="150" spans="2:6" ht="15">
      <c r="B150" s="43" t="s">
        <v>56</v>
      </c>
      <c r="C150" s="34" t="s">
        <v>19</v>
      </c>
      <c r="D150" s="23">
        <v>67</v>
      </c>
      <c r="E150" s="13">
        <f t="shared" si="7"/>
        <v>14.069999999999993</v>
      </c>
      <c r="F150" s="10">
        <f t="shared" si="6"/>
        <v>81.07</v>
      </c>
    </row>
    <row r="151" spans="2:6" ht="15">
      <c r="B151" s="43" t="s">
        <v>57</v>
      </c>
      <c r="C151" s="34" t="s">
        <v>19</v>
      </c>
      <c r="D151" s="23">
        <v>29</v>
      </c>
      <c r="E151" s="13">
        <f t="shared" si="7"/>
        <v>6.089999999999996</v>
      </c>
      <c r="F151" s="10">
        <f t="shared" si="6"/>
        <v>35.089999999999996</v>
      </c>
    </row>
    <row r="152" spans="2:6" ht="15">
      <c r="B152" s="43" t="s">
        <v>58</v>
      </c>
      <c r="C152" s="34" t="s">
        <v>19</v>
      </c>
      <c r="D152" s="23">
        <v>5323</v>
      </c>
      <c r="E152" s="13">
        <f t="shared" si="7"/>
        <v>1117.83</v>
      </c>
      <c r="F152" s="10">
        <f t="shared" si="6"/>
        <v>6440.83</v>
      </c>
    </row>
    <row r="153" spans="2:6" ht="15">
      <c r="B153" s="43" t="s">
        <v>59</v>
      </c>
      <c r="C153" s="34" t="s">
        <v>19</v>
      </c>
      <c r="D153" s="23">
        <v>2735</v>
      </c>
      <c r="E153" s="13">
        <f t="shared" si="7"/>
        <v>574.3499999999999</v>
      </c>
      <c r="F153" s="10">
        <f t="shared" si="6"/>
        <v>3309.35</v>
      </c>
    </row>
    <row r="154" spans="2:6" ht="15">
      <c r="B154" s="43" t="s">
        <v>60</v>
      </c>
      <c r="C154" s="34" t="s">
        <v>19</v>
      </c>
      <c r="D154" s="23">
        <v>10555</v>
      </c>
      <c r="E154" s="13">
        <f t="shared" si="7"/>
        <v>2216.5499999999993</v>
      </c>
      <c r="F154" s="10">
        <f t="shared" si="6"/>
        <v>12771.55</v>
      </c>
    </row>
    <row r="155" spans="2:6" ht="15">
      <c r="B155" s="43" t="s">
        <v>61</v>
      </c>
      <c r="C155" s="34" t="s">
        <v>19</v>
      </c>
      <c r="D155" s="23">
        <v>10555</v>
      </c>
      <c r="E155" s="13">
        <f t="shared" si="7"/>
        <v>2216.5499999999993</v>
      </c>
      <c r="F155" s="10">
        <f t="shared" si="6"/>
        <v>12771.55</v>
      </c>
    </row>
    <row r="156" spans="2:6" ht="15">
      <c r="B156" s="43" t="s">
        <v>62</v>
      </c>
      <c r="C156" s="12" t="s">
        <v>50</v>
      </c>
      <c r="D156" s="23">
        <v>130</v>
      </c>
      <c r="E156" s="13">
        <f t="shared" si="7"/>
        <v>27.299999999999983</v>
      </c>
      <c r="F156" s="10">
        <f t="shared" si="6"/>
        <v>157.29999999999998</v>
      </c>
    </row>
    <row r="157" spans="2:6" ht="15">
      <c r="B157" s="43" t="s">
        <v>63</v>
      </c>
      <c r="C157" s="34" t="s">
        <v>19</v>
      </c>
      <c r="D157" s="23">
        <v>2817</v>
      </c>
      <c r="E157" s="13">
        <f t="shared" si="7"/>
        <v>591.5699999999997</v>
      </c>
      <c r="F157" s="10">
        <f t="shared" si="6"/>
        <v>3408.5699999999997</v>
      </c>
    </row>
    <row r="158" spans="2:6" ht="15">
      <c r="B158" s="43" t="s">
        <v>64</v>
      </c>
      <c r="C158" s="26" t="s">
        <v>50</v>
      </c>
      <c r="D158" s="23">
        <v>284</v>
      </c>
      <c r="E158" s="13">
        <f t="shared" si="7"/>
        <v>59.639999999999986</v>
      </c>
      <c r="F158" s="10">
        <f t="shared" si="6"/>
        <v>343.64</v>
      </c>
    </row>
    <row r="159" spans="2:6" ht="15">
      <c r="B159" s="43" t="s">
        <v>65</v>
      </c>
      <c r="C159" s="26" t="s">
        <v>19</v>
      </c>
      <c r="D159" s="23">
        <v>7100</v>
      </c>
      <c r="E159" s="13">
        <f t="shared" si="7"/>
        <v>1491</v>
      </c>
      <c r="F159" s="10">
        <f t="shared" si="6"/>
        <v>8591</v>
      </c>
    </row>
    <row r="160" spans="2:6" ht="15">
      <c r="B160" s="43" t="s">
        <v>66</v>
      </c>
      <c r="C160" s="26" t="s">
        <v>53</v>
      </c>
      <c r="D160" s="23">
        <v>31600</v>
      </c>
      <c r="E160" s="13">
        <f t="shared" si="7"/>
        <v>6636</v>
      </c>
      <c r="F160" s="10">
        <f t="shared" si="6"/>
        <v>38236</v>
      </c>
    </row>
    <row r="161" spans="2:6" ht="15">
      <c r="B161" s="43" t="s">
        <v>67</v>
      </c>
      <c r="C161" s="26" t="s">
        <v>53</v>
      </c>
      <c r="D161" s="23">
        <v>6500</v>
      </c>
      <c r="E161" s="13">
        <f t="shared" si="7"/>
        <v>1365</v>
      </c>
      <c r="F161" s="10">
        <f t="shared" si="6"/>
        <v>7865</v>
      </c>
    </row>
    <row r="162" spans="2:6" ht="15">
      <c r="B162" s="43" t="s">
        <v>68</v>
      </c>
      <c r="C162" s="26" t="s">
        <v>19</v>
      </c>
      <c r="D162" s="23">
        <v>15000</v>
      </c>
      <c r="E162" s="13">
        <f t="shared" si="7"/>
        <v>3150</v>
      </c>
      <c r="F162" s="10">
        <f t="shared" si="6"/>
        <v>18150</v>
      </c>
    </row>
    <row r="163" spans="2:6" ht="15">
      <c r="B163" s="43" t="s">
        <v>69</v>
      </c>
      <c r="C163" s="35" t="s">
        <v>53</v>
      </c>
      <c r="D163" s="23">
        <v>1000</v>
      </c>
      <c r="E163" s="13">
        <f t="shared" si="7"/>
        <v>210</v>
      </c>
      <c r="F163" s="10">
        <f t="shared" si="6"/>
        <v>1210</v>
      </c>
    </row>
    <row r="164" spans="2:6" ht="15">
      <c r="B164" s="43" t="s">
        <v>70</v>
      </c>
      <c r="C164" s="26" t="s">
        <v>19</v>
      </c>
      <c r="D164" s="23">
        <v>1500</v>
      </c>
      <c r="E164" s="13">
        <f t="shared" si="7"/>
        <v>315</v>
      </c>
      <c r="F164" s="10">
        <f t="shared" si="6"/>
        <v>1815</v>
      </c>
    </row>
    <row r="165" spans="2:6" ht="15">
      <c r="B165" s="43" t="s">
        <v>71</v>
      </c>
      <c r="C165" s="26" t="s">
        <v>19</v>
      </c>
      <c r="D165" s="23">
        <v>3950</v>
      </c>
      <c r="E165" s="13">
        <f t="shared" si="7"/>
        <v>829.5</v>
      </c>
      <c r="F165" s="10">
        <f t="shared" si="6"/>
        <v>4779.5</v>
      </c>
    </row>
    <row r="166" spans="2:6" ht="15">
      <c r="B166" s="43" t="s">
        <v>72</v>
      </c>
      <c r="C166" s="26" t="s">
        <v>19</v>
      </c>
      <c r="D166" s="23">
        <v>1400</v>
      </c>
      <c r="E166" s="13">
        <f t="shared" si="7"/>
        <v>294</v>
      </c>
      <c r="F166" s="10">
        <f t="shared" si="6"/>
        <v>1694</v>
      </c>
    </row>
    <row r="167" spans="2:6" ht="15">
      <c r="B167" s="43" t="s">
        <v>73</v>
      </c>
      <c r="C167" s="26" t="s">
        <v>19</v>
      </c>
      <c r="D167" s="23">
        <v>5950</v>
      </c>
      <c r="E167" s="13">
        <f t="shared" si="7"/>
        <v>1249.5</v>
      </c>
      <c r="F167" s="10">
        <f t="shared" si="6"/>
        <v>7199.5</v>
      </c>
    </row>
    <row r="168" spans="2:6" ht="15">
      <c r="B168" s="43" t="s">
        <v>74</v>
      </c>
      <c r="C168" s="26" t="s">
        <v>19</v>
      </c>
      <c r="D168" s="23">
        <v>5950</v>
      </c>
      <c r="E168" s="13">
        <f t="shared" si="7"/>
        <v>1249.5</v>
      </c>
      <c r="F168" s="10">
        <f t="shared" si="6"/>
        <v>7199.5</v>
      </c>
    </row>
    <row r="169" spans="2:6" ht="15">
      <c r="B169" s="43" t="s">
        <v>75</v>
      </c>
      <c r="C169" s="26" t="s">
        <v>19</v>
      </c>
      <c r="D169" s="23">
        <v>4970</v>
      </c>
      <c r="E169" s="13">
        <f t="shared" si="7"/>
        <v>1043.6999999999998</v>
      </c>
      <c r="F169" s="10">
        <f t="shared" si="6"/>
        <v>6013.7</v>
      </c>
    </row>
    <row r="170" spans="2:6" ht="15">
      <c r="B170" s="43" t="s">
        <v>76</v>
      </c>
      <c r="C170" s="26" t="s">
        <v>19</v>
      </c>
      <c r="D170" s="23">
        <v>3250</v>
      </c>
      <c r="E170" s="13">
        <f t="shared" si="7"/>
        <v>682.5</v>
      </c>
      <c r="F170" s="10">
        <f t="shared" si="6"/>
        <v>3932.5</v>
      </c>
    </row>
    <row r="171" spans="2:6" ht="15">
      <c r="B171" s="44" t="s">
        <v>77</v>
      </c>
      <c r="C171" s="26" t="s">
        <v>19</v>
      </c>
      <c r="D171" s="25">
        <v>3263</v>
      </c>
      <c r="E171" s="13">
        <f t="shared" si="7"/>
        <v>685.23</v>
      </c>
      <c r="F171" s="10">
        <f t="shared" si="6"/>
        <v>3948.23</v>
      </c>
    </row>
    <row r="172" spans="2:6" ht="15">
      <c r="B172" s="44" t="s">
        <v>78</v>
      </c>
      <c r="C172" s="26" t="s">
        <v>19</v>
      </c>
      <c r="D172" s="25">
        <v>1268</v>
      </c>
      <c r="E172" s="13">
        <f t="shared" si="7"/>
        <v>266.28</v>
      </c>
      <c r="F172" s="10">
        <f t="shared" si="6"/>
        <v>1534.28</v>
      </c>
    </row>
    <row r="173" spans="2:6" ht="15">
      <c r="B173" s="44" t="s">
        <v>109</v>
      </c>
      <c r="C173" s="26" t="s">
        <v>19</v>
      </c>
      <c r="D173" s="25">
        <v>0</v>
      </c>
      <c r="E173" s="13">
        <f t="shared" si="7"/>
        <v>0</v>
      </c>
      <c r="F173" s="10">
        <v>0</v>
      </c>
    </row>
    <row r="174" spans="2:6" ht="15">
      <c r="B174" s="44" t="s">
        <v>79</v>
      </c>
      <c r="C174" s="26" t="s">
        <v>19</v>
      </c>
      <c r="D174" s="25">
        <v>1195</v>
      </c>
      <c r="E174" s="13">
        <f t="shared" si="7"/>
        <v>250.95000000000005</v>
      </c>
      <c r="F174" s="10">
        <f aca="true" t="shared" si="8" ref="F174:F179">D174*1.21</f>
        <v>1445.95</v>
      </c>
    </row>
    <row r="175" spans="2:6" ht="15">
      <c r="B175" s="44" t="s">
        <v>80</v>
      </c>
      <c r="C175" s="26" t="s">
        <v>19</v>
      </c>
      <c r="D175" s="25">
        <v>358</v>
      </c>
      <c r="E175" s="13">
        <f t="shared" si="7"/>
        <v>75.18</v>
      </c>
      <c r="F175" s="10">
        <f t="shared" si="8"/>
        <v>433.18</v>
      </c>
    </row>
    <row r="176" spans="2:6" ht="15">
      <c r="B176" s="44" t="s">
        <v>107</v>
      </c>
      <c r="C176" s="26" t="s">
        <v>19</v>
      </c>
      <c r="D176" s="25">
        <v>277</v>
      </c>
      <c r="E176" s="13">
        <f t="shared" si="7"/>
        <v>58.170000000000016</v>
      </c>
      <c r="F176" s="10">
        <f t="shared" si="8"/>
        <v>335.17</v>
      </c>
    </row>
    <row r="177" spans="1:6" ht="15">
      <c r="A177" s="1"/>
      <c r="B177" s="44" t="s">
        <v>81</v>
      </c>
      <c r="C177" s="26" t="s">
        <v>19</v>
      </c>
      <c r="D177" s="25">
        <v>532</v>
      </c>
      <c r="E177" s="13">
        <f t="shared" si="7"/>
        <v>111.72000000000003</v>
      </c>
      <c r="F177" s="10">
        <f t="shared" si="8"/>
        <v>643.72</v>
      </c>
    </row>
    <row r="178" spans="1:6" ht="15">
      <c r="A178" s="1"/>
      <c r="B178" s="44" t="s">
        <v>108</v>
      </c>
      <c r="C178" s="26" t="s">
        <v>19</v>
      </c>
      <c r="D178" s="25">
        <v>526</v>
      </c>
      <c r="E178" s="13">
        <f t="shared" si="7"/>
        <v>110.46000000000004</v>
      </c>
      <c r="F178" s="10">
        <f t="shared" si="8"/>
        <v>636.46</v>
      </c>
    </row>
    <row r="179" spans="1:6" ht="15" thickBot="1">
      <c r="A179" s="1"/>
      <c r="B179" s="44" t="s">
        <v>82</v>
      </c>
      <c r="C179" s="33" t="s">
        <v>19</v>
      </c>
      <c r="D179" s="25">
        <v>948</v>
      </c>
      <c r="E179" s="13">
        <f t="shared" si="7"/>
        <v>199.07999999999993</v>
      </c>
      <c r="F179" s="10">
        <f t="shared" si="8"/>
        <v>1147.08</v>
      </c>
    </row>
    <row r="180" spans="1:6" ht="15.6" thickBot="1" thickTop="1">
      <c r="A180" s="3"/>
      <c r="B180" s="58" t="s">
        <v>12</v>
      </c>
      <c r="C180" s="59"/>
      <c r="D180" s="60">
        <f>SUM(D145:D179)</f>
        <v>131413</v>
      </c>
      <c r="E180" s="60">
        <f>SUM(E145:E179)</f>
        <v>27596.729999999996</v>
      </c>
      <c r="F180" s="60">
        <f>SUM(F145:F179)</f>
        <v>159009.73</v>
      </c>
    </row>
    <row r="181" spans="1:6" ht="15" thickTop="1">
      <c r="A181" s="1"/>
      <c r="B181" s="2"/>
      <c r="C181" s="2"/>
      <c r="D181" s="3"/>
      <c r="E181" s="3"/>
      <c r="F181" s="3"/>
    </row>
    <row r="182" spans="1:6" ht="18">
      <c r="A182" s="1"/>
      <c r="B182" s="39" t="s">
        <v>104</v>
      </c>
      <c r="C182" s="40"/>
      <c r="D182" s="41"/>
      <c r="E182" s="41"/>
      <c r="F182" s="41"/>
    </row>
    <row r="183" spans="1:6" ht="15" thickBot="1">
      <c r="A183" s="1"/>
      <c r="B183" s="1"/>
      <c r="C183" s="1"/>
      <c r="D183" s="1"/>
      <c r="E183" s="1"/>
      <c r="F183" s="1"/>
    </row>
    <row r="184" spans="1:6" ht="15.6" thickBot="1" thickTop="1">
      <c r="A184" s="1"/>
      <c r="B184" s="4" t="s">
        <v>48</v>
      </c>
      <c r="C184" s="5" t="s">
        <v>3</v>
      </c>
      <c r="D184" s="6" t="s">
        <v>17</v>
      </c>
      <c r="E184" s="7" t="s">
        <v>5</v>
      </c>
      <c r="F184" s="8" t="s">
        <v>6</v>
      </c>
    </row>
    <row r="185" spans="1:6" ht="15" thickTop="1">
      <c r="A185" s="1"/>
      <c r="B185" s="42" t="s">
        <v>83</v>
      </c>
      <c r="C185" s="9" t="s">
        <v>50</v>
      </c>
      <c r="D185" s="22">
        <v>700</v>
      </c>
      <c r="E185" s="13">
        <f>F185-D185</f>
        <v>147</v>
      </c>
      <c r="F185" s="10">
        <f aca="true" t="shared" si="9" ref="F185:F218">D185*1.21</f>
        <v>847</v>
      </c>
    </row>
    <row r="186" spans="1:6" ht="15">
      <c r="A186" s="1"/>
      <c r="B186" s="43" t="s">
        <v>52</v>
      </c>
      <c r="C186" s="12" t="s">
        <v>27</v>
      </c>
      <c r="D186" s="23">
        <v>857</v>
      </c>
      <c r="E186" s="13">
        <f aca="true" t="shared" si="10" ref="E186:E218">F186-D186</f>
        <v>179.97000000000003</v>
      </c>
      <c r="F186" s="10">
        <f t="shared" si="9"/>
        <v>1036.97</v>
      </c>
    </row>
    <row r="187" spans="1:6" ht="15">
      <c r="A187" s="1"/>
      <c r="B187" s="43" t="s">
        <v>84</v>
      </c>
      <c r="C187" s="34" t="s">
        <v>19</v>
      </c>
      <c r="D187" s="23">
        <v>267</v>
      </c>
      <c r="E187" s="13">
        <f t="shared" si="10"/>
        <v>56.06999999999999</v>
      </c>
      <c r="F187" s="10">
        <f t="shared" si="9"/>
        <v>323.07</v>
      </c>
    </row>
    <row r="188" spans="1:6" ht="15">
      <c r="A188" s="1"/>
      <c r="B188" s="43" t="s">
        <v>85</v>
      </c>
      <c r="C188" s="34" t="s">
        <v>19</v>
      </c>
      <c r="D188" s="23">
        <v>50</v>
      </c>
      <c r="E188" s="13">
        <f t="shared" si="10"/>
        <v>10.5</v>
      </c>
      <c r="F188" s="10">
        <f t="shared" si="9"/>
        <v>60.5</v>
      </c>
    </row>
    <row r="189" spans="1:6" ht="15">
      <c r="A189" s="1"/>
      <c r="B189" s="43" t="s">
        <v>86</v>
      </c>
      <c r="C189" s="34" t="s">
        <v>19</v>
      </c>
      <c r="D189" s="23">
        <v>45</v>
      </c>
      <c r="E189" s="13">
        <f t="shared" si="10"/>
        <v>9.449999999999996</v>
      </c>
      <c r="F189" s="10">
        <f t="shared" si="9"/>
        <v>54.449999999999996</v>
      </c>
    </row>
    <row r="190" spans="1:6" ht="15">
      <c r="A190" s="1"/>
      <c r="B190" s="43" t="s">
        <v>87</v>
      </c>
      <c r="C190" s="34" t="s">
        <v>19</v>
      </c>
      <c r="D190" s="23">
        <v>80</v>
      </c>
      <c r="E190" s="13">
        <f t="shared" si="10"/>
        <v>16.799999999999997</v>
      </c>
      <c r="F190" s="10">
        <f t="shared" si="9"/>
        <v>96.8</v>
      </c>
    </row>
    <row r="191" spans="1:6" ht="15">
      <c r="A191" s="1"/>
      <c r="B191" s="43" t="s">
        <v>58</v>
      </c>
      <c r="C191" s="34" t="s">
        <v>19</v>
      </c>
      <c r="D191" s="23">
        <v>6300</v>
      </c>
      <c r="E191" s="13">
        <f t="shared" si="10"/>
        <v>1323</v>
      </c>
      <c r="F191" s="10">
        <f t="shared" si="9"/>
        <v>7623</v>
      </c>
    </row>
    <row r="192" spans="1:6" ht="15">
      <c r="A192" s="1"/>
      <c r="B192" s="43" t="s">
        <v>59</v>
      </c>
      <c r="C192" s="34" t="s">
        <v>19</v>
      </c>
      <c r="D192" s="23">
        <v>2800</v>
      </c>
      <c r="E192" s="13">
        <f t="shared" si="10"/>
        <v>588</v>
      </c>
      <c r="F192" s="10">
        <f t="shared" si="9"/>
        <v>3388</v>
      </c>
    </row>
    <row r="193" spans="2:6" ht="15">
      <c r="B193" s="43" t="s">
        <v>60</v>
      </c>
      <c r="C193" s="34" t="s">
        <v>19</v>
      </c>
      <c r="D193" s="23">
        <v>10555</v>
      </c>
      <c r="E193" s="13">
        <f t="shared" si="10"/>
        <v>2216.5499999999993</v>
      </c>
      <c r="F193" s="10">
        <f t="shared" si="9"/>
        <v>12771.55</v>
      </c>
    </row>
    <row r="194" spans="2:6" ht="15">
      <c r="B194" s="43" t="s">
        <v>61</v>
      </c>
      <c r="C194" s="34" t="s">
        <v>19</v>
      </c>
      <c r="D194" s="23">
        <v>13160</v>
      </c>
      <c r="E194" s="13">
        <f t="shared" si="10"/>
        <v>2763.6000000000004</v>
      </c>
      <c r="F194" s="10">
        <f t="shared" si="9"/>
        <v>15923.6</v>
      </c>
    </row>
    <row r="195" spans="2:6" ht="15">
      <c r="B195" s="43" t="s">
        <v>62</v>
      </c>
      <c r="C195" s="12" t="s">
        <v>50</v>
      </c>
      <c r="D195" s="23">
        <v>130</v>
      </c>
      <c r="E195" s="13">
        <f t="shared" si="10"/>
        <v>27.299999999999983</v>
      </c>
      <c r="F195" s="10">
        <f t="shared" si="9"/>
        <v>157.29999999999998</v>
      </c>
    </row>
    <row r="196" spans="2:6" ht="15">
      <c r="B196" s="43" t="s">
        <v>88</v>
      </c>
      <c r="C196" s="34" t="s">
        <v>19</v>
      </c>
      <c r="D196" s="23">
        <v>2442</v>
      </c>
      <c r="E196" s="13">
        <f t="shared" si="10"/>
        <v>512.8199999999997</v>
      </c>
      <c r="F196" s="10">
        <f t="shared" si="9"/>
        <v>2954.8199999999997</v>
      </c>
    </row>
    <row r="197" spans="2:6" ht="15">
      <c r="B197" s="43" t="s">
        <v>64</v>
      </c>
      <c r="C197" s="26" t="s">
        <v>50</v>
      </c>
      <c r="D197" s="23">
        <v>284</v>
      </c>
      <c r="E197" s="13">
        <f t="shared" si="10"/>
        <v>59.639999999999986</v>
      </c>
      <c r="F197" s="10">
        <f t="shared" si="9"/>
        <v>343.64</v>
      </c>
    </row>
    <row r="198" spans="2:6" ht="15">
      <c r="B198" s="43" t="s">
        <v>89</v>
      </c>
      <c r="C198" s="26" t="s">
        <v>19</v>
      </c>
      <c r="D198" s="23">
        <v>1010</v>
      </c>
      <c r="E198" s="13">
        <f t="shared" si="10"/>
        <v>212.0999999999999</v>
      </c>
      <c r="F198" s="10">
        <f t="shared" si="9"/>
        <v>1222.1</v>
      </c>
    </row>
    <row r="199" spans="2:6" ht="15">
      <c r="B199" s="43" t="s">
        <v>65</v>
      </c>
      <c r="C199" s="26" t="s">
        <v>19</v>
      </c>
      <c r="D199" s="23">
        <v>7050</v>
      </c>
      <c r="E199" s="13">
        <f t="shared" si="10"/>
        <v>1480.5</v>
      </c>
      <c r="F199" s="10">
        <f t="shared" si="9"/>
        <v>8530.5</v>
      </c>
    </row>
    <row r="200" spans="2:6" ht="15">
      <c r="B200" s="43" t="s">
        <v>66</v>
      </c>
      <c r="C200" s="26" t="s">
        <v>27</v>
      </c>
      <c r="D200" s="23">
        <v>28900</v>
      </c>
      <c r="E200" s="13">
        <f t="shared" si="10"/>
        <v>6069</v>
      </c>
      <c r="F200" s="10">
        <f t="shared" si="9"/>
        <v>34969</v>
      </c>
    </row>
    <row r="201" spans="2:6" ht="15">
      <c r="B201" s="43" t="s">
        <v>67</v>
      </c>
      <c r="C201" s="26" t="s">
        <v>27</v>
      </c>
      <c r="D201" s="23">
        <v>11500</v>
      </c>
      <c r="E201" s="13">
        <f t="shared" si="10"/>
        <v>2415</v>
      </c>
      <c r="F201" s="10">
        <f t="shared" si="9"/>
        <v>13915</v>
      </c>
    </row>
    <row r="202" spans="2:6" ht="15">
      <c r="B202" s="43" t="s">
        <v>68</v>
      </c>
      <c r="C202" s="26" t="s">
        <v>19</v>
      </c>
      <c r="D202" s="23">
        <v>11000</v>
      </c>
      <c r="E202" s="13">
        <f t="shared" si="10"/>
        <v>2310</v>
      </c>
      <c r="F202" s="10">
        <f t="shared" si="9"/>
        <v>13310</v>
      </c>
    </row>
    <row r="203" spans="2:6" ht="15">
      <c r="B203" s="43" t="s">
        <v>69</v>
      </c>
      <c r="C203" s="35" t="s">
        <v>53</v>
      </c>
      <c r="D203" s="23">
        <v>1860</v>
      </c>
      <c r="E203" s="13">
        <f t="shared" si="10"/>
        <v>390.5999999999999</v>
      </c>
      <c r="F203" s="10">
        <f t="shared" si="9"/>
        <v>2250.6</v>
      </c>
    </row>
    <row r="204" spans="2:6" ht="15">
      <c r="B204" s="43" t="s">
        <v>70</v>
      </c>
      <c r="C204" s="26" t="s">
        <v>19</v>
      </c>
      <c r="D204" s="23">
        <v>1500</v>
      </c>
      <c r="E204" s="13">
        <f t="shared" si="10"/>
        <v>315</v>
      </c>
      <c r="F204" s="10">
        <f t="shared" si="9"/>
        <v>1815</v>
      </c>
    </row>
    <row r="205" spans="2:6" ht="15">
      <c r="B205" s="43" t="s">
        <v>71</v>
      </c>
      <c r="C205" s="26" t="s">
        <v>19</v>
      </c>
      <c r="D205" s="23">
        <v>4400</v>
      </c>
      <c r="E205" s="13">
        <f t="shared" si="10"/>
        <v>924</v>
      </c>
      <c r="F205" s="10">
        <f t="shared" si="9"/>
        <v>5324</v>
      </c>
    </row>
    <row r="206" spans="2:6" ht="15">
      <c r="B206" s="43" t="s">
        <v>72</v>
      </c>
      <c r="C206" s="26" t="s">
        <v>19</v>
      </c>
      <c r="D206" s="23">
        <v>2370</v>
      </c>
      <c r="E206" s="13">
        <f t="shared" si="10"/>
        <v>497.6999999999998</v>
      </c>
      <c r="F206" s="10">
        <f t="shared" si="9"/>
        <v>2867.7</v>
      </c>
    </row>
    <row r="207" spans="2:6" ht="15">
      <c r="B207" s="43" t="s">
        <v>73</v>
      </c>
      <c r="C207" s="26" t="s">
        <v>19</v>
      </c>
      <c r="D207" s="23">
        <v>6000</v>
      </c>
      <c r="E207" s="13">
        <f t="shared" si="10"/>
        <v>1260</v>
      </c>
      <c r="F207" s="10">
        <f t="shared" si="9"/>
        <v>7260</v>
      </c>
    </row>
    <row r="208" spans="2:6" ht="15">
      <c r="B208" s="43" t="s">
        <v>74</v>
      </c>
      <c r="C208" s="26" t="s">
        <v>19</v>
      </c>
      <c r="D208" s="23">
        <v>7250</v>
      </c>
      <c r="E208" s="13">
        <f t="shared" si="10"/>
        <v>1522.5</v>
      </c>
      <c r="F208" s="10">
        <f t="shared" si="9"/>
        <v>8772.5</v>
      </c>
    </row>
    <row r="209" spans="1:6" ht="15">
      <c r="A209" s="1"/>
      <c r="B209" s="43" t="s">
        <v>75</v>
      </c>
      <c r="C209" s="26" t="s">
        <v>19</v>
      </c>
      <c r="D209" s="23">
        <v>4760</v>
      </c>
      <c r="E209" s="13">
        <f t="shared" si="10"/>
        <v>999.5999999999995</v>
      </c>
      <c r="F209" s="10">
        <f t="shared" si="9"/>
        <v>5759.599999999999</v>
      </c>
    </row>
    <row r="210" spans="1:6" ht="15">
      <c r="A210" s="1"/>
      <c r="B210" s="43" t="s">
        <v>76</v>
      </c>
      <c r="C210" s="26" t="s">
        <v>19</v>
      </c>
      <c r="D210" s="23">
        <v>3950</v>
      </c>
      <c r="E210" s="13">
        <f t="shared" si="10"/>
        <v>829.5</v>
      </c>
      <c r="F210" s="10">
        <f t="shared" si="9"/>
        <v>4779.5</v>
      </c>
    </row>
    <row r="211" spans="1:6" ht="15">
      <c r="A211" s="1"/>
      <c r="B211" s="44" t="s">
        <v>90</v>
      </c>
      <c r="C211" s="26" t="s">
        <v>19</v>
      </c>
      <c r="D211" s="25">
        <v>2263</v>
      </c>
      <c r="E211" s="13">
        <f t="shared" si="10"/>
        <v>475.23</v>
      </c>
      <c r="F211" s="10">
        <f t="shared" si="9"/>
        <v>2738.23</v>
      </c>
    </row>
    <row r="212" spans="1:6" ht="15">
      <c r="A212" s="1"/>
      <c r="B212" s="44" t="s">
        <v>91</v>
      </c>
      <c r="C212" s="26" t="s">
        <v>19</v>
      </c>
      <c r="D212" s="25">
        <v>1678</v>
      </c>
      <c r="E212" s="13">
        <f t="shared" si="10"/>
        <v>352.3799999999999</v>
      </c>
      <c r="F212" s="10">
        <f t="shared" si="9"/>
        <v>2030.3799999999999</v>
      </c>
    </row>
    <row r="213" spans="1:6" ht="15">
      <c r="A213" s="1"/>
      <c r="B213" s="44" t="s">
        <v>92</v>
      </c>
      <c r="C213" s="26" t="s">
        <v>19</v>
      </c>
      <c r="D213" s="25">
        <v>2147</v>
      </c>
      <c r="E213" s="13">
        <f t="shared" si="10"/>
        <v>450.8699999999999</v>
      </c>
      <c r="F213" s="10">
        <f t="shared" si="9"/>
        <v>2597.87</v>
      </c>
    </row>
    <row r="214" spans="1:6" ht="15">
      <c r="A214" s="1"/>
      <c r="B214" s="44" t="s">
        <v>93</v>
      </c>
      <c r="C214" s="26" t="s">
        <v>19</v>
      </c>
      <c r="D214" s="25">
        <v>1655</v>
      </c>
      <c r="E214" s="13">
        <f t="shared" si="10"/>
        <v>347.54999999999995</v>
      </c>
      <c r="F214" s="10">
        <f t="shared" si="9"/>
        <v>2002.55</v>
      </c>
    </row>
    <row r="215" spans="1:6" ht="15">
      <c r="A215" s="1"/>
      <c r="B215" s="44" t="s">
        <v>94</v>
      </c>
      <c r="C215" s="26" t="s">
        <v>19</v>
      </c>
      <c r="D215" s="25">
        <v>295</v>
      </c>
      <c r="E215" s="13">
        <f t="shared" si="10"/>
        <v>61.94999999999999</v>
      </c>
      <c r="F215" s="10">
        <f t="shared" si="9"/>
        <v>356.95</v>
      </c>
    </row>
    <row r="216" spans="1:6" ht="15">
      <c r="A216" s="1"/>
      <c r="B216" s="44" t="s">
        <v>95</v>
      </c>
      <c r="C216" s="26" t="s">
        <v>19</v>
      </c>
      <c r="D216" s="25">
        <v>673</v>
      </c>
      <c r="E216" s="13">
        <f t="shared" si="10"/>
        <v>141.32999999999993</v>
      </c>
      <c r="F216" s="10">
        <f t="shared" si="9"/>
        <v>814.3299999999999</v>
      </c>
    </row>
    <row r="217" spans="1:6" ht="15">
      <c r="A217" s="1"/>
      <c r="B217" s="44" t="s">
        <v>96</v>
      </c>
      <c r="C217" s="33" t="s">
        <v>19</v>
      </c>
      <c r="D217" s="25">
        <v>1086</v>
      </c>
      <c r="E217" s="13">
        <f t="shared" si="10"/>
        <v>228.05999999999995</v>
      </c>
      <c r="F217" s="10">
        <f t="shared" si="9"/>
        <v>1314.06</v>
      </c>
    </row>
    <row r="218" spans="1:6" ht="15" thickBot="1">
      <c r="A218" s="1"/>
      <c r="B218" s="45" t="s">
        <v>97</v>
      </c>
      <c r="C218" s="27" t="s">
        <v>19</v>
      </c>
      <c r="D218" s="24">
        <v>532</v>
      </c>
      <c r="E218" s="13">
        <f t="shared" si="10"/>
        <v>111.72000000000003</v>
      </c>
      <c r="F218" s="10">
        <f t="shared" si="9"/>
        <v>643.72</v>
      </c>
    </row>
    <row r="219" spans="1:6" ht="15.6" thickBot="1" thickTop="1">
      <c r="A219" s="1"/>
      <c r="B219" s="58" t="s">
        <v>12</v>
      </c>
      <c r="C219" s="59"/>
      <c r="D219" s="60">
        <f>SUM(D185:D218)</f>
        <v>139549</v>
      </c>
      <c r="E219" s="60">
        <f>SUM(E185:E218)</f>
        <v>29305.289999999997</v>
      </c>
      <c r="F219" s="60">
        <f>SUM(F185:F218)</f>
        <v>168854.29</v>
      </c>
    </row>
    <row r="220" spans="1:6" ht="15" thickTop="1">
      <c r="A220" s="1"/>
      <c r="B220" s="68"/>
      <c r="C220" s="69"/>
      <c r="D220" s="70"/>
      <c r="E220" s="70"/>
      <c r="F220" s="70"/>
    </row>
    <row r="221" spans="1:6" ht="18">
      <c r="A221" s="1"/>
      <c r="B221" s="39" t="s">
        <v>105</v>
      </c>
      <c r="C221" s="40"/>
      <c r="D221" s="41"/>
      <c r="E221" s="41"/>
      <c r="F221" s="41"/>
    </row>
    <row r="222" spans="1:6" ht="15" thickBot="1">
      <c r="A222" s="1"/>
      <c r="B222" s="68"/>
      <c r="C222" s="69"/>
      <c r="D222" s="70"/>
      <c r="E222" s="70"/>
      <c r="F222" s="70"/>
    </row>
    <row r="223" spans="1:6" ht="15.6" thickBot="1" thickTop="1">
      <c r="A223" s="1"/>
      <c r="B223" s="4" t="s">
        <v>48</v>
      </c>
      <c r="C223" s="5" t="s">
        <v>3</v>
      </c>
      <c r="D223" s="6" t="s">
        <v>17</v>
      </c>
      <c r="E223" s="7" t="s">
        <v>5</v>
      </c>
      <c r="F223" s="8" t="s">
        <v>6</v>
      </c>
    </row>
    <row r="224" spans="1:6" ht="15" thickTop="1">
      <c r="A224" s="1"/>
      <c r="B224" s="42" t="s">
        <v>83</v>
      </c>
      <c r="C224" s="9" t="s">
        <v>50</v>
      </c>
      <c r="D224" s="22">
        <v>700</v>
      </c>
      <c r="E224" s="13">
        <f>F224-D224</f>
        <v>147</v>
      </c>
      <c r="F224" s="10">
        <f aca="true" t="shared" si="11" ref="F224:F257">D224*1.21</f>
        <v>847</v>
      </c>
    </row>
    <row r="225" spans="1:6" ht="15">
      <c r="A225" s="1"/>
      <c r="B225" s="43" t="s">
        <v>52</v>
      </c>
      <c r="C225" s="12" t="s">
        <v>27</v>
      </c>
      <c r="D225" s="23">
        <v>637</v>
      </c>
      <c r="E225" s="13">
        <f aca="true" t="shared" si="12" ref="E225:E257">F225-D225</f>
        <v>133.76999999999998</v>
      </c>
      <c r="F225" s="10">
        <f t="shared" si="11"/>
        <v>770.77</v>
      </c>
    </row>
    <row r="226" spans="1:6" ht="15">
      <c r="A226" s="1"/>
      <c r="B226" s="43" t="s">
        <v>84</v>
      </c>
      <c r="C226" s="34" t="s">
        <v>19</v>
      </c>
      <c r="D226" s="23">
        <v>267</v>
      </c>
      <c r="E226" s="13">
        <f t="shared" si="12"/>
        <v>56.06999999999999</v>
      </c>
      <c r="F226" s="10">
        <f t="shared" si="11"/>
        <v>323.07</v>
      </c>
    </row>
    <row r="227" spans="1:6" ht="15">
      <c r="A227" s="1"/>
      <c r="B227" s="43" t="s">
        <v>85</v>
      </c>
      <c r="C227" s="34" t="s">
        <v>19</v>
      </c>
      <c r="D227" s="23">
        <v>50</v>
      </c>
      <c r="E227" s="13">
        <f t="shared" si="12"/>
        <v>10.5</v>
      </c>
      <c r="F227" s="10">
        <f t="shared" si="11"/>
        <v>60.5</v>
      </c>
    </row>
    <row r="228" spans="1:6" ht="15">
      <c r="A228" s="1"/>
      <c r="B228" s="43" t="s">
        <v>86</v>
      </c>
      <c r="C228" s="34" t="s">
        <v>19</v>
      </c>
      <c r="D228" s="23">
        <v>45</v>
      </c>
      <c r="E228" s="13">
        <f t="shared" si="12"/>
        <v>9.449999999999996</v>
      </c>
      <c r="F228" s="10">
        <f t="shared" si="11"/>
        <v>54.449999999999996</v>
      </c>
    </row>
    <row r="229" spans="1:6" ht="15">
      <c r="A229" s="1"/>
      <c r="B229" s="43" t="s">
        <v>87</v>
      </c>
      <c r="C229" s="34" t="s">
        <v>19</v>
      </c>
      <c r="D229" s="23">
        <v>80</v>
      </c>
      <c r="E229" s="13">
        <f t="shared" si="12"/>
        <v>16.799999999999997</v>
      </c>
      <c r="F229" s="10">
        <f t="shared" si="11"/>
        <v>96.8</v>
      </c>
    </row>
    <row r="230" spans="1:6" ht="15">
      <c r="A230" s="1"/>
      <c r="B230" s="43" t="s">
        <v>58</v>
      </c>
      <c r="C230" s="34" t="s">
        <v>19</v>
      </c>
      <c r="D230" s="23">
        <v>5500</v>
      </c>
      <c r="E230" s="13">
        <f t="shared" si="12"/>
        <v>1155</v>
      </c>
      <c r="F230" s="10">
        <f t="shared" si="11"/>
        <v>6655</v>
      </c>
    </row>
    <row r="231" spans="1:6" ht="15">
      <c r="A231" s="1"/>
      <c r="B231" s="43" t="s">
        <v>59</v>
      </c>
      <c r="C231" s="34" t="s">
        <v>19</v>
      </c>
      <c r="D231" s="23">
        <v>3590</v>
      </c>
      <c r="E231" s="13">
        <f t="shared" si="12"/>
        <v>753.8999999999996</v>
      </c>
      <c r="F231" s="10">
        <f t="shared" si="11"/>
        <v>4343.9</v>
      </c>
    </row>
    <row r="232" spans="1:6" ht="15">
      <c r="A232" s="1"/>
      <c r="B232" s="43" t="s">
        <v>60</v>
      </c>
      <c r="C232" s="34" t="s">
        <v>19</v>
      </c>
      <c r="D232" s="23">
        <v>9620</v>
      </c>
      <c r="E232" s="13">
        <f t="shared" si="12"/>
        <v>2020.199999999999</v>
      </c>
      <c r="F232" s="10">
        <f t="shared" si="11"/>
        <v>11640.199999999999</v>
      </c>
    </row>
    <row r="233" spans="1:6" ht="15">
      <c r="A233" s="1"/>
      <c r="B233" s="43" t="s">
        <v>61</v>
      </c>
      <c r="C233" s="34" t="s">
        <v>19</v>
      </c>
      <c r="D233" s="23">
        <v>21600</v>
      </c>
      <c r="E233" s="13">
        <f t="shared" si="12"/>
        <v>4536</v>
      </c>
      <c r="F233" s="10">
        <f t="shared" si="11"/>
        <v>26136</v>
      </c>
    </row>
    <row r="234" spans="1:6" ht="15">
      <c r="A234" s="1"/>
      <c r="B234" s="43" t="s">
        <v>62</v>
      </c>
      <c r="C234" s="12" t="s">
        <v>50</v>
      </c>
      <c r="D234" s="23">
        <v>130</v>
      </c>
      <c r="E234" s="13">
        <f t="shared" si="12"/>
        <v>27.299999999999983</v>
      </c>
      <c r="F234" s="10">
        <f t="shared" si="11"/>
        <v>157.29999999999998</v>
      </c>
    </row>
    <row r="235" spans="1:6" ht="15">
      <c r="A235" s="1"/>
      <c r="B235" s="43" t="s">
        <v>88</v>
      </c>
      <c r="C235" s="34" t="s">
        <v>19</v>
      </c>
      <c r="D235" s="23">
        <v>2442</v>
      </c>
      <c r="E235" s="13">
        <f t="shared" si="12"/>
        <v>512.8199999999997</v>
      </c>
      <c r="F235" s="10">
        <f t="shared" si="11"/>
        <v>2954.8199999999997</v>
      </c>
    </row>
    <row r="236" spans="1:6" ht="15">
      <c r="A236" s="1"/>
      <c r="B236" s="43" t="s">
        <v>64</v>
      </c>
      <c r="C236" s="26" t="s">
        <v>50</v>
      </c>
      <c r="D236" s="23">
        <v>284</v>
      </c>
      <c r="E236" s="13">
        <f t="shared" si="12"/>
        <v>59.639999999999986</v>
      </c>
      <c r="F236" s="10">
        <f t="shared" si="11"/>
        <v>343.64</v>
      </c>
    </row>
    <row r="237" spans="1:6" ht="15">
      <c r="A237" s="1"/>
      <c r="B237" s="43" t="s">
        <v>89</v>
      </c>
      <c r="C237" s="26" t="s">
        <v>19</v>
      </c>
      <c r="D237" s="23">
        <v>1010</v>
      </c>
      <c r="E237" s="13">
        <f t="shared" si="12"/>
        <v>212.0999999999999</v>
      </c>
      <c r="F237" s="10">
        <f t="shared" si="11"/>
        <v>1222.1</v>
      </c>
    </row>
    <row r="238" spans="1:6" ht="15">
      <c r="A238" s="1"/>
      <c r="B238" s="43" t="s">
        <v>65</v>
      </c>
      <c r="C238" s="26" t="s">
        <v>19</v>
      </c>
      <c r="D238" s="23">
        <v>5260</v>
      </c>
      <c r="E238" s="13">
        <f t="shared" si="12"/>
        <v>1104.5999999999995</v>
      </c>
      <c r="F238" s="10">
        <f t="shared" si="11"/>
        <v>6364.599999999999</v>
      </c>
    </row>
    <row r="239" spans="1:6" ht="15">
      <c r="A239" s="1"/>
      <c r="B239" s="43" t="s">
        <v>66</v>
      </c>
      <c r="C239" s="26" t="s">
        <v>27</v>
      </c>
      <c r="D239" s="23">
        <v>27000</v>
      </c>
      <c r="E239" s="13">
        <f t="shared" si="12"/>
        <v>5670</v>
      </c>
      <c r="F239" s="10">
        <f t="shared" si="11"/>
        <v>32670</v>
      </c>
    </row>
    <row r="240" spans="1:6" ht="15">
      <c r="A240" s="1"/>
      <c r="B240" s="43" t="s">
        <v>67</v>
      </c>
      <c r="C240" s="26" t="s">
        <v>27</v>
      </c>
      <c r="D240" s="23">
        <v>7000</v>
      </c>
      <c r="E240" s="13">
        <f t="shared" si="12"/>
        <v>1470</v>
      </c>
      <c r="F240" s="10">
        <f t="shared" si="11"/>
        <v>8470</v>
      </c>
    </row>
    <row r="241" spans="1:6" ht="15">
      <c r="A241" s="1"/>
      <c r="B241" s="43" t="s">
        <v>68</v>
      </c>
      <c r="C241" s="26" t="s">
        <v>19</v>
      </c>
      <c r="D241" s="23">
        <v>10400</v>
      </c>
      <c r="E241" s="13">
        <f t="shared" si="12"/>
        <v>2184</v>
      </c>
      <c r="F241" s="10">
        <f t="shared" si="11"/>
        <v>12584</v>
      </c>
    </row>
    <row r="242" spans="1:6" ht="15">
      <c r="A242" s="1"/>
      <c r="B242" s="43" t="s">
        <v>69</v>
      </c>
      <c r="C242" s="35" t="s">
        <v>53</v>
      </c>
      <c r="D242" s="23">
        <v>2125</v>
      </c>
      <c r="E242" s="13">
        <f t="shared" si="12"/>
        <v>446.25</v>
      </c>
      <c r="F242" s="10">
        <f t="shared" si="11"/>
        <v>2571.25</v>
      </c>
    </row>
    <row r="243" spans="1:6" ht="15">
      <c r="A243" s="1"/>
      <c r="B243" s="43" t="s">
        <v>70</v>
      </c>
      <c r="C243" s="26" t="s">
        <v>19</v>
      </c>
      <c r="D243" s="23">
        <v>1015</v>
      </c>
      <c r="E243" s="13">
        <f t="shared" si="12"/>
        <v>213.14999999999986</v>
      </c>
      <c r="F243" s="10">
        <f t="shared" si="11"/>
        <v>1228.1499999999999</v>
      </c>
    </row>
    <row r="244" spans="1:6" ht="15">
      <c r="A244" s="1"/>
      <c r="B244" s="43" t="s">
        <v>71</v>
      </c>
      <c r="C244" s="26" t="s">
        <v>19</v>
      </c>
      <c r="D244" s="23">
        <v>3400</v>
      </c>
      <c r="E244" s="13">
        <f t="shared" si="12"/>
        <v>714</v>
      </c>
      <c r="F244" s="10">
        <f t="shared" si="11"/>
        <v>4114</v>
      </c>
    </row>
    <row r="245" spans="1:6" ht="15">
      <c r="A245" s="1"/>
      <c r="B245" s="43" t="s">
        <v>72</v>
      </c>
      <c r="C245" s="26" t="s">
        <v>19</v>
      </c>
      <c r="D245" s="23">
        <v>1690</v>
      </c>
      <c r="E245" s="13">
        <f t="shared" si="12"/>
        <v>354.89999999999986</v>
      </c>
      <c r="F245" s="10">
        <f t="shared" si="11"/>
        <v>2044.8999999999999</v>
      </c>
    </row>
    <row r="246" spans="1:6" ht="15">
      <c r="A246" s="1"/>
      <c r="B246" s="43" t="s">
        <v>73</v>
      </c>
      <c r="C246" s="26" t="s">
        <v>19</v>
      </c>
      <c r="D246" s="23">
        <v>6400</v>
      </c>
      <c r="E246" s="13">
        <f t="shared" si="12"/>
        <v>1344</v>
      </c>
      <c r="F246" s="10">
        <f t="shared" si="11"/>
        <v>7744</v>
      </c>
    </row>
    <row r="247" spans="1:6" ht="15">
      <c r="A247" s="1"/>
      <c r="B247" s="43" t="s">
        <v>74</v>
      </c>
      <c r="C247" s="26" t="s">
        <v>19</v>
      </c>
      <c r="D247" s="23">
        <v>7450</v>
      </c>
      <c r="E247" s="13">
        <f t="shared" si="12"/>
        <v>1564.5</v>
      </c>
      <c r="F247" s="10">
        <f t="shared" si="11"/>
        <v>9014.5</v>
      </c>
    </row>
    <row r="248" spans="1:6" ht="15">
      <c r="A248" s="1"/>
      <c r="B248" s="43" t="s">
        <v>75</v>
      </c>
      <c r="C248" s="26" t="s">
        <v>19</v>
      </c>
      <c r="D248" s="23">
        <v>4100</v>
      </c>
      <c r="E248" s="13">
        <f t="shared" si="12"/>
        <v>861</v>
      </c>
      <c r="F248" s="10">
        <f t="shared" si="11"/>
        <v>4961</v>
      </c>
    </row>
    <row r="249" spans="1:6" ht="15">
      <c r="A249" s="1"/>
      <c r="B249" s="43" t="s">
        <v>76</v>
      </c>
      <c r="C249" s="26" t="s">
        <v>19</v>
      </c>
      <c r="D249" s="23">
        <v>3900</v>
      </c>
      <c r="E249" s="13">
        <f t="shared" si="12"/>
        <v>819</v>
      </c>
      <c r="F249" s="10">
        <f t="shared" si="11"/>
        <v>4719</v>
      </c>
    </row>
    <row r="250" spans="1:6" ht="15">
      <c r="A250" s="1"/>
      <c r="B250" s="44" t="s">
        <v>90</v>
      </c>
      <c r="C250" s="26" t="s">
        <v>19</v>
      </c>
      <c r="D250" s="25">
        <v>2263</v>
      </c>
      <c r="E250" s="13">
        <f t="shared" si="12"/>
        <v>475.23</v>
      </c>
      <c r="F250" s="10">
        <f t="shared" si="11"/>
        <v>2738.23</v>
      </c>
    </row>
    <row r="251" spans="1:6" ht="15">
      <c r="A251" s="1"/>
      <c r="B251" s="44" t="s">
        <v>91</v>
      </c>
      <c r="C251" s="26" t="s">
        <v>19</v>
      </c>
      <c r="D251" s="25">
        <v>1678</v>
      </c>
      <c r="E251" s="13">
        <f t="shared" si="12"/>
        <v>352.3799999999999</v>
      </c>
      <c r="F251" s="10">
        <f t="shared" si="11"/>
        <v>2030.3799999999999</v>
      </c>
    </row>
    <row r="252" spans="1:6" ht="15">
      <c r="A252" s="1"/>
      <c r="B252" s="44" t="s">
        <v>92</v>
      </c>
      <c r="C252" s="26" t="s">
        <v>19</v>
      </c>
      <c r="D252" s="25">
        <v>2147</v>
      </c>
      <c r="E252" s="13">
        <f t="shared" si="12"/>
        <v>450.8699999999999</v>
      </c>
      <c r="F252" s="10">
        <f t="shared" si="11"/>
        <v>2597.87</v>
      </c>
    </row>
    <row r="253" spans="1:6" ht="15">
      <c r="A253" s="1"/>
      <c r="B253" s="44" t="s">
        <v>93</v>
      </c>
      <c r="C253" s="26" t="s">
        <v>19</v>
      </c>
      <c r="D253" s="25">
        <v>1655</v>
      </c>
      <c r="E253" s="13">
        <f t="shared" si="12"/>
        <v>347.54999999999995</v>
      </c>
      <c r="F253" s="10">
        <f t="shared" si="11"/>
        <v>2002.55</v>
      </c>
    </row>
    <row r="254" spans="1:6" ht="15">
      <c r="A254" s="1"/>
      <c r="B254" s="44" t="s">
        <v>94</v>
      </c>
      <c r="C254" s="26" t="s">
        <v>19</v>
      </c>
      <c r="D254" s="25">
        <v>295</v>
      </c>
      <c r="E254" s="13">
        <f t="shared" si="12"/>
        <v>61.94999999999999</v>
      </c>
      <c r="F254" s="10">
        <f t="shared" si="11"/>
        <v>356.95</v>
      </c>
    </row>
    <row r="255" spans="1:6" ht="15">
      <c r="A255" s="1"/>
      <c r="B255" s="44" t="s">
        <v>95</v>
      </c>
      <c r="C255" s="26" t="s">
        <v>19</v>
      </c>
      <c r="D255" s="25">
        <v>673</v>
      </c>
      <c r="E255" s="13">
        <f t="shared" si="12"/>
        <v>141.32999999999993</v>
      </c>
      <c r="F255" s="10">
        <f t="shared" si="11"/>
        <v>814.3299999999999</v>
      </c>
    </row>
    <row r="256" spans="1:6" ht="15">
      <c r="A256" s="1"/>
      <c r="B256" s="44" t="s">
        <v>96</v>
      </c>
      <c r="C256" s="33" t="s">
        <v>19</v>
      </c>
      <c r="D256" s="25">
        <v>1086</v>
      </c>
      <c r="E256" s="13">
        <f t="shared" si="12"/>
        <v>228.05999999999995</v>
      </c>
      <c r="F256" s="10">
        <f t="shared" si="11"/>
        <v>1314.06</v>
      </c>
    </row>
    <row r="257" spans="1:6" ht="15" thickBot="1">
      <c r="A257" s="1"/>
      <c r="B257" s="45" t="s">
        <v>97</v>
      </c>
      <c r="C257" s="27" t="s">
        <v>19</v>
      </c>
      <c r="D257" s="24">
        <v>532</v>
      </c>
      <c r="E257" s="13">
        <f t="shared" si="12"/>
        <v>111.72000000000003</v>
      </c>
      <c r="F257" s="10">
        <f t="shared" si="11"/>
        <v>643.72</v>
      </c>
    </row>
    <row r="258" spans="1:6" ht="15.6" thickBot="1" thickTop="1">
      <c r="A258" s="1"/>
      <c r="B258" s="58" t="s">
        <v>12</v>
      </c>
      <c r="C258" s="59"/>
      <c r="D258" s="60">
        <f>SUM(D224:D257)</f>
        <v>136024</v>
      </c>
      <c r="E258" s="60">
        <f>SUM(E224:E257)</f>
        <v>28565.040000000005</v>
      </c>
      <c r="F258" s="60">
        <f>SUM(F224:F257)</f>
        <v>164589.03999999998</v>
      </c>
    </row>
    <row r="259" spans="1:6" ht="15" thickTop="1">
      <c r="A259" s="1"/>
      <c r="B259" s="68"/>
      <c r="C259" s="69"/>
      <c r="D259" s="70"/>
      <c r="E259" s="70"/>
      <c r="F259" s="70"/>
    </row>
    <row r="260" spans="1:6" ht="15">
      <c r="A260" s="1"/>
      <c r="B260" s="68"/>
      <c r="C260" s="69"/>
      <c r="D260" s="70"/>
      <c r="E260" s="70"/>
      <c r="F260" s="70"/>
    </row>
    <row r="261" spans="1:6" ht="18.6" thickBot="1">
      <c r="A261" s="29" t="s">
        <v>46</v>
      </c>
      <c r="B261" s="1"/>
      <c r="C261" s="1"/>
      <c r="D261" s="1"/>
      <c r="E261" s="1"/>
      <c r="F261" s="1"/>
    </row>
    <row r="262" spans="2:6" ht="15" thickTop="1">
      <c r="B262" s="48" t="s">
        <v>98</v>
      </c>
      <c r="C262" s="49"/>
      <c r="D262" s="50">
        <v>406986</v>
      </c>
      <c r="E262" s="50">
        <v>85467.06</v>
      </c>
      <c r="F262" s="50">
        <v>492453.06</v>
      </c>
    </row>
    <row r="263" spans="4:5" ht="15">
      <c r="D263" s="71"/>
      <c r="E263" s="71"/>
    </row>
  </sheetData>
  <printOptions/>
  <pageMargins left="0.7" right="0.7" top="0.787401575" bottom="0.787401575" header="0.3" footer="0.3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Státní pozemkový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Petriščáková Olga</dc:creator>
  <cp:keywords/>
  <dc:description/>
  <cp:lastModifiedBy>Administrator</cp:lastModifiedBy>
  <cp:lastPrinted>2018-08-30T11:44:59Z</cp:lastPrinted>
  <dcterms:created xsi:type="dcterms:W3CDTF">2018-01-04T12:30:42Z</dcterms:created>
  <dcterms:modified xsi:type="dcterms:W3CDTF">2018-08-30T11:49:24Z</dcterms:modified>
  <cp:category/>
  <cp:version/>
  <cp:contentType/>
  <cp:contentStatus/>
</cp:coreProperties>
</file>