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2SERVER\data_ver\Vymena\_Hana_H\___PRÁCE\2. Veřejné zakázky\2018\1. KoPÚ_VZ\2. Pomezí, D.Hraničná\2. Typologie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<sst xmlns="http://schemas.openxmlformats.org/spreadsheetml/2006/main" count="118823" uniqueCount="13525">
  <si>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</si>
  <si>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</si>
  <si>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</si>
  <si>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</si>
  <si>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</si>
  <si>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</si>
  <si>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</si>
  <si>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</si>
  <si>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</si>
  <si>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</si>
  <si>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</si>
  <si>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</si>
  <si>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</si>
  <si>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</si>
  <si>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</si>
  <si>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</si>
  <si>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</si>
  <si>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</si>
  <si>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</si>
  <si>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</si>
  <si>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</si>
  <si>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</si>
  <si>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</si>
  <si>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</si>
  <si>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</si>
  <si>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</si>
  <si>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</si>
  <si>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</si>
  <si>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</si>
  <si>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</si>
  <si>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</si>
  <si>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</si>
  <si>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</si>
  <si>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</si>
  <si>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</si>
  <si>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</si>
  <si>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</si>
  <si>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</si>
  <si>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</si>
  <si>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</si>
  <si>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</si>
  <si>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</si>
  <si>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</si>
  <si>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</si>
  <si>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</si>
  <si>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</si>
  <si>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</si>
  <si>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</si>
  <si>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</si>
  <si>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</si>
  <si>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</si>
  <si>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</si>
  <si>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</si>
  <si>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</si>
  <si>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</si>
  <si>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</si>
  <si>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</si>
  <si>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</si>
  <si>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</si>
  <si>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</si>
  <si>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</si>
  <si>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</si>
  <si>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</si>
  <si>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</si>
  <si>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</si>
  <si>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</si>
  <si>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</si>
  <si>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</si>
  <si>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</si>
  <si>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</si>
  <si>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</si>
  <si>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</si>
  <si>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</si>
  <si>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</si>
  <si>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</si>
  <si>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</si>
  <si>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</si>
  <si>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</si>
  <si>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</si>
  <si>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</si>
  <si>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</si>
  <si>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</si>
  <si>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</si>
  <si>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</si>
  <si>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</si>
  <si>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</si>
  <si>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</si>
  <si>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</si>
  <si>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</si>
  <si>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</si>
  <si>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</si>
  <si>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</si>
  <si>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</si>
  <si>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</si>
  <si>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</si>
  <si>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</si>
  <si>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</si>
  <si>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</si>
  <si>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</si>
  <si>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</si>
  <si>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</si>
  <si>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</si>
  <si>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</si>
  <si>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</si>
  <si>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</si>
  <si>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</si>
  <si>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</si>
  <si>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</si>
  <si>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</si>
  <si>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</si>
  <si>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</si>
  <si>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</si>
  <si>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</si>
  <si>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</si>
  <si>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</si>
  <si>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</si>
  <si>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</si>
  <si>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</si>
  <si>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</si>
  <si>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</si>
  <si>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</si>
  <si>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</si>
  <si>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</si>
  <si>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</si>
  <si>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</si>
  <si>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</si>
  <si>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</si>
  <si>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</si>
  <si>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</si>
  <si>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</si>
  <si>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</si>
  <si>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</si>
  <si>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</si>
  <si>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</si>
  <si>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</si>
  <si>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</si>
  <si>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</si>
  <si>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</si>
  <si>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</si>
  <si>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</si>
  <si>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</si>
  <si>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</si>
  <si>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</si>
  <si>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</si>
  <si>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</si>
  <si>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</si>
  <si>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</si>
  <si>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</si>
  <si>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</si>
  <si>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</si>
  <si>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</si>
  <si>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</si>
  <si>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</si>
  <si>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</si>
  <si>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</si>
  <si>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</si>
  <si>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</si>
  <si>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</si>
  <si>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</si>
  <si>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</si>
  <si>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</si>
  <si>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</si>
  <si>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</si>
  <si>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</si>
  <si>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</si>
  <si>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</si>
  <si>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</si>
  <si>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</si>
  <si>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</si>
  <si>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</si>
  <si>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</si>
  <si>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</si>
  <si>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</si>
  <si>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</si>
  <si>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</si>
  <si>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</si>
  <si>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</si>
  <si>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</si>
  <si>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</si>
  <si>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</si>
  <si>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</si>
  <si>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</si>
  <si>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</si>
  <si>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</si>
  <si>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</si>
  <si>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</si>
  <si>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</si>
  <si>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</si>
  <si>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</si>
  <si>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</si>
  <si>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</si>
  <si>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</si>
  <si>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</si>
  <si>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</si>
  <si>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</si>
  <si>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</si>
  <si>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</si>
  <si>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</si>
  <si>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</si>
  <si>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</si>
  <si>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</si>
  <si>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</si>
  <si>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</si>
  <si>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</si>
  <si>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</si>
  <si>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</si>
  <si>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</si>
  <si>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</si>
  <si>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</si>
  <si>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</si>
  <si>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</si>
  <si>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</si>
  <si>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</si>
  <si>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</si>
  <si>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</si>
  <si>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</si>
  <si>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</si>
  <si>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</si>
  <si>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</si>
  <si>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</si>
  <si>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</si>
  <si>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</si>
  <si>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</si>
  <si>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</si>
  <si>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</si>
  <si>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</si>
  <si>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</si>
  <si>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</si>
  <si>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</si>
  <si>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</si>
  <si>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</si>
  <si>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</si>
  <si>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</si>
  <si>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</si>
  <si>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</si>
  <si>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</si>
  <si>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</si>
  <si>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</si>
  <si>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</si>
  <si>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</si>
  <si>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</si>
  <si>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</si>
  <si>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</si>
  <si>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</si>
  <si>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</si>
  <si>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</si>
  <si>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</si>
  <si>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</si>
  <si>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</si>
  <si>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</si>
  <si>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</si>
  <si>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</si>
  <si>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</si>
  <si>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</si>
  <si>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</si>
  <si>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</si>
  <si>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</si>
  <si>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</si>
  <si>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</si>
  <si>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</si>
  <si>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</si>
  <si>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</si>
  <si>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</si>
  <si>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</si>
  <si>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</si>
  <si>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</si>
  <si>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</si>
  <si>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</si>
  <si>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</si>
  <si>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</si>
  <si>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</si>
  <si>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</si>
  <si>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</si>
  <si>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</si>
  <si>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</si>
  <si>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</si>
  <si>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</si>
  <si>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</si>
  <si>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</si>
  <si>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</si>
  <si>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</si>
  <si>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</si>
  <si>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</si>
  <si>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</si>
  <si>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</si>
  <si>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</si>
  <si>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</si>
  <si>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</si>
  <si>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</si>
  <si>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</si>
  <si>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</si>
  <si>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</si>
  <si>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</si>
  <si>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</si>
  <si>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</si>
  <si>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</si>
  <si>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</si>
  <si>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</si>
  <si>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</si>
  <si>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</si>
  <si>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</si>
  <si>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</si>
  <si>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</si>
  <si>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</si>
  <si>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</si>
  <si>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</si>
  <si>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</si>
  <si>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</si>
  <si>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</si>
  <si>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</si>
  <si>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</si>
  <si>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</si>
  <si>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</si>
  <si>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</si>
  <si>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</si>
  <si>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</si>
  <si>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</si>
  <si>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</si>
  <si>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</si>
  <si>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</si>
  <si>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</si>
  <si>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</si>
  <si>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</si>
  <si>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</si>
  <si>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</si>
  <si>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</si>
  <si>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</si>
  <si>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</si>
  <si>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</si>
  <si>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</si>
  <si>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</si>
  <si>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</si>
  <si>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</si>
  <si>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</si>
  <si>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</si>
  <si>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</si>
  <si>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</si>
  <si>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</si>
  <si>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</si>
  <si>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</si>
  <si>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</si>
  <si>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</si>
  <si>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</si>
  <si>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</si>
  <si>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</si>
  <si>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</si>
  <si>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</si>
  <si>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</si>
  <si>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</si>
  <si>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</si>
  <si>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</si>
  <si>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</si>
  <si>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</si>
  <si>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</si>
  <si>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</si>
  <si>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</si>
  <si>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</si>
  <si>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</si>
  <si>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</si>
  <si>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</si>
  <si>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</si>
  <si>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</si>
  <si>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</si>
  <si>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</si>
  <si>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</si>
  <si>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</si>
  <si>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</si>
  <si>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</si>
  <si>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</si>
  <si>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</si>
  <si>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</si>
  <si>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</si>
  <si>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</si>
  <si>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</si>
  <si>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</si>
  <si>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</si>
  <si>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</si>
  <si>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</si>
  <si>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</si>
  <si>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</si>
  <si>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</si>
  <si>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</si>
  <si>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</si>
  <si>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</si>
  <si>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</si>
  <si>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</si>
  <si>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</si>
  <si>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</si>
  <si>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</si>
  <si>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</si>
  <si>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</si>
  <si>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</si>
  <si>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</si>
  <si>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</si>
  <si>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</si>
  <si>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</si>
  <si>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</si>
  <si>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</si>
  <si>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</si>
  <si>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</si>
  <si>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</si>
  <si>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</si>
  <si>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</si>
  <si>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</si>
  <si>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</si>
  <si>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</si>
  <si>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</si>
  <si>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</si>
  <si>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</si>
  <si>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</si>
  <si>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</si>
  <si>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</si>
  <si>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</si>
  <si>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</si>
  <si>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</si>
  <si>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</si>
  <si>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</si>
  <si>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</si>
  <si>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</si>
  <si>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</si>
  <si>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</si>
  <si>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</si>
  <si>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</si>
  <si>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</si>
  <si>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</si>
  <si>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</si>
  <si>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</si>
  <si>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</si>
  <si>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</si>
  <si>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</si>
  <si>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</si>
  <si>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</si>
  <si>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</si>
  <si>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</si>
  <si>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</si>
  <si>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</si>
  <si>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</si>
  <si>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</si>
  <si>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</si>
  <si>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</si>
  <si>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</si>
  <si>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</si>
  <si>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</si>
  <si>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</si>
  <si>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</si>
  <si>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</si>
  <si>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</si>
  <si>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</si>
  <si>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</si>
  <si>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</si>
  <si>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</si>
  <si>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</si>
  <si>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</si>
  <si>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</si>
  <si>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</si>
  <si>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</si>
  <si>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</si>
  <si>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</si>
  <si>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</si>
  <si>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</si>
  <si>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</si>
  <si>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</si>
  <si>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</si>
  <si>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</si>
  <si>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</si>
  <si>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</si>
  <si>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</si>
  <si>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</si>
  <si>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</si>
  <si>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</si>
  <si>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</si>
  <si>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</si>
  <si>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</si>
  <si>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</si>
  <si>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</si>
  <si>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</si>
  <si>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</si>
  <si>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</si>
  <si>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</si>
  <si>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</si>
  <si>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</si>
  <si>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</si>
  <si>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</si>
  <si>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</si>
  <si>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</si>
  <si>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</si>
  <si>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</si>
  <si>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</si>
  <si>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</si>
  <si>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</si>
  <si>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</si>
  <si>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</si>
  <si>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</si>
  <si>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</si>
  <si>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</si>
  <si>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</si>
  <si>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</si>
  <si>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</si>
  <si>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</si>
  <si>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</si>
  <si>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</si>
  <si>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</si>
  <si>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</si>
  <si>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</si>
  <si>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</si>
  <si>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</si>
  <si>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</si>
  <si>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</si>
  <si>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</si>
  <si>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</si>
  <si>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</si>
  <si>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</si>
  <si>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</si>
  <si>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</si>
  <si>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</si>
  <si>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</si>
  <si>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</si>
  <si>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</si>
  <si>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</si>
  <si>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</si>
  <si>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</si>
  <si>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</si>
  <si>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</si>
  <si>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</si>
  <si>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</si>
  <si>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</si>
  <si>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</si>
  <si>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</si>
  <si>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</si>
  <si>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</si>
  <si>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</si>
  <si>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</si>
  <si>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</si>
  <si>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</si>
  <si>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</si>
  <si>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</si>
  <si>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</si>
  <si>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</si>
  <si>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</si>
  <si>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</si>
  <si>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</si>
  <si>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</si>
  <si>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</si>
  <si>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</si>
  <si>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</si>
  <si>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</si>
  <si>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</si>
  <si>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</si>
  <si>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</si>
  <si>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</si>
  <si>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</si>
  <si>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</si>
  <si>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</si>
  <si>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</si>
  <si>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</si>
  <si>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</si>
  <si>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</si>
  <si>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</si>
  <si>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</si>
  <si>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</si>
  <si>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</si>
  <si>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</si>
  <si>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</si>
  <si>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</si>
  <si>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</si>
  <si>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</si>
  <si>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</si>
  <si>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</si>
  <si>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</si>
  <si>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</si>
  <si>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</si>
  <si>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</si>
  <si>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</si>
  <si>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</si>
  <si>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</si>
  <si>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</si>
  <si>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</si>
  <si>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</si>
  <si>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</si>
  <si>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</si>
  <si>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</si>
  <si>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</si>
  <si>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</si>
  <si>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</si>
  <si>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</si>
  <si>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</si>
  <si>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</si>
  <si>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</si>
  <si>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</si>
  <si>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</si>
  <si>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</si>
  <si>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</si>
  <si>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</si>
  <si>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</si>
  <si>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</si>
  <si>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</si>
  <si>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</si>
  <si>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</si>
  <si>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</si>
  <si>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</si>
  <si>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</si>
  <si>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</si>
  <si>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</si>
  <si>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</si>
  <si>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</si>
  <si>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</si>
  <si>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</si>
  <si>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</si>
  <si>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</si>
  <si>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</si>
  <si>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</si>
  <si>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</si>
  <si>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</si>
  <si>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</si>
  <si>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</si>
  <si>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</si>
  <si>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</si>
  <si>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</si>
  <si>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</si>
  <si>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</si>
  <si>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</si>
  <si>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</si>
  <si>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</si>
  <si>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</si>
  <si>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</si>
  <si>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</si>
  <si>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</si>
  <si>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</si>
  <si>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</si>
  <si>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</si>
  <si>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</si>
  <si>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</si>
  <si>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</si>
  <si>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</si>
  <si>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</si>
  <si>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</si>
  <si>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</si>
  <si>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</si>
  <si>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</si>
  <si>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</si>
  <si>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</si>
  <si>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</si>
  <si>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</si>
  <si>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</si>
  <si>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</si>
  <si>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</si>
  <si>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</si>
  <si>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</si>
  <si>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</si>
  <si>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</si>
  <si>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</si>
  <si>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</si>
  <si>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</si>
  <si>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</si>
  <si>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</si>
  <si>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</si>
  <si>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</si>
  <si>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</si>
  <si>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</si>
  <si>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</si>
  <si>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</si>
  <si>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</si>
  <si>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</si>
  <si>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</si>
  <si>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</si>
  <si>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</si>
  <si>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</si>
  <si>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</si>
  <si>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</si>
  <si>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</si>
  <si>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</si>
  <si>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</si>
  <si>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</si>
  <si>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</si>
  <si>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</si>
  <si>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</si>
  <si>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</si>
  <si>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</si>
  <si>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</si>
  <si>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</si>
  <si>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</si>
  <si>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</si>
  <si>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</si>
  <si>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</si>
  <si>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</si>
  <si>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</si>
  <si>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</si>
  <si>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</si>
  <si>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</si>
  <si>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</si>
  <si>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</si>
  <si>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</si>
  <si>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</si>
  <si>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</si>
  <si>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</si>
  <si>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</si>
  <si>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</si>
  <si>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</si>
  <si>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</si>
  <si>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</si>
  <si>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</si>
  <si>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</si>
  <si>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</si>
  <si>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</si>
  <si>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</si>
  <si>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</si>
  <si>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</si>
  <si>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</si>
  <si>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</si>
  <si>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</si>
  <si>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</si>
  <si>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</si>
  <si>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</si>
  <si>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</si>
  <si>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</si>
  <si>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</si>
  <si>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</si>
  <si>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</si>
  <si>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</si>
  <si>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</si>
  <si>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</si>
  <si>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</si>
  <si>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</si>
  <si>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</si>
  <si>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</si>
  <si>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</si>
  <si>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</si>
  <si>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</si>
  <si>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</si>
  <si>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</si>
  <si>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</si>
  <si>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</si>
  <si>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</si>
  <si>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</si>
  <si>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</si>
  <si>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</si>
  <si>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</si>
  <si>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</si>
  <si>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</si>
  <si>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</si>
  <si>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</si>
  <si>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</si>
  <si>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</si>
  <si>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</si>
  <si>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</si>
  <si>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</si>
  <si>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</si>
  <si>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</si>
  <si>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</si>
  <si>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</si>
  <si>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</si>
  <si>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</si>
  <si>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</si>
  <si>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</si>
  <si>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</si>
  <si>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</si>
  <si>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</si>
  <si>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</si>
  <si>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</si>
  <si>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</si>
  <si>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</si>
  <si>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</si>
  <si>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</si>
  <si>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</si>
  <si>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</si>
  <si>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</si>
  <si>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</si>
  <si>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</si>
  <si>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</si>
  <si>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</si>
  <si>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</si>
  <si>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</si>
  <si>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</si>
  <si>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</si>
  <si>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</si>
  <si>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</si>
  <si>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</si>
  <si>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</si>
  <si>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</si>
  <si>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</si>
  <si>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</si>
  <si>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</si>
  <si>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</si>
  <si>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</si>
  <si>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</si>
  <si>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</si>
  <si>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</si>
  <si>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</si>
  <si>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</si>
  <si>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</si>
  <si>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</si>
  <si>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</si>
  <si>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</si>
  <si>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</si>
  <si>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</si>
  <si>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</si>
  <si>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</si>
  <si>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</si>
  <si>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</si>
  <si>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</si>
  <si>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</si>
  <si>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</si>
  <si>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</si>
  <si>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</si>
  <si>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</si>
  <si>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</si>
  <si>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</si>
  <si>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</si>
  <si>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</si>
  <si>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</si>
  <si>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</si>
  <si>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</si>
  <si>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</si>
  <si>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</si>
  <si>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</si>
  <si>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</si>
  <si>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</si>
  <si>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</si>
  <si>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</si>
  <si>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</si>
  <si>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</si>
  <si>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</si>
  <si>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</si>
  <si>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</si>
  <si>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</si>
  <si>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</si>
  <si>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</si>
  <si>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</si>
  <si>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</si>
  <si>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</si>
  <si>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</si>
  <si>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</si>
  <si>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</si>
  <si>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</si>
  <si>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</si>
  <si>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</si>
  <si>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</si>
  <si>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</si>
  <si>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</si>
  <si>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</si>
  <si>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</si>
  <si>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</si>
  <si>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</si>
  <si>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</si>
  <si>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</si>
  <si>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</si>
  <si>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</si>
  <si>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</si>
  <si>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</si>
  <si>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</si>
  <si>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</si>
  <si>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</si>
  <si>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</si>
  <si>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</si>
  <si>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</si>
  <si>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</si>
  <si>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</si>
  <si>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</si>
  <si>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</si>
  <si>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</si>
  <si>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</si>
  <si>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</si>
  <si>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</si>
  <si>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</si>
  <si>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</si>
  <si>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</si>
  <si>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</si>
  <si>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</si>
  <si>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</si>
  <si>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</si>
  <si>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</si>
  <si>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</si>
  <si>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</si>
  <si>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</si>
  <si>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</si>
  <si>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</si>
  <si>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</si>
  <si>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</si>
  <si>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</si>
  <si>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</si>
  <si>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</si>
  <si>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</si>
  <si>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</si>
  <si>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</si>
  <si>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</si>
  <si>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</si>
  <si>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</si>
  <si>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</si>
  <si>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</si>
  <si>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</si>
  <si>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</si>
  <si>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</si>
  <si>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</si>
  <si>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</si>
  <si>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</si>
  <si>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</si>
  <si>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</si>
  <si>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</si>
  <si>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</si>
  <si>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</si>
  <si>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</si>
  <si>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</si>
  <si>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</si>
  <si>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</si>
  <si>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</si>
  <si>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</si>
  <si>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</si>
  <si>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</si>
  <si>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</si>
  <si>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</si>
  <si>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</si>
  <si>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</si>
  <si>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</si>
  <si>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</si>
  <si>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</si>
  <si>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</si>
  <si>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</si>
  <si>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</si>
  <si>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</si>
  <si>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</si>
  <si>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</si>
  <si>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</si>
  <si>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</si>
  <si>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</si>
  <si>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</si>
  <si>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</si>
  <si>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</si>
  <si>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</si>
  <si>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</si>
  <si>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</si>
  <si>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</si>
  <si>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</si>
  <si>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</si>
  <si>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</si>
  <si>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</si>
  <si>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</si>
  <si>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</si>
  <si>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</si>
  <si>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</si>
  <si>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</si>
  <si>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</si>
  <si>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</si>
  <si>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</si>
  <si>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</si>
  <si>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</si>
  <si>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</si>
  <si>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</si>
  <si>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</si>
  <si>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</si>
  <si>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</si>
  <si>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</si>
  <si>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</si>
  <si>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</si>
  <si>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</si>
  <si>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</si>
  <si>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</si>
  <si>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</si>
  <si>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</si>
  <si>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</si>
  <si>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</si>
  <si>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</si>
  <si>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</si>
  <si>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</si>
  <si>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</si>
  <si>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</si>
  <si>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</si>
  <si>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</si>
  <si>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</si>
  <si>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</si>
  <si>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</si>
  <si>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</si>
  <si>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</si>
  <si>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</si>
  <si>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</si>
  <si>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</si>
  <si>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</si>
  <si>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</si>
  <si>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</si>
  <si>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</si>
  <si>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</si>
  <si>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</si>
  <si>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</si>
  <si>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</si>
  <si>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</si>
  <si>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</si>
  <si>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</si>
  <si>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</si>
  <si>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</si>
  <si>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</si>
  <si>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</si>
  <si>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</si>
  <si>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</si>
  <si>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</si>
  <si>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</si>
  <si>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</si>
  <si>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</si>
  <si>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</si>
  <si>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</si>
  <si>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</si>
  <si>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</si>
  <si>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</si>
  <si>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</si>
  <si>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</si>
  <si>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</si>
  <si>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</si>
  <si>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</si>
  <si>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</si>
  <si>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</si>
  <si>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</si>
  <si>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</si>
  <si>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</si>
  <si>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</si>
  <si>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</si>
  <si>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</si>
  <si>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</si>
  <si>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</si>
  <si>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</si>
  <si>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</si>
  <si>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</si>
  <si>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</si>
  <si>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</si>
  <si>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</si>
  <si>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</si>
  <si>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</si>
  <si>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</si>
  <si>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</si>
  <si>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</si>
  <si>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</si>
  <si>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</si>
  <si>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</si>
  <si>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</si>
  <si>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</si>
  <si>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</si>
  <si>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</si>
  <si>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</si>
  <si>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</si>
  <si>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</si>
  <si>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</si>
  <si>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</si>
  <si>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</si>
  <si>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</si>
  <si>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</si>
  <si>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</si>
  <si>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</si>
  <si>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</si>
  <si>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</si>
  <si>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</si>
  <si>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</si>
  <si>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</si>
  <si>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</si>
  <si>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</si>
  <si>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</si>
  <si>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</si>
  <si>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</si>
  <si>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</si>
  <si>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</si>
  <si>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</si>
  <si>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</si>
  <si>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</si>
  <si>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</si>
  <si>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</si>
  <si>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</si>
  <si>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</si>
  <si>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</si>
  <si>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</si>
  <si>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</si>
  <si>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</si>
  <si>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</si>
  <si>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</si>
  <si>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</si>
  <si>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</si>
  <si>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</si>
  <si>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</si>
  <si>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</si>
  <si>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</si>
  <si>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</si>
  <si>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</si>
  <si>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</si>
  <si>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</si>
  <si>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</si>
  <si>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</si>
  <si>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</si>
  <si>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</si>
  <si>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</si>
  <si>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</si>
  <si>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</si>
  <si>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</si>
  <si>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</si>
  <si>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</si>
  <si>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</si>
  <si>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</si>
  <si>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</si>
  <si>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</si>
  <si>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</si>
  <si>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</si>
  <si>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</si>
  <si>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</si>
  <si>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</si>
  <si>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</si>
  <si>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</si>
  <si>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</si>
  <si>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</si>
  <si>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</si>
  <si>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</si>
  <si>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</si>
  <si>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</si>
  <si>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</si>
  <si>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</si>
  <si>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</si>
  <si>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</si>
  <si>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</si>
  <si>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</si>
  <si>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</si>
  <si>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</si>
  <si>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</si>
  <si>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</si>
  <si>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</si>
  <si>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</si>
  <si>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</si>
  <si>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</si>
  <si>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</si>
  <si>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</si>
  <si>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</si>
  <si>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</si>
  <si>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</si>
  <si>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</si>
  <si>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</si>
  <si>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</si>
  <si>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</si>
  <si>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</si>
  <si>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</si>
  <si>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</si>
  <si>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</si>
  <si>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</si>
  <si>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</si>
  <si>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</si>
  <si>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</si>
  <si>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</si>
  <si>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</si>
  <si>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</si>
  <si>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</si>
  <si>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</si>
  <si>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</si>
  <si>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</si>
  <si>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</si>
  <si>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</si>
  <si>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</si>
  <si>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</si>
  <si>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</si>
  <si>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</si>
  <si>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</si>
  <si>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</si>
  <si>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</si>
  <si>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</si>
  <si>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</si>
  <si>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</si>
  <si>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</si>
  <si>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</si>
  <si>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</si>
  <si>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</si>
  <si>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</si>
  <si>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</si>
  <si>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</si>
  <si>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</si>
  <si>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</si>
  <si>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</si>
  <si>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</si>
  <si>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</si>
  <si>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</si>
  <si>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</si>
  <si>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</si>
  <si>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</si>
  <si>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</si>
  <si>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</si>
  <si>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</si>
  <si>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</si>
  <si>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</si>
  <si>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</si>
  <si>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</si>
  <si>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</si>
  <si>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</si>
  <si>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</si>
  <si>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</si>
  <si>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</si>
  <si>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</si>
  <si>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</si>
  <si>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</si>
  <si>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</si>
  <si>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</si>
  <si>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</si>
  <si>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</si>
  <si>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</si>
  <si>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</si>
  <si>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</si>
  <si>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</si>
  <si>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</si>
  <si>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</si>
  <si>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</si>
  <si>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</si>
  <si>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</si>
  <si>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</si>
  <si>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</si>
  <si>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</si>
  <si>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</si>
  <si>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</si>
  <si>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</si>
  <si>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</si>
  <si>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</si>
  <si>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</si>
  <si>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</si>
  <si>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</si>
  <si>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</si>
  <si>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</si>
  <si>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</si>
  <si>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</si>
  <si>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</si>
  <si>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</si>
  <si>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</si>
  <si>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</si>
  <si>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</si>
  <si>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</si>
  <si>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</si>
  <si>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</si>
  <si>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</si>
  <si>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</si>
  <si>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</si>
  <si>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</si>
  <si>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</si>
  <si>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</si>
  <si>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</si>
  <si>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</si>
  <si>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</si>
  <si>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</si>
  <si>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</si>
  <si>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</si>
  <si>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</si>
  <si>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</si>
  <si>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</si>
  <si>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</si>
  <si>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</si>
  <si>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</si>
  <si>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</si>
  <si>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</si>
  <si>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</si>
  <si>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</si>
  <si>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</si>
  <si>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</si>
  <si>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</si>
  <si>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</si>
  <si>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</si>
  <si>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</si>
  <si>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</si>
  <si>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</si>
  <si>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</si>
  <si>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</si>
  <si>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</si>
  <si>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</si>
  <si>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</si>
  <si>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</si>
  <si>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</si>
  <si>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</si>
  <si>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</si>
  <si>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</si>
  <si>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</si>
  <si>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</si>
  <si>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</si>
  <si>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</si>
  <si>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</si>
  <si>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</si>
  <si>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</si>
  <si>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</si>
  <si>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</si>
  <si>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</si>
  <si>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</si>
  <si>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</si>
  <si>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</si>
  <si>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</si>
  <si>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</si>
  <si>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</si>
  <si>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</si>
  <si>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</si>
  <si>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</si>
  <si>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</si>
  <si>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</si>
  <si>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</si>
  <si>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</si>
  <si>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</si>
  <si>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</si>
  <si>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</si>
  <si>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</si>
  <si>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</si>
  <si>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</si>
  <si>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</si>
  <si>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</si>
  <si>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</si>
  <si>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</si>
  <si>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</si>
  <si>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</si>
  <si>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</si>
  <si>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</si>
  <si>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</si>
  <si>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</si>
  <si>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</si>
  <si>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</si>
  <si>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</si>
  <si>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</si>
  <si>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</si>
  <si>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</si>
  <si>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</si>
  <si>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</si>
  <si>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</si>
  <si>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</si>
  <si>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</si>
  <si>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</si>
  <si>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</si>
  <si>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</si>
  <si>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</si>
  <si>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</si>
  <si>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</si>
  <si>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</si>
  <si>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</si>
  <si>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</si>
  <si>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</si>
  <si>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</si>
  <si>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</si>
  <si>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</si>
  <si>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</si>
  <si>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</si>
  <si>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</si>
  <si>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</si>
  <si>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</si>
  <si>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</si>
  <si>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</si>
  <si>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</si>
  <si>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</si>
  <si>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</si>
  <si>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</si>
  <si>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</si>
  <si>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</si>
  <si>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</si>
  <si>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</si>
  <si>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</si>
  <si>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</si>
  <si>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</si>
  <si>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</si>
  <si>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</si>
  <si>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</si>
  <si>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</si>
  <si>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</si>
  <si>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</si>
  <si>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</si>
  <si>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</si>
  <si>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</si>
  <si>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</si>
  <si>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</si>
  <si>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</si>
  <si>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</si>
  <si>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</si>
  <si>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</si>
  <si>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</si>
  <si>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</si>
  <si>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</si>
  <si>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</si>
  <si>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</si>
  <si>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</si>
  <si>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</si>
  <si>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</si>
  <si>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</si>
  <si>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</si>
  <si>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</si>
  <si>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</si>
  <si>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</si>
  <si>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</si>
  <si>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</si>
  <si>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</si>
  <si>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</si>
  <si>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</si>
  <si>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</si>
  <si>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</si>
  <si>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</si>
  <si>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</si>
  <si>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</si>
  <si>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</si>
  <si>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</si>
  <si>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</si>
  <si>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</si>
  <si>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</si>
  <si>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</si>
  <si>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</si>
  <si>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</si>
  <si>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</si>
  <si>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</si>
  <si>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</si>
  <si>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</si>
  <si>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</si>
  <si>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</si>
  <si>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</si>
  <si>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</si>
  <si>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</si>
  <si>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</si>
  <si>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</si>
  <si>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</si>
  <si>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</si>
  <si>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</si>
  <si>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</si>
  <si>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</si>
  <si>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</si>
  <si>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</si>
  <si>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</si>
  <si>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</si>
  <si>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</si>
  <si>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</si>
  <si>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</si>
  <si>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</si>
  <si>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</si>
  <si>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</si>
  <si>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</si>
  <si>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</si>
  <si>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</si>
  <si>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</si>
  <si>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</si>
  <si>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</si>
  <si>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</si>
  <si>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</si>
  <si>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</si>
  <si>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</si>
  <si>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</si>
  <si>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</si>
  <si>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</si>
  <si>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</si>
  <si>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</si>
  <si>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</si>
  <si>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</si>
  <si>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</si>
  <si>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</si>
  <si>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</si>
  <si>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</si>
  <si>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</si>
  <si>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</si>
  <si>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</si>
  <si>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</si>
  <si>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</si>
  <si>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</si>
  <si>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</si>
  <si>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</si>
  <si>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</si>
  <si>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</si>
  <si>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</si>
  <si>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</si>
  <si>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</si>
  <si>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</si>
  <si>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</si>
  <si>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</si>
  <si>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</si>
  <si>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</si>
  <si>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</si>
  <si>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</si>
  <si>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</si>
  <si>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</si>
  <si>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</si>
  <si>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</si>
  <si>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</si>
  <si>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</si>
  <si>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</si>
  <si>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</si>
  <si>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</si>
  <si>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</si>
  <si>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</si>
  <si>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</si>
  <si>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</si>
  <si>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</si>
  <si>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</si>
  <si>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</si>
  <si>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</si>
  <si>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</si>
  <si>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</si>
  <si>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</si>
  <si>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</si>
  <si>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</si>
  <si>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</si>
  <si>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</si>
  <si>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</si>
  <si>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</si>
  <si>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</si>
  <si>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</si>
  <si>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</si>
  <si>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</si>
  <si>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</si>
  <si>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</si>
  <si>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</si>
  <si>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</si>
  <si>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</si>
  <si>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</si>
  <si>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</si>
  <si>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</si>
  <si>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</si>
  <si>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</si>
  <si>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</si>
  <si>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</si>
  <si>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</si>
  <si>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</si>
  <si>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</si>
  <si>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</si>
  <si>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</si>
  <si>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</si>
  <si>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</si>
  <si>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</si>
  <si>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</si>
  <si>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</si>
  <si>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</si>
  <si>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</si>
  <si>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</si>
  <si>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</si>
  <si>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</si>
  <si>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</si>
  <si>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</si>
  <si>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</si>
  <si>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</si>
  <si>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</si>
  <si>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</si>
  <si>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</si>
  <si>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</si>
  <si>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</si>
  <si>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</si>
  <si>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</si>
  <si>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</si>
  <si>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</si>
  <si>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</si>
  <si>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</si>
  <si>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</si>
  <si>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</si>
  <si>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</si>
  <si>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</si>
  <si>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</si>
  <si>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</si>
  <si>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</si>
  <si>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</si>
  <si>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</si>
  <si>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</si>
  <si>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</si>
  <si>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</si>
  <si>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</si>
  <si>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</si>
  <si>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</si>
  <si>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</si>
  <si>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</si>
  <si>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</si>
  <si>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</si>
  <si>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</si>
  <si>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</si>
  <si>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</si>
  <si>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</si>
  <si>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</si>
  <si>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</si>
  <si>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</si>
  <si>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</si>
  <si>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</si>
  <si>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</si>
  <si>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</si>
  <si>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</si>
  <si>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</si>
  <si>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</si>
  <si>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</si>
  <si>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</si>
  <si>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</si>
  <si>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</si>
  <si>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</si>
  <si>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</si>
  <si>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</si>
  <si>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</si>
  <si>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</si>
  <si>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</si>
  <si>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</si>
  <si>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</si>
  <si>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</si>
  <si>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</si>
  <si>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</si>
  <si>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</si>
  <si>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</si>
  <si>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</si>
  <si>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</si>
  <si>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</si>
  <si>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</si>
  <si>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</si>
  <si>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</si>
  <si>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</si>
  <si>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</si>
  <si>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</si>
  <si>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</si>
  <si>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</si>
  <si>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</si>
  <si>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</si>
  <si>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</si>
  <si>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</si>
  <si>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</si>
  <si>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</si>
  <si>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</si>
  <si>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</si>
  <si>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</si>
  <si>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</si>
  <si>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</si>
  <si>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</si>
  <si>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</si>
  <si>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</si>
  <si>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</si>
  <si>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</si>
  <si>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</si>
  <si>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</si>
  <si>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</si>
  <si>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</si>
  <si>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</si>
  <si>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</si>
  <si>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</si>
  <si>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</si>
  <si>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</si>
  <si>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</si>
  <si>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</si>
  <si>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</si>
  <si>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</si>
  <si>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</si>
  <si>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</si>
  <si>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</si>
  <si>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</si>
  <si>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</si>
  <si>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</si>
  <si>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</si>
  <si>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</si>
  <si>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</si>
  <si>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</si>
  <si>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</si>
  <si>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</si>
  <si>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</si>
  <si>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</si>
  <si>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</si>
  <si>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</si>
  <si>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</si>
  <si>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</si>
  <si>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</si>
  <si>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</si>
  <si>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</si>
  <si>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</si>
  <si>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</si>
  <si>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</si>
  <si>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</si>
  <si>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</si>
  <si>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</si>
  <si>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</si>
  <si>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</si>
  <si>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</si>
  <si>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</si>
  <si>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</si>
  <si>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</si>
  <si>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</si>
  <si>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</si>
  <si>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</si>
  <si>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</si>
  <si>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</si>
  <si>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</si>
  <si>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</si>
  <si>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</si>
  <si>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</si>
  <si>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</si>
  <si>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</si>
  <si>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</si>
  <si>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</si>
  <si>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</si>
  <si>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</si>
  <si>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</si>
  <si>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</si>
  <si>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</si>
  <si>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</si>
  <si>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</si>
  <si>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</si>
  <si>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</si>
  <si>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</si>
  <si>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</si>
  <si>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</si>
  <si>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</si>
  <si>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</si>
  <si>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</si>
  <si>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</si>
  <si>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</si>
  <si>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</si>
  <si>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</si>
  <si>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</si>
  <si>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</si>
  <si>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</si>
  <si>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</si>
  <si>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</si>
  <si>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</si>
  <si>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</si>
  <si>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</si>
  <si>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</si>
  <si>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</si>
  <si>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</si>
  <si>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</si>
  <si>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</si>
  <si>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</si>
  <si>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</si>
  <si>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</si>
  <si>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</si>
  <si>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</si>
  <si>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</si>
  <si>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</si>
  <si>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</si>
  <si>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</si>
  <si>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</si>
  <si>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</si>
  <si>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</si>
  <si>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</si>
  <si>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</si>
  <si>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</si>
  <si>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</si>
  <si>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</si>
  <si>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</si>
  <si>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</si>
  <si>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</si>
  <si>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</si>
  <si>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</si>
  <si>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</si>
  <si>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</si>
  <si>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</si>
  <si>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</si>
  <si>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</si>
  <si>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</si>
  <si>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</si>
  <si>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</si>
  <si>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</si>
  <si>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</si>
  <si>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</si>
  <si>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</si>
  <si>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</si>
  <si>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</si>
  <si>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</si>
  <si>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</si>
  <si>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</si>
  <si>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</si>
  <si>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</si>
  <si>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</si>
  <si>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</si>
  <si>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</si>
  <si>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</si>
  <si>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</si>
  <si>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</si>
  <si>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</si>
  <si>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</si>
  <si>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</si>
  <si>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</si>
  <si>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</si>
  <si>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</si>
  <si>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</si>
  <si>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</si>
  <si>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</si>
  <si>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</si>
  <si>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</si>
  <si>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</si>
  <si>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</si>
  <si>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</si>
  <si>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</si>
  <si>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</si>
  <si>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</si>
  <si>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</si>
  <si>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</si>
  <si>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</si>
  <si>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</si>
  <si>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</si>
  <si>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</si>
  <si>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</si>
  <si>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</si>
  <si>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</si>
  <si>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</si>
  <si>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</si>
  <si>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</si>
  <si>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</si>
  <si>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</si>
  <si>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</si>
  <si>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</si>
  <si>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</si>
  <si>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</si>
  <si>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</si>
  <si>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</si>
  <si>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</si>
  <si>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</si>
  <si>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</si>
  <si>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</si>
  <si>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</si>
  <si>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</si>
  <si>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</si>
  <si>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</si>
  <si>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</si>
  <si>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</si>
  <si>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</si>
  <si>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</si>
  <si>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</si>
  <si>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</si>
  <si>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</si>
  <si>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</si>
  <si>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</si>
  <si>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</si>
  <si>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</si>
  <si>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</si>
  <si>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</si>
  <si>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</si>
  <si>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</si>
  <si>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</si>
  <si>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</si>
  <si>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</si>
  <si>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</si>
  <si>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</si>
  <si>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</si>
  <si>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</si>
  <si>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</si>
  <si>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</si>
  <si>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</si>
  <si>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</si>
  <si>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</si>
  <si>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</si>
  <si>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</si>
  <si>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</si>
  <si>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</si>
  <si>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</si>
  <si>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</si>
  <si>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</si>
  <si>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</si>
  <si>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</si>
  <si>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</si>
  <si>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</si>
  <si>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</si>
  <si>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</si>
  <si>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</si>
  <si>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</si>
  <si>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</si>
  <si>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</si>
  <si>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</si>
  <si>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</si>
  <si>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</si>
  <si>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</si>
  <si>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</si>
  <si>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</si>
  <si>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</si>
  <si>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</si>
  <si>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</si>
  <si>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</si>
  <si>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</si>
  <si>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</si>
  <si>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</si>
  <si>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</si>
  <si>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</si>
  <si>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</si>
  <si>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</si>
  <si>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</si>
  <si>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</si>
  <si>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</si>
  <si>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</si>
  <si>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</si>
  <si>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</si>
  <si>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</si>
  <si>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</si>
  <si>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</si>
  <si>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</si>
  <si>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</si>
  <si>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</si>
  <si>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</si>
  <si>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</si>
  <si>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</si>
  <si>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</si>
  <si>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</si>
  <si>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</si>
  <si>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</si>
  <si>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</si>
  <si>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</si>
  <si>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</si>
  <si>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</si>
  <si>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</si>
  <si>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</si>
  <si>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</si>
  <si>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</si>
  <si>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</si>
  <si>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</si>
  <si>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</si>
  <si>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</si>
  <si>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</si>
  <si>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</si>
  <si>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</si>
  <si>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</si>
  <si>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</si>
  <si>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</si>
  <si>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</si>
  <si>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</si>
  <si>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</si>
  <si>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</si>
  <si>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</si>
  <si>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</si>
  <si>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</si>
  <si>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</si>
  <si>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</si>
  <si>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</si>
  <si>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</si>
  <si>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</si>
  <si>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</si>
  <si>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</si>
  <si>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</si>
  <si>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</si>
  <si>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</si>
  <si>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</si>
  <si>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</si>
  <si>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</si>
  <si>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</si>
  <si>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</si>
  <si>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</si>
  <si>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</si>
  <si>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</si>
  <si>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</si>
  <si>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</si>
  <si>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</si>
  <si>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</si>
  <si>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</si>
  <si>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</si>
  <si>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</si>
  <si>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</si>
  <si>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</si>
  <si>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</si>
  <si>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</si>
  <si>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</si>
  <si>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</si>
  <si>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</si>
  <si>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</si>
  <si>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</si>
  <si>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</si>
  <si>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</si>
  <si>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</si>
  <si>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</si>
  <si>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</si>
  <si>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</si>
  <si>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</si>
  <si>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</si>
  <si>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</si>
  <si>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</si>
  <si>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</si>
  <si>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</si>
  <si>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</si>
  <si>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</si>
  <si>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</si>
  <si>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</si>
  <si>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</si>
  <si>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</si>
  <si>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</si>
  <si>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</si>
  <si>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</si>
  <si>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</si>
  <si>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</si>
  <si>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</si>
  <si>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</si>
  <si>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</si>
  <si>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</si>
  <si>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</si>
  <si>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</si>
  <si>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</si>
  <si>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</si>
  <si>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</si>
  <si>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</si>
  <si>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</si>
  <si>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</si>
  <si>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</si>
  <si>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</si>
  <si>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</si>
  <si>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</si>
  <si>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</si>
  <si>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</si>
  <si>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</si>
  <si>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</si>
  <si>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</si>
  <si>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</si>
  <si>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</si>
  <si>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</si>
  <si>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</si>
  <si>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</si>
  <si>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</si>
  <si>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</si>
  <si>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</si>
  <si>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</si>
  <si>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</si>
  <si>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</si>
  <si>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</si>
  <si>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</si>
  <si>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</si>
  <si>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</si>
  <si>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</si>
  <si>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</si>
  <si>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</si>
  <si>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</si>
  <si>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</si>
  <si>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</si>
  <si>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</si>
  <si>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</si>
  <si>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</si>
  <si>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</si>
  <si>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</si>
  <si>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</si>
  <si>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</si>
  <si>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</si>
  <si>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</si>
  <si>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</si>
  <si>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</si>
  <si>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</si>
  <si>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</si>
  <si>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</si>
  <si>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</si>
  <si>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</si>
  <si>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</si>
  <si>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</si>
  <si>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</si>
  <si>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</si>
  <si>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</si>
  <si>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</si>
  <si>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</si>
  <si>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</si>
  <si>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</si>
  <si>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</si>
  <si>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</si>
  <si>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</si>
  <si>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</si>
  <si>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</si>
  <si>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</si>
  <si>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</si>
  <si>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</si>
  <si>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</si>
  <si>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</si>
  <si>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</si>
  <si>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</si>
  <si>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</si>
  <si>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</si>
  <si>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</si>
  <si>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</si>
  <si>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</si>
  <si>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</si>
  <si>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</si>
  <si>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</si>
  <si>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</si>
  <si>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</si>
  <si>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</si>
  <si>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</si>
  <si>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</si>
  <si>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</si>
  <si>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</si>
  <si>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</si>
  <si>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</si>
  <si>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</si>
  <si>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</si>
  <si>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</si>
  <si>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</si>
  <si>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</si>
  <si>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</si>
  <si>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</si>
  <si>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</si>
  <si>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</si>
  <si>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</si>
  <si>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</si>
  <si>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</si>
  <si>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</si>
  <si>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</si>
  <si>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</si>
  <si>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</si>
  <si>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</si>
  <si>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</si>
  <si>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</si>
  <si>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</si>
  <si>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</si>
  <si>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</si>
  <si>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</si>
  <si>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</si>
  <si>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</si>
  <si>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</si>
  <si>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</si>
  <si>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</si>
  <si>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</si>
  <si>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</si>
  <si>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</si>
  <si>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</si>
  <si>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</si>
  <si>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</si>
  <si>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</si>
  <si>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</si>
  <si>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</si>
  <si>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</si>
  <si>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</si>
  <si>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</si>
  <si>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</si>
  <si>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</si>
  <si>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</si>
  <si>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</si>
  <si>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</si>
  <si>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</si>
  <si>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</si>
  <si>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</si>
  <si>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</si>
  <si>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</si>
  <si>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</si>
  <si>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</si>
  <si>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</si>
  <si>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</si>
  <si>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</si>
  <si>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</si>
  <si>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</si>
  <si>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</si>
  <si>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</si>
  <si>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</si>
  <si>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</si>
  <si>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</si>
  <si>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</si>
  <si>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</si>
  <si>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</si>
  <si>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</si>
  <si>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</si>
  <si>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</si>
  <si>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</si>
  <si>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</si>
  <si>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</si>
  <si>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</si>
  <si>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</si>
  <si>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</si>
  <si>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</si>
  <si>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</si>
  <si>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</si>
  <si>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</si>
  <si>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</si>
  <si>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</si>
  <si>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</si>
  <si>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</si>
  <si>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</si>
  <si>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</si>
  <si>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</si>
  <si>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</si>
  <si>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</si>
  <si>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</si>
  <si>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</si>
  <si>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</si>
  <si>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</si>
  <si>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</si>
  <si>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</si>
  <si>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</si>
  <si>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</si>
  <si>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</si>
  <si>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</si>
  <si>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</si>
  <si>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</si>
  <si>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</si>
  <si>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</si>
  <si>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</si>
  <si>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</si>
  <si>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</si>
  <si>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</si>
  <si>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</si>
  <si>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</si>
  <si>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</si>
  <si>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</si>
  <si>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</si>
  <si>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</si>
  <si>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</si>
  <si>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</si>
  <si>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</si>
  <si>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</si>
  <si>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</si>
  <si>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</si>
  <si>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</si>
  <si>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</si>
  <si>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</si>
  <si>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</si>
  <si>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</si>
  <si>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</si>
  <si>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</si>
  <si>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</si>
  <si>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</si>
  <si>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</si>
  <si>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</si>
  <si>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</si>
  <si>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</si>
  <si>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</si>
  <si>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</si>
  <si>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</si>
  <si>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</si>
  <si>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</si>
  <si>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</si>
  <si>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</si>
  <si>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</si>
  <si>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</si>
  <si>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</si>
  <si>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</si>
  <si>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</si>
  <si>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</si>
  <si>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</si>
  <si>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</si>
  <si>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</si>
  <si>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</si>
  <si>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</si>
  <si>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</si>
  <si>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</si>
  <si>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</si>
  <si>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</si>
  <si>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</si>
  <si>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</si>
  <si>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</si>
  <si>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</si>
  <si>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</si>
  <si>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</si>
  <si>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</si>
  <si>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</si>
  <si>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</si>
  <si>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</si>
  <si>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</si>
  <si>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</si>
  <si>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</si>
  <si>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</si>
  <si>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</si>
  <si>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</si>
  <si>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</si>
  <si>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</si>
  <si>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</si>
  <si>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</si>
  <si>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</si>
  <si>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</si>
  <si>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</si>
  <si>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</si>
  <si>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</si>
  <si>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</si>
  <si>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</si>
  <si>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</si>
  <si>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</si>
  <si>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</si>
  <si>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</si>
  <si>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</si>
  <si>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</si>
  <si>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</si>
  <si>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</si>
  <si>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</si>
  <si>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</si>
  <si>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</si>
  <si>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</si>
  <si>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</si>
  <si>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</si>
  <si>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</si>
  <si>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</si>
  <si>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</si>
  <si>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</si>
  <si>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</si>
  <si>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</si>
  <si>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</si>
  <si>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</si>
  <si>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</si>
  <si>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</si>
  <si>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</si>
  <si>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</si>
  <si>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</si>
  <si>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</si>
  <si>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</si>
  <si>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</si>
  <si>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</si>
  <si>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</si>
  <si>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</si>
  <si>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</si>
  <si>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</si>
  <si>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</si>
  <si>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</si>
  <si>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</si>
  <si>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</si>
  <si>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</si>
  <si>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</si>
  <si>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</si>
  <si>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</si>
  <si>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</si>
  <si>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</si>
  <si>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</si>
  <si>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</si>
  <si>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</si>
  <si>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</si>
  <si>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</si>
  <si>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</si>
  <si>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</si>
  <si>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</si>
  <si>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</si>
  <si>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</si>
  <si>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</si>
  <si>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</si>
  <si>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</si>
  <si>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</si>
  <si>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</si>
  <si>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</si>
  <si>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</si>
  <si>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</si>
  <si>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</si>
  <si>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</si>
  <si>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</si>
  <si>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</si>
  <si>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</si>
  <si>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</si>
  <si>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</si>
  <si>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</si>
  <si>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</si>
  <si>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</si>
  <si>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</si>
  <si>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</si>
  <si>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</si>
  <si>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</si>
  <si>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</si>
  <si>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</si>
  <si>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</si>
  <si>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</si>
  <si>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</si>
  <si>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</si>
  <si>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</si>
  <si>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</si>
  <si>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</si>
  <si>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</si>
  <si>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</si>
  <si>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</si>
  <si>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</si>
  <si>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</si>
  <si>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</si>
  <si>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</si>
  <si>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</si>
  <si>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</si>
  <si>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</si>
  <si>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</si>
  <si>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</si>
  <si>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</si>
  <si>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</si>
  <si>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</si>
  <si>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</si>
  <si>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</si>
  <si>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</si>
  <si>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</si>
  <si>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</si>
  <si>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</si>
  <si>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</si>
  <si>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</si>
  <si>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</si>
  <si>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</si>
  <si>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</si>
  <si>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</si>
  <si>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</si>
  <si>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</si>
  <si>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</si>
  <si>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</si>
  <si>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</si>
  <si>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</si>
  <si>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</si>
  <si>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</si>
  <si>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</si>
  <si>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</si>
  <si>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</si>
  <si>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</si>
  <si>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</si>
  <si>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</si>
  <si>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</si>
  <si>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</si>
  <si>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</si>
  <si>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</si>
  <si>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</si>
  <si>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</si>
  <si>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</si>
  <si>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</si>
  <si>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</si>
  <si>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</si>
  <si>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</si>
  <si>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</si>
  <si>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</si>
  <si>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</si>
  <si>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</si>
  <si>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</si>
  <si>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</si>
  <si>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</si>
  <si>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</si>
  <si>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</si>
  <si>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</si>
  <si>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</si>
  <si>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</si>
  <si>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</si>
  <si>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</si>
  <si>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</si>
  <si>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</si>
  <si>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</si>
  <si>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</si>
  <si>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</si>
  <si>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</si>
  <si>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</si>
  <si>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</si>
  <si>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</si>
  <si>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</si>
  <si>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</si>
  <si>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</si>
  <si>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</si>
  <si>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</si>
  <si>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</si>
  <si>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</si>
  <si>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</si>
  <si>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</si>
  <si>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</si>
  <si>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</si>
  <si>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</si>
  <si>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</si>
  <si>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</si>
  <si>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</si>
  <si>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</si>
  <si>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</si>
  <si>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</si>
  <si>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</si>
  <si>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</si>
  <si>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</si>
  <si>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</si>
  <si>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</si>
  <si>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</si>
  <si>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</si>
  <si>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</si>
  <si>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</si>
  <si>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</si>
  <si>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</si>
  <si>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</si>
  <si>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</si>
  <si>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</si>
  <si>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</si>
  <si>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</si>
  <si>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</si>
  <si>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</si>
  <si>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</si>
  <si>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</si>
  <si>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</si>
  <si>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</si>
  <si>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</si>
  <si>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</si>
  <si>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</si>
  <si>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</si>
  <si>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</si>
  <si>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</si>
  <si>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</si>
  <si>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</si>
  <si>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</si>
  <si>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</si>
  <si>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</si>
  <si>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</si>
  <si>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</si>
  <si>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</si>
  <si>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</si>
  <si>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</si>
  <si>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</si>
  <si>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</si>
  <si>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</si>
  <si>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</si>
  <si>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</si>
  <si>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</si>
  <si>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</si>
  <si>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</si>
  <si>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</si>
  <si>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</si>
  <si>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</si>
  <si>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</si>
  <si>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</si>
  <si>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</si>
  <si>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</si>
  <si>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</si>
  <si>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</si>
  <si>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</si>
  <si>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</si>
  <si>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</si>
  <si>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</si>
  <si>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</si>
  <si>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</si>
  <si>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</si>
  <si>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</si>
  <si>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</si>
  <si>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</si>
  <si>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</si>
  <si>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</si>
  <si>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</si>
  <si>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</si>
  <si>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</si>
  <si>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</si>
  <si>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</si>
  <si>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</si>
  <si>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</si>
  <si>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</si>
  <si>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</si>
  <si>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</si>
  <si>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</si>
  <si>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</si>
  <si>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</si>
  <si>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</si>
  <si>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</si>
  <si>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</si>
  <si>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</si>
  <si>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</si>
  <si>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</si>
  <si>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</si>
  <si>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</si>
  <si>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</si>
  <si>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</si>
  <si>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</si>
  <si>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</si>
  <si>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</si>
  <si>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</si>
  <si>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</si>
  <si>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</si>
  <si>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</si>
  <si>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</si>
  <si>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</si>
  <si>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</si>
  <si>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</si>
  <si>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</si>
  <si>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</si>
  <si>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</si>
  <si>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</si>
  <si>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</si>
  <si>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</si>
  <si>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</si>
  <si>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</si>
  <si>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</si>
  <si>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</si>
  <si>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</si>
  <si>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</si>
  <si>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</si>
  <si>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</si>
  <si>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</si>
  <si>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</si>
  <si>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</si>
  <si>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</si>
  <si>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</si>
  <si>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</si>
  <si>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</si>
  <si>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</si>
  <si>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</si>
  <si>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</si>
  <si>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</si>
  <si>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</si>
  <si>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</si>
  <si>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</si>
  <si>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</si>
  <si>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</si>
  <si>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</si>
  <si>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</si>
  <si>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</si>
  <si>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</si>
  <si>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</si>
  <si>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</si>
  <si>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</si>
  <si>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</si>
  <si>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</si>
  <si>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</si>
  <si>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</si>
  <si>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</si>
  <si>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</si>
  <si>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</si>
  <si>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</si>
  <si>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</si>
  <si>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</si>
  <si>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</si>
  <si>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</si>
  <si>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</si>
  <si>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</si>
  <si>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</si>
  <si>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</si>
  <si>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</si>
  <si>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</si>
  <si>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</si>
  <si>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</si>
  <si>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</si>
  <si>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</si>
  <si>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</si>
  <si>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</si>
  <si>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</si>
  <si>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</si>
  <si>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</si>
  <si>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</si>
  <si>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</si>
  <si>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</si>
  <si>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</si>
  <si>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</si>
  <si>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</si>
  <si>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</si>
  <si>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</si>
  <si>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</si>
  <si>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</si>
  <si>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</si>
  <si>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</si>
  <si>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</si>
  <si>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</si>
  <si>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</si>
  <si>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</si>
  <si>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</si>
  <si>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</si>
  <si>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</si>
  <si>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</si>
  <si>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</si>
  <si>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</si>
  <si>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</si>
  <si>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</si>
  <si>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</si>
  <si>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</si>
  <si>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</si>
  <si>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</si>
  <si>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</si>
  <si>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</si>
  <si>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</si>
  <si>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</si>
  <si>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</si>
  <si>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</si>
  <si>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</si>
  <si>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</si>
  <si>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</si>
  <si>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</si>
  <si>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</si>
  <si>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</si>
  <si>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</si>
  <si>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</si>
  <si>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</si>
  <si>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</si>
  <si>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</si>
  <si>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</si>
  <si>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</si>
  <si>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</si>
  <si>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</si>
  <si>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</si>
  <si>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</si>
  <si>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</si>
  <si>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</si>
  <si>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</si>
  <si>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</si>
  <si>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</si>
  <si>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</si>
  <si>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</si>
  <si>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</si>
  <si>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</si>
  <si>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</si>
  <si>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</si>
  <si>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</si>
  <si>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</si>
  <si>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</si>
  <si>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</si>
  <si>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</si>
  <si>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</si>
  <si>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</si>
  <si>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</si>
  <si>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</si>
  <si>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</si>
  <si>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</si>
  <si>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</si>
  <si>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</si>
  <si>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</si>
  <si>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</si>
  <si>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</si>
  <si>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</si>
  <si>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</si>
  <si>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</si>
  <si>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</si>
  <si>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</si>
  <si>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</si>
  <si>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</si>
  <si>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</si>
  <si>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</si>
  <si>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</si>
  <si>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</si>
  <si>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</si>
  <si>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</si>
  <si>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</si>
  <si>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</si>
  <si>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</si>
  <si>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</si>
  <si>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</si>
  <si>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</si>
  <si>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</si>
  <si>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</si>
  <si>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</si>
  <si>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</si>
  <si>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</si>
  <si>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</si>
  <si>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</si>
  <si>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</si>
  <si>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</si>
  <si>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</si>
  <si>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</si>
  <si>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</si>
  <si>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</si>
  <si>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</si>
  <si>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</si>
  <si>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</si>
  <si>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</si>
  <si>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</si>
  <si>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</si>
  <si>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</si>
  <si>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</si>
  <si>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</si>
  <si>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</si>
  <si>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</si>
  <si>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</si>
  <si>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</si>
  <si>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</si>
  <si>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</si>
  <si>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</si>
  <si>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</si>
  <si>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</si>
  <si>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</si>
  <si>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</si>
  <si>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</si>
  <si>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</si>
  <si>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</si>
  <si>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</si>
  <si>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</si>
  <si>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</si>
  <si>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</si>
  <si>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</si>
  <si>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</si>
  <si>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</si>
  <si>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</si>
  <si>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</si>
  <si>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</si>
  <si>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</si>
  <si>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</si>
  <si>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</si>
  <si>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</si>
  <si>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</si>
  <si>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</si>
  <si>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</si>
  <si>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</si>
  <si>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</si>
  <si>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</si>
  <si>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</si>
  <si>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</si>
  <si>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</si>
  <si>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</si>
  <si>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</si>
  <si>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</si>
  <si>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</si>
  <si>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</si>
  <si>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</si>
  <si>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</si>
  <si>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</si>
  <si>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</si>
  <si>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</si>
  <si>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</si>
  <si>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</si>
  <si>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</si>
  <si>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</si>
  <si>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</si>
  <si>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</si>
  <si>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</si>
  <si>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</si>
  <si>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</si>
  <si>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</si>
  <si>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</si>
  <si>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</si>
  <si>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</si>
  <si>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</si>
  <si>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</si>
  <si>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</si>
  <si>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</si>
  <si>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</si>
  <si>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</si>
  <si>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</si>
  <si>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</si>
  <si>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</si>
  <si>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</si>
  <si>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</si>
  <si>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</si>
  <si>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</si>
  <si>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</si>
  <si>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</si>
  <si>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</si>
  <si>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</si>
  <si>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</si>
  <si>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</si>
  <si>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</si>
  <si>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</si>
  <si>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</si>
  <si>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</si>
  <si>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</si>
  <si>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</si>
  <si>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</si>
  <si>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</si>
  <si>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</si>
  <si>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</si>
  <si>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</si>
  <si>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</si>
  <si>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</si>
  <si>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</si>
  <si>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</si>
  <si>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</si>
  <si>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</si>
  <si>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</si>
  <si>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</si>
  <si>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</si>
  <si>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</si>
  <si>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</si>
  <si>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</si>
  <si>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</si>
  <si>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</si>
  <si>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</si>
  <si>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</si>
  <si>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</si>
  <si>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</si>
  <si>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</si>
  <si>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</si>
  <si>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</si>
  <si>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</si>
  <si>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</si>
  <si>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</si>
  <si>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</si>
  <si>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</si>
  <si>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</si>
  <si>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</si>
  <si>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</si>
  <si>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</si>
  <si>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</si>
  <si>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</si>
  <si>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</si>
  <si>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</si>
  <si>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</si>
  <si>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</si>
  <si>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</si>
  <si>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</si>
  <si>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</si>
  <si>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</si>
  <si>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</si>
  <si>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</si>
  <si>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</si>
  <si>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</si>
  <si>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</si>
  <si>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</si>
  <si>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</si>
  <si>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</si>
  <si>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</si>
  <si>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</si>
  <si>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</si>
  <si>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</si>
  <si>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</si>
  <si>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</si>
  <si>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</si>
  <si>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</si>
  <si>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</si>
  <si>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</si>
  <si>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</si>
  <si>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</si>
  <si>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</si>
  <si>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</si>
  <si>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</si>
  <si>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</si>
  <si>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</si>
  <si>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</si>
  <si>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</si>
  <si>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</si>
  <si>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</si>
  <si>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</si>
  <si>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</si>
  <si>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</si>
  <si>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</si>
  <si>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</si>
  <si>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</si>
  <si>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</si>
  <si>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</si>
  <si>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</si>
  <si>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</si>
  <si>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</si>
  <si>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</si>
  <si>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</si>
  <si>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</si>
  <si>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</si>
  <si>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</si>
  <si>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</si>
  <si>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</si>
  <si>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</si>
  <si>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</si>
  <si>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</si>
  <si>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</si>
  <si>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</si>
  <si>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</si>
  <si>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</si>
  <si>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</si>
  <si>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</si>
  <si>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</si>
  <si>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</si>
  <si>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</si>
  <si>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</si>
  <si>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</si>
  <si>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</si>
  <si>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</si>
  <si>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</si>
  <si>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</si>
  <si>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</si>
  <si>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</si>
  <si>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</si>
  <si>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</si>
  <si>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</si>
  <si>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</si>
  <si>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</si>
  <si>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</si>
  <si>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</si>
  <si>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</si>
  <si>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</si>
  <si>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</si>
  <si>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</si>
  <si>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</si>
  <si>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</si>
  <si>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</si>
  <si>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</si>
  <si>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</si>
  <si>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</si>
  <si>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</si>
  <si>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</si>
  <si>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</si>
  <si>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</si>
  <si>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</si>
  <si>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</si>
  <si>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</si>
  <si>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</si>
  <si>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</si>
  <si>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</si>
  <si>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</si>
  <si>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</si>
  <si>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</si>
  <si>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</si>
  <si>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</si>
  <si>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</si>
  <si>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</si>
  <si>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</si>
  <si>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</si>
  <si>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</si>
  <si>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</si>
  <si>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</si>
  <si>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</si>
  <si>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</si>
  <si>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</si>
  <si>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</si>
  <si>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</si>
  <si>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</si>
  <si>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</si>
  <si>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</si>
  <si>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</si>
  <si>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</si>
  <si>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</si>
  <si>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</si>
  <si>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</si>
  <si>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</si>
  <si>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</si>
  <si>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</si>
  <si>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</si>
  <si>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</si>
  <si>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</si>
  <si>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</si>
  <si>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</si>
  <si>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</si>
  <si>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</si>
  <si>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</si>
  <si>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</si>
  <si>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</si>
  <si>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</si>
  <si>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</si>
  <si>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</si>
  <si>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</si>
  <si>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</si>
  <si>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</si>
  <si>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</si>
  <si>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</si>
  <si>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</si>
  <si>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</si>
  <si>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</si>
  <si>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</si>
  <si>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</si>
  <si>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</si>
  <si>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</si>
  <si>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</si>
  <si>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</si>
  <si>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</si>
  <si>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</si>
  <si>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</si>
  <si>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</si>
  <si>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</si>
  <si>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</si>
  <si>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</si>
  <si>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</si>
  <si>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</si>
  <si>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</si>
  <si>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</si>
  <si>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</si>
  <si>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</si>
  <si>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</si>
  <si>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</si>
  <si>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</si>
  <si>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</si>
  <si>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</si>
  <si>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</si>
  <si>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</si>
  <si>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</si>
  <si>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</si>
  <si>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</si>
  <si>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</si>
  <si>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</si>
  <si>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</si>
  <si>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</si>
  <si>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</si>
  <si>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</si>
  <si>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</si>
  <si>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</si>
  <si>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</si>
  <si>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</si>
  <si>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</si>
  <si>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</si>
  <si>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</si>
  <si>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</si>
  <si>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</si>
  <si>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</si>
  <si>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</si>
  <si>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</si>
  <si>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</si>
  <si>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</si>
  <si>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</si>
  <si>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</si>
  <si>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</si>
  <si>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</si>
  <si>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</si>
  <si>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</si>
  <si>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</si>
  <si>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</si>
  <si>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</si>
  <si>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</si>
  <si>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</si>
  <si>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</si>
  <si>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</si>
  <si>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</si>
  <si>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</si>
  <si>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</si>
  <si>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</si>
  <si>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</si>
  <si>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</si>
  <si>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</si>
  <si>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</si>
  <si>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</si>
  <si>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</si>
  <si>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</si>
  <si>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</si>
  <si>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</si>
  <si>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</si>
  <si>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</si>
  <si>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</si>
  <si>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</si>
  <si>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</si>
  <si>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</si>
  <si>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</si>
  <si>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</si>
  <si>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</si>
  <si>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</si>
  <si>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</si>
  <si>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</si>
  <si>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</si>
  <si>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</si>
  <si>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</si>
  <si>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</si>
  <si>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</si>
  <si>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</si>
  <si>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</si>
  <si>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</si>
  <si>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</si>
  <si>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</si>
  <si>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</si>
  <si>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</si>
  <si>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</si>
  <si>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</si>
  <si>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</si>
  <si>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</si>
  <si>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</si>
  <si>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</si>
  <si>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</si>
  <si>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</si>
  <si>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</si>
  <si>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</si>
  <si>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</si>
  <si>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</si>
  <si>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</si>
  <si>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</si>
  <si>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</si>
  <si>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</si>
  <si>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</si>
  <si>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</si>
  <si>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</si>
  <si>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</si>
  <si>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</si>
  <si>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</si>
  <si>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</si>
  <si>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</si>
  <si>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</si>
  <si>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</si>
  <si>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</si>
  <si>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</si>
  <si>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</si>
  <si>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</si>
  <si>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</si>
  <si>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</si>
  <si>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</si>
  <si>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</si>
  <si>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</si>
  <si>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</si>
  <si>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</si>
  <si>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</si>
  <si>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</si>
  <si>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</si>
  <si>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</si>
  <si>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</si>
  <si>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</si>
  <si>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</si>
  <si>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</si>
  <si>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</si>
  <si>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</si>
  <si>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</si>
  <si>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</si>
  <si>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</si>
  <si>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</si>
  <si>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</si>
  <si>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</si>
  <si>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</si>
  <si>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</si>
  <si>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</si>
  <si>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</si>
  <si>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</si>
  <si>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</si>
  <si>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</si>
  <si>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</si>
  <si>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</si>
  <si>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</si>
  <si>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</si>
  <si>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</si>
  <si>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</si>
  <si>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</si>
  <si>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</si>
  <si>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</si>
  <si>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</si>
  <si>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</si>
  <si>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</si>
  <si>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</si>
  <si>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</si>
  <si>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</si>
  <si>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</si>
  <si>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</si>
  <si>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</si>
  <si>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</si>
  <si>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</si>
  <si>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</si>
  <si>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</si>
  <si>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</si>
  <si>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</si>
  <si>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</si>
  <si>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</si>
  <si>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</si>
  <si>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</si>
  <si>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</si>
  <si>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</si>
  <si>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</si>
  <si>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</si>
  <si>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</si>
  <si>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</si>
  <si>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</si>
  <si>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</si>
  <si>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</si>
  <si>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</si>
  <si>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</si>
  <si>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</si>
  <si>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</si>
  <si>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</si>
  <si>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</si>
  <si>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</si>
  <si>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</si>
  <si>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</si>
  <si>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</si>
  <si>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</si>
  <si>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</si>
  <si>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</si>
  <si>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</si>
  <si>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</si>
  <si>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</si>
  <si>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</si>
  <si>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</si>
  <si>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</si>
  <si>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</si>
  <si>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</si>
  <si>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</si>
  <si>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</si>
  <si>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</si>
  <si>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</si>
  <si>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</si>
  <si>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</si>
  <si>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</si>
  <si>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</si>
  <si>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</si>
  <si>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</si>
  <si>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</si>
  <si>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</si>
  <si>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</si>
  <si>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</si>
  <si>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</si>
  <si>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</si>
  <si>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</si>
  <si>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</si>
  <si>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</si>
  <si>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</si>
  <si>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</si>
  <si>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</si>
  <si>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</si>
  <si>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</si>
  <si>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</si>
  <si>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</si>
  <si>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</si>
  <si>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</si>
  <si>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</si>
  <si>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</si>
  <si>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</si>
  <si>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</si>
  <si>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</si>
  <si>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</si>
  <si>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</si>
  <si>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</si>
  <si>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</si>
  <si>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</si>
  <si>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</si>
  <si>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</si>
  <si>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</si>
  <si>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</si>
  <si>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</si>
  <si>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</si>
  <si>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</si>
  <si>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</si>
  <si>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</si>
  <si>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</si>
  <si>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</si>
  <si>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</si>
  <si>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</si>
  <si>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</si>
  <si>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</si>
  <si>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</si>
  <si>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</si>
  <si>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</si>
  <si>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</si>
  <si>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</si>
  <si>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</si>
  <si>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</si>
  <si>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</si>
  <si>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</si>
  <si>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</si>
  <si>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</si>
  <si>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</si>
  <si>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</si>
  <si>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</si>
  <si>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</si>
  <si>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</si>
  <si>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</si>
  <si>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</si>
  <si>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</si>
  <si>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</si>
  <si>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</si>
  <si>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</si>
  <si>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</si>
  <si>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</si>
  <si>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</si>
  <si>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</si>
  <si>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</si>
  <si>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</si>
  <si>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</si>
  <si>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</si>
  <si>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</si>
  <si>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</si>
  <si>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</si>
  <si>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</si>
  <si>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</si>
  <si>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</si>
  <si>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</si>
  <si>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</si>
  <si>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</si>
  <si>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</si>
  <si>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</si>
  <si>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</si>
  <si>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</si>
  <si>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</si>
  <si>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</si>
  <si>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</si>
  <si>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</si>
  <si>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</si>
  <si>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</si>
  <si>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</si>
  <si>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</si>
  <si>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</si>
  <si>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</si>
  <si>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</si>
  <si>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</si>
  <si>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</si>
  <si>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</si>
  <si>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</si>
  <si>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</si>
  <si>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</si>
  <si>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</si>
  <si>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</si>
  <si>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</si>
  <si>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</si>
  <si>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</si>
  <si>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</si>
  <si>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</si>
  <si>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</si>
  <si>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</si>
  <si>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</si>
  <si>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</si>
  <si>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</si>
  <si>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</si>
  <si>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</si>
  <si>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</si>
  <si>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</si>
  <si>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</si>
  <si>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</si>
  <si>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</si>
  <si>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</si>
  <si>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</si>
  <si>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</si>
  <si>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</si>
  <si>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</si>
  <si>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</si>
  <si>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</si>
  <si>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</si>
  <si>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</si>
  <si>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</si>
  <si>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</si>
  <si>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</si>
  <si>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</si>
  <si>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</si>
  <si>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</si>
  <si>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</si>
  <si>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</si>
  <si>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</si>
  <si>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</si>
  <si>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</si>
  <si>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</si>
  <si>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</si>
  <si>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</si>
  <si>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</si>
  <si>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</si>
  <si>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</si>
  <si>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</si>
  <si>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</si>
  <si>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</si>
  <si>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</si>
  <si>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</si>
  <si>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</si>
  <si>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</si>
  <si>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</si>
  <si>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</si>
  <si>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</si>
  <si>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</si>
  <si>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</si>
  <si>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</si>
  <si>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</si>
  <si>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</si>
  <si>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</si>
  <si>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</si>
  <si>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</si>
  <si>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</si>
  <si>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</si>
  <si>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</si>
  <si>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</si>
  <si>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</si>
  <si>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</si>
  <si>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</si>
  <si>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</si>
  <si>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</si>
  <si>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</si>
  <si>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</si>
  <si>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</si>
  <si>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</si>
  <si>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</si>
  <si>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</si>
  <si>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</si>
  <si>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</si>
  <si>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</si>
  <si>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</si>
  <si>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</si>
  <si>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</si>
  <si>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</si>
  <si>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</si>
  <si>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</si>
  <si>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</si>
  <si>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</si>
  <si>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</si>
  <si>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</si>
  <si>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</si>
  <si>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</si>
  <si>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</si>
  <si>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</si>
  <si>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</si>
  <si>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</si>
  <si>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</si>
  <si>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</si>
  <si>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</si>
  <si>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</si>
  <si>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</si>
  <si>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</si>
  <si>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</si>
  <si>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</si>
  <si>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</si>
  <si>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</si>
  <si>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</si>
  <si>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</si>
  <si>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</si>
  <si>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</si>
  <si>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</si>
  <si>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</si>
  <si>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</si>
  <si>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</si>
  <si>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</si>
  <si>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</si>
  <si>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</si>
  <si>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</si>
  <si>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</si>
  <si>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</si>
  <si>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</si>
  <si>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</si>
  <si>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</si>
  <si>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</si>
  <si>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</si>
  <si>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</si>
  <si>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</si>
  <si>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</si>
  <si>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</si>
  <si>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</si>
  <si>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</si>
  <si>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</si>
  <si>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</si>
  <si>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</si>
  <si>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</si>
  <si>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</si>
  <si>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</si>
  <si>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</si>
  <si>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</si>
  <si>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</si>
  <si>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</si>
  <si>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</si>
  <si>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</si>
  <si>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</si>
  <si>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</si>
  <si>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</si>
  <si>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</si>
  <si>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</si>
  <si>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</si>
  <si>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</si>
  <si>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</si>
  <si>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</si>
  <si>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</si>
  <si>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</si>
  <si>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</si>
  <si>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</si>
  <si>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</si>
  <si>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</si>
  <si>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</si>
  <si>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</si>
  <si>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</si>
  <si>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</si>
  <si>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</si>
  <si>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</si>
  <si>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</si>
  <si>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</si>
  <si>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</si>
  <si>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</si>
  <si>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</si>
  <si>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</si>
  <si>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</si>
  <si>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</si>
  <si>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</si>
  <si>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</si>
  <si>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</si>
  <si>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</si>
  <si>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</si>
  <si>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</si>
  <si>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</si>
  <si>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</si>
  <si>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</si>
  <si>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</si>
  <si>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</si>
  <si>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</si>
  <si>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</si>
  <si>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</si>
  <si>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</si>
  <si>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</si>
  <si>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</si>
  <si>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</si>
  <si>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</si>
  <si>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</si>
  <si>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</si>
  <si>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</si>
  <si>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</si>
  <si>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</si>
  <si>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</si>
  <si>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</si>
  <si>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</si>
  <si>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</si>
  <si>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</si>
  <si>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</si>
  <si>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</si>
  <si>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</si>
  <si>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</si>
  <si>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</si>
  <si>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</si>
  <si>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</si>
  <si>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</si>
  <si>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</si>
  <si>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</si>
  <si>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</si>
  <si>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</si>
  <si>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</si>
  <si>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</si>
  <si>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</si>
  <si>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</si>
  <si>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</si>
  <si>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</si>
  <si>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</si>
  <si>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</si>
  <si>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</si>
  <si>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</si>
  <si>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</si>
  <si>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</si>
  <si>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</si>
  <si>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</si>
  <si>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</si>
  <si>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</si>
  <si>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</si>
  <si>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</si>
  <si>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</si>
  <si>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</si>
  <si>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</si>
  <si>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</si>
  <si>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</si>
  <si>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</si>
  <si>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</si>
  <si>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</si>
  <si>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</si>
  <si>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</si>
  <si>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</si>
  <si>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</si>
  <si>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</si>
  <si>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</si>
  <si>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</si>
  <si>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</si>
  <si>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</si>
  <si>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</si>
  <si>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</si>
  <si>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</si>
  <si>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</si>
  <si>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</si>
  <si>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</si>
  <si>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</si>
  <si>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</si>
  <si>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</si>
  <si>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</si>
  <si>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</si>
  <si>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</si>
  <si>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</si>
  <si>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</si>
  <si>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</si>
  <si>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</si>
  <si>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</si>
  <si>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</si>
  <si>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</si>
  <si>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</si>
  <si>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</si>
  <si>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</si>
  <si>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</si>
  <si>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</si>
  <si>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</si>
  <si>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</si>
  <si>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</si>
  <si>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</si>
  <si>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</si>
  <si>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</si>
  <si>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</si>
  <si>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</si>
  <si>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</si>
  <si>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</si>
  <si>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</si>
  <si>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</si>
  <si>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</si>
  <si>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</si>
  <si>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</si>
  <si>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</si>
  <si>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</si>
  <si>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</si>
  <si>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</si>
  <si>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</si>
  <si>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</si>
  <si>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</si>
  <si>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</si>
  <si>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</si>
  <si>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</si>
  <si>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</si>
  <si>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</si>
  <si>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</si>
  <si>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</si>
  <si>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</si>
  <si>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</si>
  <si>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</si>
  <si>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</si>
  <si>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</si>
  <si>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</si>
  <si>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</si>
  <si>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</si>
  <si>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</si>
  <si>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</si>
  <si>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</si>
  <si>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</si>
  <si>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</si>
  <si>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</si>
  <si>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</si>
  <si>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</si>
  <si>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</si>
  <si>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</si>
  <si>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</si>
  <si>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</si>
  <si>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</si>
  <si>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</si>
  <si>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</si>
  <si>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</si>
  <si>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</si>
  <si>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</si>
  <si>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</si>
  <si>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</si>
  <si>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</si>
  <si>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</si>
  <si>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</si>
  <si>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</si>
  <si>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</si>
  <si>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</si>
  <si>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</si>
  <si>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</si>
  <si>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</si>
  <si>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</si>
  <si>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</si>
  <si>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</si>
  <si>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</si>
  <si>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</si>
  <si>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</si>
  <si>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</si>
  <si>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</si>
  <si>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</si>
  <si>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</si>
  <si>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</si>
  <si>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</si>
  <si>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</si>
  <si>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</si>
  <si>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</si>
  <si>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</si>
  <si>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</si>
  <si>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</si>
  <si>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</si>
  <si>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</si>
  <si>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</si>
  <si>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</si>
  <si>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</si>
  <si>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</si>
  <si>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</si>
  <si>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</si>
  <si>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</si>
  <si>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</si>
  <si>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</si>
  <si>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</si>
  <si>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</si>
  <si>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</si>
  <si>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</si>
  <si>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</si>
  <si>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</si>
  <si>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</si>
  <si>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</si>
  <si>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</si>
  <si>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</si>
  <si>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</si>
  <si>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</si>
  <si>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</si>
  <si>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</si>
  <si>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</si>
  <si>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</si>
  <si>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</si>
  <si>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</si>
  <si>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</si>
  <si>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</si>
  <si>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</si>
  <si>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</si>
  <si>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</si>
  <si>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</si>
  <si>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</si>
  <si>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</si>
  <si>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</si>
  <si>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</si>
  <si>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</si>
  <si>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</si>
  <si>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</si>
  <si>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</si>
  <si>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</si>
  <si>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</si>
  <si>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</si>
  <si>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</si>
  <si>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</si>
  <si>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</si>
  <si>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</si>
  <si>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</si>
  <si>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</si>
  <si>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</si>
  <si>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</si>
  <si>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</si>
  <si>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</si>
  <si>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</si>
  <si>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</si>
  <si>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</si>
  <si>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</si>
  <si>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</si>
  <si>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</si>
  <si>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</si>
  <si>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</si>
  <si>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</si>
  <si>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</si>
  <si>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</si>
  <si>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</si>
  <si>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</si>
  <si>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</si>
  <si>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</si>
  <si>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</si>
  <si>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</si>
  <si>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</si>
  <si>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</si>
  <si>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</si>
  <si>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</si>
  <si>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</si>
  <si>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</si>
  <si>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</si>
  <si>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</si>
  <si>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</si>
  <si>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</si>
  <si>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</si>
  <si>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</si>
  <si>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</si>
  <si>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</si>
  <si>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</si>
  <si>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</si>
  <si>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</si>
  <si>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</si>
  <si>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</si>
  <si>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</si>
  <si>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</si>
  <si>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</si>
  <si>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</si>
  <si>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</si>
  <si>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</si>
  <si>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</si>
  <si>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</si>
  <si>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</si>
  <si>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</si>
  <si>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</si>
  <si>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</si>
  <si>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</si>
  <si>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</si>
  <si>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</si>
  <si>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</si>
  <si>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</si>
  <si>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</si>
  <si>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</si>
  <si>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</si>
  <si>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</si>
  <si>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</si>
  <si>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</si>
  <si>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</si>
  <si>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</si>
  <si>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</si>
  <si>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</si>
  <si>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</si>
  <si>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</si>
  <si>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</si>
  <si>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</si>
  <si>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</si>
  <si>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</si>
  <si>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</si>
  <si>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</si>
  <si>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</si>
  <si>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</si>
  <si>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</si>
  <si>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</si>
  <si>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</si>
  <si>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</si>
  <si>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</si>
  <si>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</si>
  <si>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</si>
  <si>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</si>
  <si>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</si>
  <si>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</si>
  <si>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</si>
  <si>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</si>
  <si>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</si>
  <si>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</si>
  <si>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</si>
  <si>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</si>
  <si>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</si>
  <si>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</si>
  <si>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</si>
  <si>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</si>
  <si>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</si>
  <si>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</si>
  <si>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</si>
  <si>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</si>
  <si>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</si>
  <si>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</si>
  <si>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</si>
  <si>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</si>
  <si>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</si>
  <si>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</si>
  <si>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</si>
  <si>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</si>
  <si>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</si>
  <si>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</si>
  <si>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</si>
  <si>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</si>
  <si>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</si>
  <si>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</si>
  <si>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</si>
  <si>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</si>
  <si>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</si>
  <si>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</si>
  <si>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</si>
  <si>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</si>
  <si>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</si>
  <si>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</si>
  <si>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</si>
  <si>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</si>
  <si>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</si>
  <si>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</si>
  <si>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</si>
  <si>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</si>
  <si>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</si>
  <si>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</si>
  <si>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</si>
  <si>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</si>
  <si>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</si>
  <si>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</si>
  <si>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</si>
  <si>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</si>
  <si>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</si>
  <si>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</si>
  <si>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</si>
  <si>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</si>
  <si>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</si>
  <si>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</si>
  <si>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</si>
  <si>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</si>
  <si>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</si>
  <si>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</si>
  <si>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</si>
  <si>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</si>
  <si>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</si>
  <si>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</si>
  <si>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</si>
  <si>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</si>
  <si>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</si>
  <si>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</si>
  <si>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</si>
  <si>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</si>
  <si>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</si>
  <si>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</si>
  <si>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</si>
  <si>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</si>
  <si>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</si>
  <si>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</si>
  <si>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</si>
  <si>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</si>
  <si>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</si>
  <si>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</si>
  <si>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</si>
  <si>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</si>
  <si>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</si>
  <si>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</si>
  <si>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</si>
  <si>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</si>
  <si>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</si>
  <si>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</si>
  <si>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</si>
  <si>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</si>
  <si>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</si>
  <si>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</si>
  <si>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</si>
  <si>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</si>
  <si>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</si>
  <si>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</si>
  <si>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</si>
  <si>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</si>
  <si>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</si>
  <si>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</si>
  <si>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</si>
  <si>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</si>
  <si>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</si>
  <si>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</si>
  <si>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</si>
  <si>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</si>
  <si>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</si>
  <si>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</si>
  <si>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</si>
  <si>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</si>
  <si>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</si>
  <si>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</si>
  <si>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</si>
  <si>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</si>
  <si>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</si>
  <si>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</si>
  <si>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</si>
  <si>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</si>
  <si>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</si>
  <si>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</si>
  <si>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</si>
  <si>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</si>
  <si>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</si>
  <si>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</si>
  <si>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</si>
  <si>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</si>
  <si>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</si>
  <si>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</si>
  <si>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</si>
  <si>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</si>
  <si>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</si>
  <si>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</si>
  <si>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</si>
  <si>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</si>
  <si>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</si>
  <si>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</si>
  <si>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</si>
  <si>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</si>
  <si>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</si>
  <si>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</si>
  <si>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</si>
  <si>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</si>
  <si>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</si>
  <si>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</si>
  <si>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</si>
  <si>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</si>
  <si>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</si>
  <si>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</si>
  <si>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</si>
  <si>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</si>
  <si>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</si>
  <si>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</si>
  <si>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</si>
  <si>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</si>
  <si>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</si>
  <si>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</si>
  <si>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</si>
  <si>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</si>
  <si>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</si>
  <si>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</si>
  <si>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</si>
  <si>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</si>
  <si>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</si>
  <si>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</si>
  <si>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</si>
  <si>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</si>
  <si>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</si>
  <si>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</si>
  <si>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</si>
  <si>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</si>
  <si>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</si>
  <si>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</si>
  <si>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</si>
  <si>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</si>
  <si>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</si>
  <si>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</si>
  <si>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</si>
  <si>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</si>
  <si>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</si>
  <si>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</si>
  <si>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</si>
  <si>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</si>
  <si>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</si>
  <si>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</si>
  <si>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</si>
  <si>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</si>
  <si>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</si>
  <si>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</si>
  <si>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</si>
  <si>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</si>
  <si>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</si>
  <si>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</si>
  <si>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</si>
  <si>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</si>
  <si>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</si>
  <si>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</si>
  <si>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</si>
  <si>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</si>
  <si>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</si>
  <si>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</si>
  <si>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</si>
  <si>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</si>
  <si>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</si>
  <si>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</si>
  <si>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</si>
  <si>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</si>
  <si>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</si>
  <si>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</si>
  <si>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</si>
  <si>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</si>
  <si>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</si>
  <si>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</si>
  <si>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</si>
  <si>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</si>
  <si>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</si>
  <si>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</si>
  <si>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</si>
  <si>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</si>
  <si>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</si>
  <si>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</si>
  <si>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</si>
  <si>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</si>
  <si>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</si>
  <si>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</si>
  <si>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</si>
  <si>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</si>
  <si>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</si>
  <si>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</si>
  <si>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</si>
  <si>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</si>
  <si>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</si>
  <si>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</si>
  <si>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</si>
  <si>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</si>
  <si>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</si>
  <si>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</si>
  <si>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</si>
  <si>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</si>
  <si>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</si>
  <si>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</si>
  <si>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</si>
  <si>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</si>
  <si>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</si>
  <si>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</si>
  <si>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</si>
  <si>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</si>
  <si>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</si>
  <si>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</si>
  <si>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</si>
  <si>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</si>
  <si>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</si>
  <si>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</si>
  <si>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</si>
  <si>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</si>
  <si>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</si>
  <si>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</si>
  <si>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</si>
  <si>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</si>
  <si>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</si>
  <si>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</si>
  <si>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</si>
  <si>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</si>
  <si>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</si>
  <si>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</si>
  <si>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</si>
  <si>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</si>
  <si>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</si>
  <si>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</si>
  <si>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</si>
  <si>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</si>
  <si>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</si>
  <si>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</si>
  <si>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</si>
  <si>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</si>
  <si>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</si>
  <si>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</si>
  <si>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</si>
  <si>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</si>
  <si>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</si>
  <si>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</si>
  <si>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</si>
  <si>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</si>
  <si>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</si>
  <si>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</si>
  <si>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</si>
  <si>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</si>
  <si>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</si>
  <si>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</si>
  <si>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</si>
  <si>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</si>
  <si>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</si>
  <si>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</si>
  <si>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</si>
  <si>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</si>
  <si>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</si>
  <si>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</si>
  <si>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</si>
  <si>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</si>
  <si>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</si>
  <si>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</si>
  <si>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</si>
  <si>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</si>
  <si>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</si>
  <si>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</si>
  <si>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</si>
  <si>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</si>
  <si>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</si>
  <si>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</si>
  <si>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</si>
  <si>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</si>
  <si>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</si>
  <si>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</si>
  <si>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</si>
  <si>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</si>
  <si>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</si>
  <si>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</si>
  <si>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</si>
  <si>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</si>
  <si>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</si>
  <si>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</si>
  <si>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</si>
  <si>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</si>
  <si>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</si>
  <si>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</si>
  <si>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</si>
  <si>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</si>
  <si>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</si>
  <si>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</si>
  <si>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</si>
  <si>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</si>
  <si>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</si>
  <si>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</si>
  <si>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</si>
  <si>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</si>
  <si>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</si>
  <si>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</si>
  <si>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</si>
  <si>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</si>
  <si>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</si>
  <si>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</si>
  <si>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</si>
  <si>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</si>
  <si>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</si>
  <si>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</si>
  <si>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</si>
  <si>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</si>
  <si>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</si>
  <si>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</si>
  <si>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</si>
  <si>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</si>
  <si>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</si>
  <si>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</si>
  <si>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</si>
  <si>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</si>
  <si>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</si>
  <si>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</si>
  <si>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</si>
  <si>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</si>
  <si>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</si>
  <si>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</si>
  <si>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</si>
  <si>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</si>
  <si>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</si>
  <si>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</si>
  <si>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</si>
  <si>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</si>
  <si>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</si>
  <si>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</si>
  <si>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</si>
  <si>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</si>
  <si>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</si>
  <si>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</si>
  <si>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</si>
  <si>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</si>
  <si>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</si>
  <si>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</si>
  <si>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</si>
  <si>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</si>
  <si>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</si>
  <si>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</si>
  <si>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</si>
  <si>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</si>
  <si>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</si>
  <si>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</si>
  <si>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</si>
  <si>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</si>
  <si>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</si>
  <si>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</si>
  <si>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</si>
  <si>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</si>
  <si>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</si>
  <si>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</si>
  <si>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</si>
  <si>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</si>
  <si>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</si>
  <si>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</si>
  <si>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</si>
  <si>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</si>
  <si>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</si>
  <si>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</si>
  <si>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</si>
  <si>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</si>
  <si>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</si>
  <si>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</si>
  <si>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</si>
  <si>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</si>
  <si>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</si>
  <si>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</si>
  <si>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</si>
  <si>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</si>
  <si>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</si>
  <si>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</si>
  <si>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</si>
  <si>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</si>
  <si>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</si>
  <si>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</si>
  <si>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</si>
  <si>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</si>
  <si>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</si>
  <si>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</si>
  <si>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</si>
  <si>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</si>
  <si>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</si>
  <si>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</si>
  <si>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</si>
  <si>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</si>
  <si>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</si>
  <si>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</si>
  <si>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</si>
  <si>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</si>
  <si>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</si>
  <si>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</si>
  <si>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</si>
  <si>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</si>
  <si>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</si>
  <si>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</si>
  <si>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</si>
  <si>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</si>
  <si>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</si>
  <si>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</si>
  <si>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</si>
  <si>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</si>
  <si>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</si>
  <si>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</si>
  <si>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</si>
  <si>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</si>
  <si>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</si>
  <si>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</si>
  <si>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</si>
  <si>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</si>
  <si>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</si>
  <si>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</si>
  <si>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</si>
  <si>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</si>
  <si>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</si>
  <si>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</si>
  <si>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</si>
  <si>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</si>
  <si>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</si>
  <si>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</si>
  <si>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</si>
  <si>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</si>
  <si>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</si>
  <si>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</si>
  <si>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</si>
  <si>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</si>
  <si>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</si>
  <si>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</si>
  <si>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</si>
  <si>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</si>
  <si>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</si>
  <si>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</si>
  <si>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</si>
  <si>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</si>
  <si>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</si>
  <si>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</si>
  <si>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</si>
  <si>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</si>
  <si>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</si>
  <si>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</si>
  <si>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</si>
  <si>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</si>
  <si>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</si>
  <si>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</si>
  <si>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</si>
  <si>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</si>
  <si>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</si>
  <si>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</si>
  <si>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</si>
  <si>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</si>
  <si>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</si>
  <si>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</si>
  <si>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</si>
  <si>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</si>
  <si>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</si>
  <si>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</si>
  <si>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</si>
  <si>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</si>
  <si>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</si>
  <si>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</si>
  <si>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</si>
  <si>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</si>
  <si>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</si>
  <si>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</si>
  <si>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</si>
  <si>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</si>
  <si>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</si>
  <si>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</si>
  <si>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</si>
  <si>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</si>
  <si>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</si>
  <si>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</si>
  <si>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</si>
  <si>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</si>
  <si>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</si>
  <si>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</si>
  <si>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</si>
  <si>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</si>
  <si>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</si>
  <si>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</si>
  <si>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</si>
  <si>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</si>
  <si>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</si>
  <si>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</si>
  <si>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</si>
  <si>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</si>
  <si>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</si>
  <si>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</si>
  <si>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</si>
  <si>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</si>
  <si>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</si>
  <si>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</si>
  <si>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</si>
  <si>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</si>
  <si>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</si>
  <si>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</si>
  <si>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</si>
  <si>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</si>
  <si>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</si>
  <si>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</si>
  <si>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</si>
  <si>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</si>
  <si>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</si>
  <si>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</si>
  <si>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</si>
  <si>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</si>
  <si>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</si>
  <si>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</si>
  <si>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</si>
  <si>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</si>
  <si>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</si>
  <si>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</si>
  <si>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</si>
  <si>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</si>
  <si>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</si>
  <si>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</si>
  <si>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</si>
  <si>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</si>
  <si>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</si>
  <si>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</si>
  <si>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</si>
  <si>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</si>
  <si>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</si>
  <si>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</si>
  <si>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</si>
  <si>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</si>
  <si>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</si>
  <si>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</si>
  <si>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</si>
  <si>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</si>
  <si>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</si>
  <si>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</si>
  <si>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</si>
  <si>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</si>
  <si>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</si>
  <si>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</si>
  <si>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</si>
  <si>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</si>
  <si>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</si>
  <si>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</si>
  <si>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</si>
  <si>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</si>
  <si>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</si>
  <si>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</si>
  <si>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</si>
  <si>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</si>
  <si>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</si>
  <si>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</si>
  <si>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</si>
  <si>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</si>
  <si>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</si>
  <si>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</si>
  <si>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</si>
  <si>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</si>
  <si>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</si>
  <si>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</si>
  <si>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</si>
  <si>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</si>
  <si>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</si>
  <si>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</si>
  <si>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</si>
  <si>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</si>
  <si>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</si>
  <si>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</si>
  <si>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</si>
  <si>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</si>
  <si>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</si>
  <si>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</si>
  <si>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</si>
  <si>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</si>
  <si>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</si>
  <si>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</si>
  <si>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</si>
  <si>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</si>
  <si>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</si>
  <si>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</si>
  <si>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</si>
  <si>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</si>
  <si>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</si>
  <si>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</si>
  <si>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</si>
  <si>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</si>
  <si>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</si>
  <si>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</si>
  <si>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</si>
  <si>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</si>
  <si>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</si>
  <si>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</si>
  <si>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</si>
  <si>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</si>
  <si>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</si>
  <si>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</si>
  <si>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</si>
  <si>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</si>
  <si>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</si>
  <si>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</si>
  <si>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</si>
  <si>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</si>
  <si>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</si>
  <si>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</si>
  <si>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</si>
  <si>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</si>
  <si>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</si>
  <si>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</si>
  <si>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</si>
  <si>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</si>
  <si>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</si>
  <si>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</si>
  <si>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</si>
  <si>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</si>
  <si>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</si>
  <si>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</si>
  <si>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</si>
  <si>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</si>
  <si>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</si>
  <si>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</si>
  <si>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</si>
  <si>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</si>
  <si>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</si>
  <si>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</si>
  <si>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</si>
  <si>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</si>
  <si>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</si>
  <si>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</si>
  <si>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</si>
  <si>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</si>
  <si>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</si>
  <si>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</si>
  <si>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</si>
  <si>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</si>
  <si>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</si>
  <si>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</si>
  <si>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</si>
  <si>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</si>
  <si>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</si>
  <si>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</si>
  <si>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</si>
  <si>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</si>
  <si>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</si>
  <si>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</si>
  <si>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</si>
  <si>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</si>
  <si>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</si>
  <si>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</si>
  <si>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</si>
  <si>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</si>
  <si>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</si>
  <si>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</si>
  <si>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</si>
  <si>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</si>
  <si>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</si>
  <si>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</si>
  <si>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</si>
  <si>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</si>
  <si>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</si>
  <si>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</si>
  <si>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</si>
  <si>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</si>
  <si>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</si>
  <si>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</si>
  <si>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</si>
  <si>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</si>
  <si>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</si>
  <si>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</si>
  <si>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</si>
  <si>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</si>
  <si>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</si>
  <si>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</si>
  <si>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</si>
  <si>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</si>
  <si>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</si>
  <si>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</si>
  <si>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</si>
  <si>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</si>
  <si>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</si>
  <si>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</si>
  <si>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</si>
  <si>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</si>
  <si>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</si>
  <si>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</si>
  <si>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</si>
  <si>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</si>
  <si>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</si>
  <si>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</si>
  <si>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</si>
  <si>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</si>
  <si>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</si>
  <si>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</si>
  <si>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</si>
  <si>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</si>
  <si>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</si>
  <si>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</si>
  <si>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</si>
  <si>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</si>
  <si>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</si>
  <si>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</si>
  <si>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</si>
  <si>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</si>
  <si>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</si>
  <si>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</si>
  <si>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</si>
  <si>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</si>
  <si>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</si>
  <si>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</si>
  <si>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</si>
  <si>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</si>
  <si>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</si>
  <si>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</si>
  <si>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</si>
  <si>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</si>
  <si>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</si>
  <si>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</si>
  <si>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</si>
  <si>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</si>
  <si>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</si>
  <si>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</si>
  <si>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</si>
  <si>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</si>
  <si>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</si>
  <si>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</si>
  <si>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</si>
  <si>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</si>
  <si>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</si>
  <si>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</si>
  <si>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</si>
  <si>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</si>
  <si>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</si>
  <si>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</si>
  <si>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</si>
  <si>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</si>
  <si>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</si>
  <si>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</si>
  <si>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</si>
  <si>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</si>
  <si>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</si>
  <si>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</si>
  <si>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</si>
  <si>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</si>
  <si>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</si>
  <si>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</si>
  <si>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</si>
  <si>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</si>
  <si>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</si>
  <si>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</si>
  <si>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</si>
  <si>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</si>
  <si>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</si>
  <si>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</si>
  <si>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</si>
  <si>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</si>
  <si>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</si>
  <si>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</si>
  <si>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</si>
  <si>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</si>
  <si>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</si>
  <si>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</si>
  <si>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</si>
  <si>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</si>
  <si>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</si>
  <si>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</si>
  <si>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</si>
  <si>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</si>
  <si>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</si>
  <si>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</si>
  <si>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</si>
  <si>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</si>
  <si>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</si>
  <si>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</si>
  <si>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</si>
  <si>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</si>
  <si>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</si>
  <si>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</si>
  <si>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</si>
  <si>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</si>
  <si>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</si>
  <si>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</si>
  <si>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</si>
  <si>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</si>
  <si>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</si>
  <si>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</si>
  <si>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</si>
  <si>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</si>
  <si>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</si>
  <si>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</si>
  <si>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</si>
  <si>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</si>
  <si>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</si>
  <si>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</si>
  <si>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</si>
  <si>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</si>
  <si>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</si>
  <si>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</si>
  <si>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</si>
  <si>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</si>
  <si>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</si>
  <si>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</si>
  <si>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</si>
  <si>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</si>
  <si>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</si>
  <si>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</si>
  <si>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</si>
  <si>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</si>
  <si>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</si>
  <si>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</si>
  <si>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</si>
  <si>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</si>
  <si>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</si>
  <si>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</si>
  <si>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</si>
  <si>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</si>
  <si>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</si>
  <si>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</si>
  <si>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</si>
  <si>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</si>
  <si>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</si>
  <si>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</si>
  <si>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</si>
  <si>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</si>
  <si>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</si>
  <si>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</si>
  <si>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</si>
  <si>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</si>
  <si>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</si>
  <si>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</si>
  <si>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</si>
  <si>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</si>
  <si>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</si>
  <si>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</si>
  <si>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</si>
  <si>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</si>
  <si>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</si>
  <si>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</si>
  <si>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</si>
  <si>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</si>
  <si>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</si>
  <si>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</si>
  <si>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</si>
  <si>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</si>
  <si>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</si>
  <si>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</si>
  <si>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</si>
  <si>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</si>
  <si>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</si>
  <si>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</si>
  <si>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</si>
  <si>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</si>
  <si>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</si>
  <si>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</si>
  <si>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</si>
  <si>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</si>
  <si>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</si>
  <si>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</si>
  <si>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</si>
  <si>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</si>
  <si>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</si>
  <si>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</si>
  <si>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</si>
  <si>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</si>
  <si>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</si>
  <si>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</si>
  <si>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</si>
  <si>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</si>
  <si>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</si>
  <si>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</si>
  <si>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</si>
  <si>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</si>
  <si>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</si>
  <si>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</si>
  <si>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</si>
  <si>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</si>
  <si>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</si>
  <si>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</si>
  <si>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</si>
  <si>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</si>
  <si>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</si>
  <si>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</si>
  <si>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</si>
  <si>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</si>
  <si>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</si>
  <si>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</si>
  <si>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</si>
  <si>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</si>
  <si>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</si>
  <si>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</si>
  <si>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</si>
  <si>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</si>
  <si>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</si>
  <si>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</si>
  <si>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</si>
  <si>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</si>
  <si>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</si>
  <si>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</si>
  <si>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</si>
  <si>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</si>
  <si>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</si>
  <si>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</si>
  <si>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</si>
  <si>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</si>
  <si>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</si>
  <si>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</si>
  <si>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</si>
  <si>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</si>
  <si>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</si>
  <si>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</si>
  <si>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</si>
  <si>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</si>
  <si>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</si>
  <si>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</si>
  <si>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</si>
  <si>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</si>
  <si>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</si>
  <si>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</si>
  <si>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</si>
  <si>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</si>
  <si>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</si>
  <si>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</si>
  <si>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</si>
  <si>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</si>
  <si>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</si>
  <si>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</si>
  <si>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</si>
  <si>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</si>
  <si>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</si>
  <si>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</si>
  <si>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</si>
  <si>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</si>
  <si>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</si>
  <si>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</si>
  <si>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</si>
  <si>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</si>
  <si>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</si>
  <si>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</si>
  <si>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</si>
  <si>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</si>
  <si>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</si>
  <si>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</si>
  <si>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</si>
  <si>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</si>
  <si>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</si>
  <si>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</si>
  <si>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</si>
  <si>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</si>
  <si>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</si>
  <si>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</si>
  <si>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</si>
  <si>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</si>
  <si>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</si>
  <si>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</si>
  <si>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</si>
  <si>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</si>
  <si>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</si>
  <si>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</si>
  <si>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</si>
  <si>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</si>
  <si>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</si>
  <si>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</si>
  <si>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</si>
  <si>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</si>
  <si>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</si>
  <si>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</si>
  <si>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</si>
  <si>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</si>
  <si>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</si>
  <si>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</si>
  <si>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</si>
  <si>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</si>
  <si>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</si>
  <si>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</si>
  <si>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</si>
  <si>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</si>
  <si>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</si>
  <si>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</si>
  <si>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</si>
  <si>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</si>
  <si>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</si>
  <si>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</si>
  <si>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</si>
  <si>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</si>
  <si>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</si>
  <si>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</si>
  <si>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</si>
  <si>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</si>
  <si>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</si>
  <si>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</si>
  <si>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</si>
  <si>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</si>
  <si>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</si>
  <si>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</si>
  <si>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</si>
  <si>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</si>
  <si>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</si>
  <si>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</si>
  <si>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</si>
  <si>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</si>
  <si>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</si>
  <si>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</si>
  <si>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</si>
  <si>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</si>
  <si>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</si>
  <si>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</si>
  <si>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</si>
  <si>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</si>
  <si>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</si>
  <si>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</si>
  <si>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</si>
  <si>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</si>
  <si>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</si>
  <si>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</si>
  <si>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</si>
  <si>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</si>
  <si>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</si>
  <si>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</si>
  <si>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</si>
  <si>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</si>
  <si>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</si>
  <si>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</si>
  <si>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</si>
  <si>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</si>
  <si>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</si>
  <si>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</si>
  <si>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</si>
  <si>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</si>
  <si>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</si>
  <si>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</si>
  <si>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</si>
  <si>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</si>
  <si>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</si>
  <si>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</si>
  <si>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</si>
  <si>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</si>
  <si>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</si>
  <si>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</si>
  <si>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</si>
  <si>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</si>
  <si>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</si>
  <si>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</si>
  <si>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</si>
  <si>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</si>
  <si>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</si>
  <si>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</si>
  <si>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</si>
  <si>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</si>
  <si>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</si>
  <si>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</si>
  <si>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</si>
  <si>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</si>
  <si>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</si>
  <si>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</si>
  <si>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</si>
  <si>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</si>
  <si>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</si>
  <si>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</si>
  <si>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</si>
  <si>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</si>
  <si>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</si>
  <si>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</si>
  <si>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</si>
  <si>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</si>
  <si>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</si>
  <si>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</si>
  <si>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</si>
  <si>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</si>
  <si>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</si>
  <si>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</si>
  <si>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</si>
  <si>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</si>
  <si>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</si>
  <si>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</si>
  <si>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</si>
  <si>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</si>
  <si>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</si>
  <si>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</si>
  <si>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</si>
  <si>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</si>
  <si>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</si>
  <si>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</si>
  <si>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</si>
  <si>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</si>
  <si>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</si>
  <si>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</si>
  <si>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</si>
  <si>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</si>
  <si>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</si>
  <si>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</si>
  <si>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</si>
  <si>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</si>
  <si>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</si>
  <si>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</si>
  <si>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</si>
  <si>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</si>
  <si>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</si>
  <si>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</si>
  <si>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</si>
  <si>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</si>
  <si>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</si>
  <si>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</si>
  <si>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</si>
  <si>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</si>
  <si>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</si>
  <si>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</si>
  <si>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</si>
  <si>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</si>
  <si>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</si>
  <si>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</si>
  <si>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</si>
  <si>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</si>
  <si>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</si>
  <si>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</si>
  <si>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</si>
  <si>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</si>
  <si>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</si>
  <si>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</si>
  <si>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</si>
  <si>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</si>
  <si>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</si>
  <si>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</si>
  <si>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</si>
  <si>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</si>
  <si>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</si>
  <si>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</si>
  <si>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</si>
  <si>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</si>
  <si>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</si>
  <si>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</si>
  <si>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</si>
  <si>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</si>
  <si>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</si>
  <si>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</si>
  <si>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</si>
  <si>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</si>
  <si>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</si>
  <si>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</si>
  <si>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</si>
  <si>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</si>
  <si>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</si>
  <si>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</si>
  <si>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</si>
  <si>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</si>
  <si>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</si>
  <si>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</si>
  <si>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</si>
  <si>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</si>
  <si>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</si>
  <si>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</si>
  <si>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</si>
  <si>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</si>
  <si>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</si>
  <si>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</si>
  <si>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</si>
  <si>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</si>
  <si>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</si>
  <si>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</si>
  <si>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</si>
  <si>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</si>
  <si>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</si>
  <si>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</si>
  <si>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</si>
  <si>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</si>
  <si>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</si>
  <si>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</si>
  <si>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</si>
  <si>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</si>
  <si>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</si>
  <si>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</si>
  <si>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</si>
  <si>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</si>
  <si>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</si>
  <si>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</si>
  <si>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</si>
  <si>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</si>
  <si>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</si>
  <si>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</si>
  <si>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</si>
  <si>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</si>
  <si>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</si>
  <si>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</si>
  <si>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</si>
  <si>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</si>
  <si>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</si>
  <si>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</si>
  <si>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</si>
  <si>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</si>
  <si>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</si>
  <si>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</si>
  <si>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</si>
  <si>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</si>
  <si>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</si>
  <si>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</si>
  <si>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</si>
  <si>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</si>
  <si>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</si>
  <si>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</si>
  <si>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</si>
  <si>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</si>
  <si>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</si>
  <si>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</si>
  <si>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</si>
  <si>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</si>
  <si>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</si>
  <si>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</si>
  <si>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</si>
  <si>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</si>
  <si>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</si>
  <si>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</si>
  <si>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</si>
  <si>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</si>
  <si>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</si>
  <si>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</si>
  <si>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</si>
  <si>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</si>
  <si>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</si>
  <si>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</si>
  <si>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</si>
  <si>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</si>
  <si>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</si>
  <si>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</si>
  <si>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</si>
  <si>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</si>
  <si>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</si>
  <si>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</si>
  <si>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</si>
  <si>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</si>
  <si>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</si>
  <si>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</si>
  <si>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</si>
  <si>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</si>
  <si>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</si>
  <si>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</si>
  <si>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</si>
  <si>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</si>
  <si>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</si>
  <si>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</si>
  <si>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</si>
  <si>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</si>
  <si>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</si>
  <si>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</si>
  <si>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</si>
  <si>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</si>
  <si>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</si>
  <si>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</si>
  <si>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</si>
  <si>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</si>
  <si>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</si>
  <si>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</si>
  <si>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</si>
  <si>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</si>
  <si>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</si>
  <si>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</si>
  <si>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</si>
  <si>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</si>
  <si>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</si>
  <si>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</si>
  <si>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</si>
  <si>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</si>
  <si>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</si>
  <si>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</si>
  <si>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</si>
  <si>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</si>
  <si>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</si>
  <si>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</si>
  <si>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</si>
  <si>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</si>
  <si>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</si>
  <si>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</si>
  <si>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</si>
  <si>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</si>
  <si>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</si>
  <si>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</si>
  <si>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</si>
  <si>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</si>
  <si>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</si>
  <si>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</si>
  <si>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</si>
  <si>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</si>
  <si>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</si>
  <si>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</si>
  <si>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</si>
  <si>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</si>
  <si>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</si>
  <si>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</si>
  <si>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</si>
  <si>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</si>
  <si>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</si>
  <si>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</si>
  <si>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</si>
  <si>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</si>
  <si>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</si>
  <si>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</si>
  <si>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</si>
  <si>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</si>
  <si>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</si>
  <si>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</si>
  <si>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</si>
  <si>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</si>
  <si>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</si>
  <si>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</si>
  <si>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</si>
  <si>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</si>
  <si>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</si>
  <si>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</si>
  <si>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</si>
  <si>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</si>
  <si>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</si>
  <si>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</si>
  <si>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</si>
  <si>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</si>
  <si>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</si>
  <si>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</si>
  <si>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</si>
  <si>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</si>
  <si>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</si>
  <si>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</si>
  <si>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</si>
  <si>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</si>
  <si>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</si>
  <si>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</si>
  <si>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</si>
  <si>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</si>
  <si>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</si>
  <si>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</si>
  <si>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</si>
  <si>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</si>
  <si>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</si>
  <si>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</si>
  <si>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</si>
  <si>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</si>
  <si>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</si>
  <si>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</si>
  <si>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</si>
  <si>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</si>
  <si>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</si>
  <si>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</si>
  <si>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</si>
  <si>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</si>
  <si>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</si>
  <si>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</si>
  <si>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</si>
  <si>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</si>
  <si>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</si>
  <si>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</si>
  <si>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</si>
  <si>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</si>
  <si>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</si>
  <si>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</si>
  <si>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</si>
  <si>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</si>
  <si>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</si>
  <si>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</si>
  <si>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</si>
  <si>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</si>
  <si>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</si>
  <si>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</si>
  <si>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</si>
  <si>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</si>
  <si>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</si>
  <si>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</si>
  <si>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</si>
  <si>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</si>
  <si>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</si>
  <si>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</si>
  <si>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</si>
  <si>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</si>
  <si>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</si>
  <si>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</si>
  <si>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</si>
  <si>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</si>
  <si>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</si>
  <si>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</si>
  <si>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</si>
  <si>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</si>
  <si>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</si>
  <si>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</si>
  <si>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</si>
  <si>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</si>
  <si>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</si>
  <si>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</si>
  <si>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</si>
  <si>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</si>
  <si>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</si>
  <si>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</si>
  <si>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</si>
  <si>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</si>
  <si>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</si>
  <si>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</si>
  <si>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</si>
  <si>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</si>
  <si>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</si>
  <si>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</si>
  <si>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</si>
  <si>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</si>
  <si>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</si>
  <si>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</si>
  <si>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</si>
  <si>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</si>
  <si>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</si>
  <si>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</si>
  <si>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</si>
  <si>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</si>
  <si>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</si>
  <si>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</si>
  <si>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</si>
  <si>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</si>
  <si>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</si>
  <si>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</si>
  <si>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</si>
  <si>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</si>
  <si>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</si>
  <si>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</si>
  <si>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</si>
  <si>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</si>
  <si>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</si>
  <si>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</si>
  <si>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</si>
  <si>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</si>
  <si>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</si>
  <si>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</si>
  <si>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</si>
  <si>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</si>
  <si>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</si>
  <si>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</si>
  <si>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</si>
  <si>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</si>
  <si>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</si>
  <si>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</si>
  <si>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</si>
  <si>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</si>
  <si>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</si>
  <si>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</si>
  <si>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</si>
  <si>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</si>
  <si>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</si>
  <si>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</si>
  <si>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</si>
  <si>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</si>
  <si>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</si>
  <si>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</si>
  <si>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</si>
  <si>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</si>
  <si>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</si>
  <si>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</si>
  <si>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</si>
  <si>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</si>
  <si>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</si>
  <si>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</si>
  <si>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</si>
  <si>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</si>
  <si>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</si>
  <si>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</si>
  <si>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</si>
  <si>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</si>
  <si>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</si>
  <si>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</si>
  <si>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</si>
  <si>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</si>
  <si>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</si>
  <si>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</si>
  <si>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</si>
  <si>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</si>
  <si>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</si>
  <si>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</si>
  <si>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</si>
  <si>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</si>
  <si>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</si>
  <si>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</si>
  <si>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</si>
  <si>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</si>
  <si>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</si>
  <si>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</si>
  <si>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</si>
  <si>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</si>
  <si>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</si>
  <si>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</si>
  <si>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</si>
  <si>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</si>
  <si>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</si>
  <si>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</si>
  <si>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</si>
  <si>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</si>
  <si>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</si>
  <si>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</si>
  <si>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</si>
  <si>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</si>
  <si>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</si>
  <si>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</si>
  <si>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</si>
  <si>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</si>
  <si>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</si>
  <si>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</si>
  <si>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</si>
  <si>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</si>
  <si>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</si>
  <si>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</si>
  <si>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</si>
  <si>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</si>
  <si>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</si>
  <si>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</si>
  <si>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</si>
  <si>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</si>
  <si>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</si>
  <si>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</si>
  <si>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</si>
  <si>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</si>
  <si>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</si>
  <si>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</si>
  <si>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</si>
  <si>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</si>
  <si>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</si>
  <si>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</si>
  <si>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</si>
  <si>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</si>
  <si>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</si>
  <si>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</si>
  <si>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</si>
  <si>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</si>
  <si>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</si>
  <si>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</si>
  <si>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</si>
  <si>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</si>
  <si>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</si>
  <si>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</si>
  <si>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</si>
  <si>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</si>
  <si>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</si>
  <si>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</si>
  <si>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</si>
  <si>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</si>
  <si>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</si>
  <si>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</si>
  <si>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</si>
  <si>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</si>
  <si>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</si>
  <si>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</si>
  <si>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</si>
  <si>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</si>
  <si>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</si>
  <si>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</si>
  <si>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</si>
  <si>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</si>
  <si>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</si>
  <si>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</si>
  <si>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</si>
  <si>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</si>
  <si>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</si>
  <si>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</si>
  <si>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</si>
  <si>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</si>
  <si>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</si>
  <si>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</si>
  <si>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</si>
  <si>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</si>
  <si>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</si>
  <si>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</si>
  <si>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</si>
  <si>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</si>
  <si>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</si>
  <si>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</si>
  <si>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</si>
  <si>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</si>
  <si>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</si>
  <si>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</si>
  <si>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</si>
  <si>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</si>
  <si>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</si>
  <si>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</si>
  <si>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</si>
  <si>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</si>
  <si>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</si>
  <si>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</si>
  <si>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</si>
  <si>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</si>
  <si>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</si>
  <si>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</si>
  <si>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</si>
  <si>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</si>
  <si>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</si>
  <si>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</si>
  <si>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</si>
  <si>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</si>
  <si>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</si>
  <si>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</si>
  <si>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</si>
  <si>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</si>
  <si>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</si>
  <si>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</si>
  <si>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</si>
  <si>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</si>
  <si>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</si>
  <si>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</si>
  <si>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</si>
  <si>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</si>
  <si>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</si>
  <si>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</si>
  <si>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</si>
  <si>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</si>
  <si>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</si>
  <si>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</si>
  <si>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</si>
  <si>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</si>
  <si>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</si>
  <si>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</si>
  <si>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</si>
  <si>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</si>
  <si>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</si>
  <si>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</si>
  <si>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</si>
  <si>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</si>
  <si>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</si>
  <si>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</si>
  <si>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</si>
  <si>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</si>
  <si>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</si>
  <si>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</si>
  <si>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</si>
  <si>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</si>
  <si>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</si>
  <si>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</si>
  <si>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</si>
  <si>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</si>
  <si>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</si>
  <si>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</si>
  <si>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</si>
  <si>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</si>
  <si>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</si>
  <si>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</si>
  <si>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</si>
  <si>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</si>
  <si>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</si>
  <si>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</si>
  <si>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</si>
  <si>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</si>
  <si>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</si>
  <si>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</si>
  <si>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</si>
  <si>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</si>
  <si>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</si>
  <si>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</si>
  <si>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</si>
  <si>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</si>
  <si>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</si>
  <si>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</si>
  <si>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</si>
  <si>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</si>
  <si>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</si>
  <si>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</si>
  <si>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</si>
  <si>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</si>
  <si>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</si>
  <si>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</si>
  <si>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</si>
  <si>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</si>
  <si>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</si>
  <si>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</si>
  <si>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</si>
  <si>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</si>
  <si>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</si>
  <si>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</si>
  <si>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</si>
  <si>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</si>
  <si>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</si>
  <si>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</si>
  <si>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</si>
  <si>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</si>
  <si>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</si>
  <si>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</si>
  <si>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</si>
  <si>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</si>
  <si>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</si>
  <si>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</si>
  <si>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</si>
  <si>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</si>
  <si>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</si>
  <si>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</si>
  <si>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</si>
  <si>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</si>
  <si>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</si>
  <si>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</si>
  <si>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</si>
  <si>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</si>
  <si>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</si>
  <si>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</si>
  <si>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</si>
  <si>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</si>
  <si>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</si>
  <si>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</si>
  <si>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</si>
  <si>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</si>
  <si>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</si>
  <si>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</si>
  <si>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</si>
  <si>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</si>
  <si>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</si>
  <si>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</si>
  <si>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</si>
  <si>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</si>
  <si>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</si>
  <si>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</si>
  <si>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</si>
  <si>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</si>
  <si>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</si>
  <si>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</si>
  <si>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</si>
  <si>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</si>
  <si>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</si>
  <si>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</si>
  <si>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</si>
  <si>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</si>
  <si>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</si>
  <si>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</si>
  <si>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</si>
  <si>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</si>
  <si>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</si>
  <si>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</si>
  <si>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</si>
  <si>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</si>
  <si>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</si>
  <si>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</si>
  <si>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</si>
  <si>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</si>
  <si>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</si>
  <si>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</si>
  <si>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</si>
  <si>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</si>
  <si>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</si>
  <si>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</si>
  <si>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</si>
  <si>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</si>
  <si>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</si>
  <si>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</si>
  <si>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</si>
  <si>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</si>
  <si>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</si>
  <si>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</si>
  <si>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</si>
  <si>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</si>
  <si>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</si>
  <si>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</si>
  <si>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</si>
  <si>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</si>
  <si>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</si>
  <si>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</si>
  <si>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</si>
  <si>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</si>
  <si>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</si>
  <si>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</si>
  <si>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</si>
  <si>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</si>
  <si>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</si>
  <si>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</si>
  <si>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</si>
  <si>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</si>
  <si>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</si>
  <si>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</si>
  <si>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</si>
  <si>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</si>
  <si>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</si>
  <si>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</si>
  <si>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</si>
  <si>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</si>
  <si>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</si>
  <si>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</si>
  <si>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</si>
  <si>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</si>
  <si>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</si>
  <si>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</si>
  <si>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</si>
  <si>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</si>
  <si>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</si>
  <si>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</si>
  <si>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</si>
  <si>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</si>
  <si>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</si>
  <si>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</si>
  <si>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</si>
  <si>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</si>
  <si>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</si>
  <si>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</si>
  <si>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</si>
  <si>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</si>
  <si>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</si>
  <si>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</si>
  <si>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</si>
  <si>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</si>
  <si>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</si>
  <si>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</si>
  <si>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</si>
  <si>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</si>
  <si>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</si>
  <si>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</si>
  <si>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</si>
  <si>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</si>
  <si>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</si>
  <si>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</si>
  <si>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</si>
  <si>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</si>
  <si>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</si>
  <si>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</si>
  <si>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</si>
  <si>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</si>
  <si>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</si>
  <si>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</si>
  <si>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</si>
  <si>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</si>
  <si>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</si>
  <si>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</si>
  <si>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</si>
  <si>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</si>
  <si>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</si>
  <si>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</si>
  <si>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</si>
  <si>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</si>
  <si>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</si>
  <si>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</si>
  <si>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</si>
  <si>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</si>
  <si>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</si>
  <si>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</si>
  <si>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</si>
  <si>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</si>
  <si>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</si>
  <si>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</si>
  <si>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</si>
  <si>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</si>
  <si>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</si>
  <si>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</si>
  <si>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</si>
  <si>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</si>
  <si>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</si>
  <si>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</si>
  <si>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</si>
  <si>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</si>
  <si>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</si>
  <si>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</si>
  <si>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</si>
  <si>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</si>
  <si>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</si>
  <si>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</si>
  <si>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</si>
  <si>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</si>
  <si>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</si>
  <si>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</si>
  <si>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</si>
  <si>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</si>
  <si>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</si>
  <si>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</si>
  <si>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</si>
  <si>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</si>
  <si>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</si>
  <si>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</si>
  <si>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</si>
  <si>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</si>
  <si>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</si>
  <si>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</si>
  <si>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</si>
  <si>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</si>
  <si>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</si>
  <si>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</si>
  <si>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</si>
  <si>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</si>
  <si>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</si>
  <si>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</si>
  <si>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</si>
  <si>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</si>
  <si>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</si>
  <si>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</si>
  <si>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</si>
  <si>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</si>
  <si>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</si>
  <si>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</si>
  <si>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</si>
  <si>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</si>
  <si>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</si>
  <si>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</si>
  <si>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</si>
  <si>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</si>
  <si>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</si>
  <si>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</si>
  <si>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</si>
  <si>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</si>
  <si>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</si>
  <si>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</si>
  <si>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</si>
  <si>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</si>
  <si>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</si>
  <si>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</si>
  <si>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</si>
  <si>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</si>
  <si>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</si>
  <si>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</si>
  <si>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</si>
  <si>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</si>
  <si>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</si>
  <si>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</si>
  <si>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</si>
  <si>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</si>
  <si>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</si>
  <si>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</si>
  <si>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</si>
  <si>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</si>
  <si>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</si>
  <si>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</si>
  <si>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</si>
  <si>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</si>
  <si>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</si>
  <si>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</si>
  <si>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</si>
  <si>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</si>
  <si>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</si>
  <si>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</si>
  <si>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</si>
  <si>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</si>
  <si>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</si>
  <si>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</si>
  <si>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</si>
  <si>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</si>
  <si>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</si>
  <si>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</si>
  <si>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</si>
  <si>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</si>
  <si>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</si>
  <si>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</si>
  <si>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</si>
  <si>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</si>
  <si>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</si>
  <si>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</si>
  <si>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</si>
  <si>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</si>
  <si>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</si>
  <si>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</si>
  <si>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</si>
  <si>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</si>
  <si>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</si>
  <si>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</si>
  <si>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</si>
  <si>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</si>
  <si>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</si>
  <si>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</si>
  <si>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</si>
  <si>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</si>
  <si>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</si>
  <si>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</si>
  <si>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</si>
  <si>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</si>
  <si>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</si>
  <si>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</si>
  <si>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</si>
  <si>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</si>
  <si>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</si>
  <si>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</si>
  <si>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</si>
  <si>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</si>
  <si>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</si>
  <si>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</si>
  <si>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</si>
  <si>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</si>
  <si>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</si>
  <si>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</si>
  <si>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</si>
  <si>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</si>
  <si>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</si>
  <si>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</si>
  <si>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</si>
  <si>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</si>
  <si>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</si>
  <si>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</si>
  <si>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</si>
  <si>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</si>
  <si>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</si>
  <si>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</si>
  <si>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</si>
  <si>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</si>
  <si>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</si>
  <si>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</si>
  <si>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</si>
  <si>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</si>
  <si>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</si>
  <si>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</si>
  <si>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</si>
  <si>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</si>
  <si>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</si>
  <si>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</si>
  <si>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</si>
  <si>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</si>
  <si>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</si>
  <si>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</si>
  <si>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</si>
  <si>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</si>
  <si>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</si>
  <si>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</si>
  <si>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</si>
  <si>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</si>
  <si>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</si>
  <si>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</si>
  <si>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</si>
  <si>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</si>
  <si>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</si>
  <si>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</si>
  <si>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</si>
  <si>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</si>
  <si>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</si>
  <si>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</si>
  <si>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</si>
  <si>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</si>
  <si>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</si>
  <si>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</si>
  <si>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</si>
  <si>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</si>
  <si>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</si>
  <si>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</si>
  <si>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</si>
  <si>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</si>
  <si>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</si>
  <si>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</si>
  <si>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</si>
  <si>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</si>
  <si>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</si>
  <si>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</si>
  <si>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</si>
  <si>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</si>
  <si>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</si>
  <si>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</si>
  <si>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</si>
  <si>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</si>
  <si>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</si>
  <si>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</si>
  <si>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</si>
  <si>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</si>
  <si>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</si>
  <si>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</si>
  <si>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</si>
  <si>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</si>
  <si>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</si>
  <si>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</si>
  <si>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</si>
  <si>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</si>
  <si>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</si>
  <si>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</si>
  <si>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</si>
  <si>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</si>
  <si>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</si>
  <si>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</si>
  <si>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</si>
  <si>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</si>
  <si>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</si>
  <si>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</si>
  <si>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</si>
  <si>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</si>
  <si>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</si>
  <si>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</si>
  <si>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</si>
  <si>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</si>
  <si>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</si>
  <si>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</si>
  <si>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</si>
  <si>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</si>
  <si>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</si>
  <si>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</si>
  <si>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</si>
  <si>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</si>
  <si>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</si>
  <si>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</si>
  <si>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</si>
  <si>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</si>
  <si>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</si>
  <si>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</si>
  <si>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</si>
  <si>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</si>
  <si>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</si>
  <si>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</si>
  <si>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</si>
  <si>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</si>
  <si>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</si>
  <si>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</si>
  <si>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</si>
  <si>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</si>
  <si>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</si>
  <si>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</si>
  <si>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</si>
  <si>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</si>
  <si>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</si>
  <si>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</si>
  <si>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</si>
  <si>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</si>
  <si>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</si>
  <si>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</si>
  <si>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</si>
  <si>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</si>
  <si>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</si>
  <si>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</si>
  <si>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</si>
  <si>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</si>
  <si>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</si>
  <si>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</si>
  <si>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</si>
  <si>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</si>
  <si>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</si>
  <si>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</si>
  <si>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</si>
  <si>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</si>
  <si>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</si>
  <si>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</si>
  <si>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</si>
  <si>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</si>
  <si>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</si>
  <si>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</si>
  <si>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</si>
  <si>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</si>
  <si>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</si>
  <si>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</si>
  <si>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</si>
  <si>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</si>
  <si>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</si>
  <si>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</si>
  <si>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</si>
  <si>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</si>
  <si>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</si>
  <si>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</si>
  <si>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</si>
  <si>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</si>
  <si>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</si>
  <si>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</si>
  <si>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</si>
  <si>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</si>
  <si>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</si>
  <si>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</si>
  <si>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</si>
  <si>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</si>
  <si>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</si>
  <si>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</si>
  <si>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</si>
  <si>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</si>
  <si>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</si>
  <si>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</si>
  <si>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</si>
  <si>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</si>
  <si>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</si>
  <si>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</si>
  <si>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</si>
  <si>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</si>
  <si>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</si>
  <si>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</si>
  <si>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</si>
  <si>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</si>
  <si>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</si>
  <si>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</si>
  <si>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</si>
  <si>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</si>
  <si>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</si>
  <si>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</si>
  <si>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</si>
  <si>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</si>
  <si>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</si>
  <si>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</si>
  <si>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</si>
  <si>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</si>
  <si>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</si>
  <si>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</si>
  <si>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</si>
  <si>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</si>
  <si>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</si>
  <si>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</si>
  <si>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</si>
  <si>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</si>
  <si>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</si>
  <si>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</si>
  <si>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</si>
  <si>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</si>
  <si>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</si>
  <si>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</si>
  <si>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</si>
  <si>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</si>
  <si>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</si>
  <si>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</si>
  <si>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</si>
  <si>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</si>
  <si>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</si>
  <si>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</si>
  <si>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</si>
  <si>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</si>
  <si>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</si>
  <si>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</si>
  <si>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</si>
  <si>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</si>
  <si>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</si>
  <si>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</si>
  <si>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</si>
  <si>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</si>
  <si>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</si>
  <si>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</si>
  <si>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</si>
  <si>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</si>
  <si>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</si>
  <si>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</si>
  <si>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</si>
  <si>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</si>
  <si>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</si>
  <si>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</si>
  <si>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</si>
  <si>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</si>
  <si>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</si>
  <si>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</si>
  <si>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</si>
  <si>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</si>
  <si>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</si>
  <si>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</si>
  <si>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</si>
  <si>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</si>
  <si>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</si>
  <si>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</si>
  <si>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</si>
  <si>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</si>
  <si>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</si>
  <si>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</si>
  <si>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</si>
  <si>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</si>
  <si>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</si>
  <si>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</si>
  <si>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</si>
  <si>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</si>
  <si>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</si>
  <si>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</si>
  <si>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</si>
  <si>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</si>
  <si>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</si>
  <si>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</si>
  <si>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</si>
  <si>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</si>
  <si>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</si>
  <si>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</si>
  <si>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</si>
  <si>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</si>
  <si>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</si>
  <si>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</si>
  <si>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</si>
  <si>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</si>
  <si>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</si>
  <si>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</si>
  <si>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</si>
  <si>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</si>
  <si>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</si>
  <si>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</si>
  <si>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</si>
  <si>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</si>
  <si>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</si>
  <si>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</si>
  <si>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</si>
  <si>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</si>
  <si>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</si>
  <si>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</si>
  <si>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</si>
  <si>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</si>
  <si>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</si>
  <si>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</si>
  <si>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</si>
  <si>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</si>
  <si>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</si>
  <si>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</si>
  <si>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</si>
  <si>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</si>
  <si>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</si>
  <si>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</si>
  <si>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</si>
  <si>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</si>
  <si>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</si>
  <si>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</si>
  <si>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</si>
  <si>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</si>
  <si>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</si>
  <si>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</si>
  <si>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</si>
  <si>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</si>
  <si>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</si>
  <si>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</si>
  <si>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</si>
  <si>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</si>
  <si>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</si>
  <si>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</si>
  <si>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</si>
  <si>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</si>
  <si>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</si>
  <si>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</si>
  <si>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</si>
  <si>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</si>
  <si>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</si>
  <si>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</si>
  <si>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</si>
  <si>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</si>
  <si>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</si>
  <si>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</si>
  <si>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</si>
  <si>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</si>
  <si>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</si>
  <si>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</si>
  <si>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</si>
  <si>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</si>
  <si>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</si>
  <si>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</si>
  <si>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</si>
  <si>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</si>
  <si>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</si>
  <si>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</si>
  <si>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</si>
  <si>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</si>
  <si>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</si>
  <si>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</si>
  <si>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</si>
  <si>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</si>
  <si>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</si>
  <si>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</si>
  <si>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</si>
  <si>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</si>
  <si>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</si>
  <si>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</si>
  <si>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</si>
  <si>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</si>
  <si>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</si>
  <si>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</si>
  <si>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</si>
  <si>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</si>
  <si>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</si>
  <si>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</si>
  <si>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</si>
  <si>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</si>
  <si>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</si>
  <si>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</si>
  <si>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</si>
  <si>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</si>
  <si>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</si>
  <si>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</si>
  <si>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</si>
  <si>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</si>
  <si>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</si>
  <si>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</si>
  <si>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</si>
  <si>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</si>
  <si>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</si>
  <si>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</si>
  <si>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</si>
  <si>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</si>
  <si>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</si>
  <si>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</si>
  <si>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</si>
  <si>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</si>
  <si>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</si>
  <si>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</si>
  <si>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</si>
  <si>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</si>
  <si>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</si>
  <si>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</si>
  <si>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</si>
  <si>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</si>
  <si>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</si>
  <si>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</si>
  <si>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</si>
  <si>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</si>
  <si>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</si>
  <si>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</si>
  <si>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</si>
  <si>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</si>
  <si>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</si>
  <si>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</si>
  <si>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</si>
  <si>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</si>
  <si>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</si>
  <si>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</si>
  <si>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</si>
  <si>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</si>
  <si>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</si>
  <si>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</si>
  <si>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</si>
  <si>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</si>
  <si>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</si>
  <si>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</si>
  <si>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</si>
  <si>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</si>
  <si>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</si>
  <si>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</si>
  <si>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</si>
  <si>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</si>
  <si>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</si>
  <si>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</si>
  <si>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</si>
  <si>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</si>
  <si>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</si>
  <si>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</si>
  <si>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</si>
  <si>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</si>
  <si>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</si>
  <si>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</si>
  <si>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</si>
  <si>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</si>
  <si>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</si>
  <si>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</si>
  <si>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</si>
  <si>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</si>
  <si>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</si>
  <si>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</si>
  <si>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</si>
  <si>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</si>
  <si>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</si>
  <si>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</si>
  <si>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</si>
  <si>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</si>
  <si>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</si>
  <si>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</si>
  <si>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</si>
  <si>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</si>
  <si>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</si>
  <si>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</si>
  <si>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</si>
  <si>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</si>
  <si>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</si>
  <si>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</si>
  <si>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</si>
  <si>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</si>
  <si>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</si>
  <si>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</si>
  <si>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</si>
  <si>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</si>
  <si>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</si>
  <si>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</si>
  <si>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</si>
  <si>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</si>
  <si>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</si>
  <si>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</si>
  <si>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</si>
  <si>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</si>
  <si>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</si>
  <si>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</si>
  <si>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</si>
  <si>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</si>
  <si>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</si>
  <si>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</si>
  <si>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</si>
  <si>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</si>
  <si>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</si>
  <si>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</si>
  <si>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</si>
  <si>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</si>
  <si>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</si>
  <si>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</si>
  <si>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</si>
  <si>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</si>
  <si>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</si>
  <si>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</si>
  <si>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</si>
  <si>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</si>
  <si>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</si>
  <si>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</si>
  <si>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</si>
  <si>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</si>
  <si>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</si>
  <si>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</si>
  <si>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</si>
  <si>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</si>
  <si>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</si>
  <si>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</si>
  <si>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</si>
  <si>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</si>
  <si>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</si>
  <si>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</si>
  <si>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</si>
  <si>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</si>
  <si>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</si>
  <si>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</si>
  <si>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</si>
  <si>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</si>
  <si>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</si>
  <si>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</si>
  <si>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</si>
  <si>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</si>
  <si>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</si>
  <si>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</si>
  <si>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</si>
  <si>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</si>
  <si>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</si>
  <si>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</si>
  <si>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</si>
  <si>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</si>
  <si>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</si>
  <si>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</si>
  <si>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</si>
  <si>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</si>
  <si>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</si>
  <si>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</si>
  <si>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</si>
  <si>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</si>
  <si>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</si>
  <si>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</si>
  <si>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</si>
  <si>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</si>
  <si>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</si>
  <si>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</si>
  <si>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</si>
  <si>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</si>
  <si>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</si>
  <si>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</si>
  <si>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</si>
  <si>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</si>
  <si>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</si>
  <si>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</si>
  <si>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</si>
  <si>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</si>
  <si>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</si>
  <si>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</si>
  <si>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</si>
  <si>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</si>
  <si>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</si>
  <si>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</si>
  <si>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</si>
  <si>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</si>
  <si>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</si>
  <si>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</si>
  <si>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</si>
  <si>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</si>
  <si>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</si>
  <si>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</si>
  <si>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</si>
  <si>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</si>
  <si>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</si>
  <si>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</si>
  <si>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</si>
  <si>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</si>
  <si>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</si>
  <si>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</si>
  <si>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</si>
  <si>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</si>
  <si>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</si>
  <si>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</si>
  <si>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</si>
  <si>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</si>
  <si>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</si>
  <si>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</si>
  <si>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</si>
  <si>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</si>
  <si>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</si>
  <si>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</si>
  <si>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</si>
  <si>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</si>
  <si>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</si>
  <si>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</si>
  <si>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</si>
  <si>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</si>
  <si>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</si>
  <si>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</si>
  <si>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</si>
  <si>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</si>
  <si>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</si>
  <si>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</si>
  <si>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</si>
  <si>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</si>
  <si>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</si>
  <si>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</si>
  <si>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</si>
  <si>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</si>
  <si>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</si>
  <si>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</si>
  <si>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</si>
  <si>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</si>
  <si>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</si>
  <si>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</si>
  <si>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</si>
  <si>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</si>
  <si>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</si>
  <si>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</si>
  <si>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</si>
  <si>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</si>
  <si>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</si>
  <si>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</si>
  <si>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</si>
  <si>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</si>
  <si>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</si>
  <si>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</si>
  <si>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</si>
  <si>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</si>
  <si>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</si>
  <si>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</si>
  <si>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</si>
  <si>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</si>
  <si>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</si>
  <si>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</si>
  <si>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</si>
  <si>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</si>
  <si>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</si>
  <si>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</si>
  <si>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</si>
  <si>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</si>
  <si>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</si>
  <si>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</si>
  <si>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</si>
  <si>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</si>
  <si>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</si>
  <si>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</si>
  <si>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</si>
  <si>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</si>
  <si>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</si>
  <si>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</si>
  <si>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</si>
  <si>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</si>
  <si>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</si>
  <si>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</si>
  <si>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</si>
  <si>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</si>
  <si>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</si>
  <si>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</si>
  <si>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</si>
  <si>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</si>
  <si>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</si>
  <si>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</si>
  <si>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</si>
  <si>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</si>
  <si>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</si>
  <si>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</si>
  <si>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</si>
  <si>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</si>
  <si>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</si>
  <si>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</si>
  <si>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</si>
  <si>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</si>
  <si>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</si>
  <si>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</si>
  <si>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</si>
  <si>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</si>
  <si>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</si>
  <si>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</si>
  <si>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</si>
  <si>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</si>
  <si>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</si>
  <si>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</si>
  <si>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</si>
  <si>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</si>
  <si>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</si>
  <si>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</si>
  <si>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</si>
  <si>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</si>
  <si>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</si>
  <si>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</si>
  <si>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</si>
  <si>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</si>
  <si>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</si>
  <si>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</si>
  <si>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</si>
  <si>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</si>
  <si>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</si>
  <si>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</si>
  <si>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</si>
  <si>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</si>
  <si>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</si>
  <si>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</si>
  <si>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</si>
  <si>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</si>
  <si>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</si>
  <si>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</si>
  <si>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</si>
  <si>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</si>
  <si>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</si>
  <si>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</si>
  <si>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</si>
  <si>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</si>
  <si>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</si>
  <si>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</si>
  <si>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</si>
  <si>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</si>
  <si>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</si>
  <si>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</si>
  <si>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</si>
  <si>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</si>
  <si>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</si>
  <si>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</si>
  <si>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</si>
  <si>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</si>
  <si>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</si>
  <si>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</si>
  <si>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</si>
  <si>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</si>
  <si>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</si>
  <si>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</si>
  <si>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</si>
  <si>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</si>
  <si>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</si>
  <si>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</si>
  <si>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</si>
  <si>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</si>
  <si>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</si>
  <si>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</si>
  <si>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</si>
  <si>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</si>
  <si>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</si>
  <si>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</si>
  <si>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</si>
  <si>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</si>
  <si>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</si>
  <si>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</si>
  <si>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</si>
  <si>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</si>
  <si>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</si>
  <si>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</si>
  <si>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</si>
  <si>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</si>
  <si>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</si>
  <si>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</si>
  <si>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</si>
  <si>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</si>
  <si>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</si>
  <si>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</si>
  <si>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</si>
  <si>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</si>
  <si>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</si>
  <si>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</si>
  <si>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</si>
  <si>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</si>
  <si>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</si>
  <si>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</si>
  <si>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</si>
  <si>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</si>
  <si>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</si>
  <si>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</si>
  <si>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</si>
  <si>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</si>
  <si>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</si>
  <si>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</si>
  <si>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</si>
  <si>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</si>
  <si>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</si>
  <si>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</si>
  <si>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</si>
  <si>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</si>
  <si>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</si>
  <si>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</si>
  <si>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</si>
  <si>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</si>
  <si>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</si>
  <si>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</si>
  <si>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</si>
  <si>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</si>
  <si>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</si>
  <si>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</si>
  <si>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</si>
  <si>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</si>
  <si>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</si>
  <si>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</si>
  <si>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</si>
  <si>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</si>
  <si>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</si>
  <si>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</si>
  <si>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</si>
  <si>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</si>
  <si>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</si>
  <si>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</si>
  <si>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</si>
  <si>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</si>
  <si>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</si>
  <si>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</si>
  <si>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</si>
  <si>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</si>
  <si>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</si>
  <si>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</si>
  <si>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</si>
  <si>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</si>
  <si>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</si>
  <si>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</si>
  <si>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</si>
  <si>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</si>
  <si>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</si>
  <si>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</si>
  <si>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</si>
  <si>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</si>
  <si>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</si>
  <si>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</si>
  <si>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</si>
  <si>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</si>
  <si>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</si>
  <si>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</si>
  <si>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</si>
  <si>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</si>
  <si>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</si>
  <si>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</si>
  <si>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</si>
  <si>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</si>
  <si>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</si>
  <si>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</si>
  <si>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</si>
  <si>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</si>
  <si>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</si>
  <si>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</si>
  <si>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</si>
  <si>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</si>
  <si>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</si>
  <si>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</si>
  <si>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</si>
  <si>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</si>
  <si>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</si>
  <si>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</si>
  <si>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</si>
  <si>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</si>
  <si>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</si>
  <si>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</si>
  <si>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</si>
  <si>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</si>
  <si>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</si>
  <si>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</si>
  <si>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</si>
  <si>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</si>
  <si>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</si>
  <si>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</si>
  <si>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</si>
  <si>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</si>
  <si>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</si>
  <si>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</si>
  <si>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</si>
  <si>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</si>
  <si>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</si>
  <si>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</si>
  <si>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</si>
  <si>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</si>
  <si>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</si>
  <si>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</si>
  <si>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</si>
  <si>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</si>
  <si>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</si>
  <si>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</si>
  <si>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</si>
  <si>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</si>
  <si>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</si>
  <si>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</si>
  <si>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</si>
  <si>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</si>
  <si>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</si>
  <si>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</si>
  <si>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</si>
  <si>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</si>
  <si>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</si>
  <si>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</si>
  <si>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</si>
  <si>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</si>
  <si>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</si>
  <si>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</si>
  <si>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</si>
  <si>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</si>
  <si>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</si>
  <si>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</si>
  <si>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</si>
  <si>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</si>
  <si>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</si>
  <si>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</si>
  <si>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</si>
  <si>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</si>
  <si>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</si>
  <si>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</si>
  <si>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</si>
  <si>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</si>
  <si>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</si>
  <si>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</si>
  <si>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</si>
  <si>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</si>
  <si>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</si>
  <si>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</si>
  <si>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</si>
  <si>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</si>
  <si>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</si>
  <si>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</si>
  <si>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</si>
  <si>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</si>
  <si>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</si>
  <si>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</si>
  <si>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</si>
  <si>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</si>
  <si>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</si>
  <si>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</si>
  <si>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</si>
  <si>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</si>
  <si>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</si>
  <si>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</si>
  <si>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</si>
  <si>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</si>
  <si>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</si>
  <si>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</si>
  <si>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</si>
  <si>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</si>
  <si>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</si>
  <si>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</si>
  <si>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</si>
  <si>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</si>
  <si>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</si>
  <si>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</si>
  <si>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</si>
  <si>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</si>
  <si>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</si>
  <si>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</si>
  <si>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</si>
  <si>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</si>
  <si>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</si>
  <si>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</si>
  <si>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</si>
  <si>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</si>
  <si>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</si>
  <si>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</si>
  <si>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</si>
  <si>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</si>
  <si>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</si>
  <si>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</si>
  <si>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</si>
  <si>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</si>
  <si>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</si>
  <si>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</si>
  <si>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</si>
  <si>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</si>
  <si>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</si>
  <si>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</si>
  <si>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</si>
  <si>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</si>
  <si>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</si>
  <si>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</si>
  <si>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</si>
  <si>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</si>
  <si>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</si>
  <si>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</si>
  <si>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</si>
  <si>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</si>
  <si>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</si>
  <si>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</si>
  <si>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</si>
  <si>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</si>
  <si>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</si>
  <si>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</si>
  <si>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</si>
  <si>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</si>
  <si>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</si>
  <si>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</si>
  <si>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</si>
  <si>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</si>
  <si>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</si>
  <si>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</si>
  <si>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</si>
  <si>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</si>
  <si>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</si>
  <si>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</si>
  <si>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</si>
  <si>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</si>
  <si>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</si>
  <si>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</si>
  <si>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</si>
  <si>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</si>
  <si>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</si>
  <si>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</si>
  <si>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</si>
  <si>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</si>
  <si>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</si>
  <si>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</si>
  <si>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</si>
  <si>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</si>
  <si>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</si>
  <si>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</si>
  <si>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</si>
  <si>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</si>
  <si>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</si>
  <si>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</si>
  <si>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</si>
  <si>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</si>
  <si>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</si>
  <si>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</si>
  <si>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</si>
  <si>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</si>
  <si>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</si>
  <si>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</si>
  <si>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</si>
  <si>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</si>
  <si>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</si>
  <si>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</si>
  <si>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</si>
  <si>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</si>
  <si>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</si>
  <si>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</si>
  <si>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</si>
  <si>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</si>
  <si>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</si>
  <si>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</si>
  <si>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</si>
  <si>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</si>
  <si>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</si>
  <si>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</si>
  <si>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</si>
  <si>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</si>
  <si>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</si>
  <si>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</si>
  <si>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</si>
  <si>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</si>
  <si>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</si>
  <si>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</si>
  <si>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</si>
  <si>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</si>
  <si>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</si>
  <si>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</si>
  <si>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</si>
  <si>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</si>
  <si>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</si>
  <si>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</si>
  <si>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</si>
  <si>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</si>
  <si>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</si>
  <si>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</si>
  <si>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</si>
  <si>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</si>
  <si>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</si>
  <si>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</si>
  <si>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</si>
  <si>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</si>
  <si>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</si>
  <si>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</si>
  <si>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</si>
  <si>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</si>
  <si>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</si>
  <si>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</si>
  <si>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</si>
  <si>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</si>
  <si>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</si>
  <si>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</si>
  <si>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</si>
  <si>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</si>
  <si>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</si>
  <si>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</si>
  <si>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</si>
  <si>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</si>
  <si>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</si>
  <si>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</si>
  <si>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</si>
  <si>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</si>
  <si>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</si>
  <si>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</si>
  <si>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</si>
  <si>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</si>
  <si>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</si>
  <si>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</si>
  <si>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</si>
  <si>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</si>
  <si>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</si>
  <si>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</si>
  <si>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</si>
  <si>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</si>
  <si>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</si>
  <si>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</si>
  <si>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</si>
  <si>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</si>
  <si>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</si>
  <si>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</si>
  <si>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</si>
  <si>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</si>
  <si>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</si>
  <si>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</si>
  <si>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</si>
  <si>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</si>
  <si>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</si>
  <si>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</si>
  <si>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</si>
  <si>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</si>
  <si>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</si>
  <si>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</si>
  <si>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</si>
  <si>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</si>
  <si>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</si>
  <si>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</si>
  <si>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</si>
  <si>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</si>
  <si>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</si>
  <si>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</si>
  <si>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</si>
  <si>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</si>
  <si>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</si>
  <si>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</si>
  <si>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</si>
  <si>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</si>
  <si>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</si>
  <si>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</si>
  <si>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</si>
  <si>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</si>
  <si>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</si>
  <si>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</si>
  <si>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</si>
  <si>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</si>
  <si>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</si>
  <si>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</si>
  <si>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</si>
  <si>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</si>
  <si>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</si>
  <si>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</si>
  <si>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</si>
  <si>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</si>
  <si>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</si>
  <si>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</si>
  <si>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</si>
  <si>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</si>
  <si>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</si>
  <si>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</si>
  <si>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</si>
  <si>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</si>
  <si>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</si>
  <si>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</si>
  <si>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</si>
  <si>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</si>
  <si>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</si>
  <si>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</si>
  <si>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</si>
  <si>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</si>
  <si>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</si>
  <si>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</si>
  <si>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</si>
  <si>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</si>
  <si>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</si>
  <si>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</si>
  <si>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</si>
  <si>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</si>
  <si>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</si>
  <si>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</si>
  <si>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</si>
  <si>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</si>
  <si>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</si>
  <si>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</si>
  <si>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</si>
  <si>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</si>
  <si>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</si>
  <si>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</si>
  <si>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</si>
  <si>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</si>
  <si>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</si>
  <si>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</si>
  <si>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</si>
  <si>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</si>
  <si>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</si>
  <si>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</si>
  <si>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</si>
  <si>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</si>
  <si>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</si>
  <si>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</si>
  <si>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</si>
  <si>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</si>
  <si>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</si>
  <si>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</si>
  <si>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</si>
  <si>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</si>
  <si>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</si>
  <si>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</si>
  <si>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</si>
  <si>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</si>
  <si>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</si>
  <si>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</si>
  <si>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</si>
  <si>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</si>
  <si>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</si>
  <si>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</si>
  <si>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</si>
  <si>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</si>
  <si>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</si>
  <si>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</si>
  <si>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</si>
  <si>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</si>
  <si>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</si>
  <si>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</si>
  <si>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</si>
  <si>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</si>
  <si>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</si>
  <si>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</si>
  <si>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</si>
  <si>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</si>
  <si>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</si>
  <si>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</si>
  <si>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</si>
  <si>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</si>
  <si>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</si>
  <si>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</si>
  <si>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</si>
  <si>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</si>
  <si>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</si>
  <si>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</si>
  <si>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</si>
  <si>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</si>
  <si>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</si>
  <si>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</si>
  <si>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</si>
  <si>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</si>
  <si>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</si>
  <si>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</si>
  <si>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</si>
  <si>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</si>
  <si>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</si>
  <si>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</si>
  <si>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</si>
  <si>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</si>
  <si>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</si>
  <si>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</si>
  <si>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</si>
  <si>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</si>
  <si>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</si>
  <si>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</si>
  <si>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</si>
  <si>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</si>
  <si>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</si>
  <si>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</si>
  <si>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</si>
  <si>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</si>
  <si>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</si>
  <si>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</si>
  <si>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</si>
  <si>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</si>
  <si>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</si>
  <si>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</si>
  <si>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</si>
  <si>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</si>
  <si>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</si>
  <si>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</si>
  <si>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</si>
  <si>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</si>
  <si>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</si>
  <si>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</si>
  <si>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</si>
  <si>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</si>
  <si>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</si>
  <si>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</si>
  <si>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</si>
  <si>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</si>
  <si>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</si>
  <si>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</si>
  <si>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</si>
  <si>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</si>
  <si>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</si>
  <si>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</si>
  <si>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</si>
  <si>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</si>
  <si>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</si>
  <si>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</si>
  <si>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</si>
  <si>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</si>
  <si>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</si>
  <si>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</si>
  <si>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</si>
  <si>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</si>
  <si>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</si>
  <si>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</si>
  <si>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</si>
  <si>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</si>
  <si>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</si>
  <si>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</si>
  <si>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</si>
  <si>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</si>
  <si>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</si>
  <si>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</si>
  <si>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</si>
  <si>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</si>
  <si>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</si>
  <si>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</si>
  <si>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</si>
  <si>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</si>
  <si>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</si>
  <si>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</si>
  <si>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</si>
  <si>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</si>
  <si>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</si>
  <si>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</si>
  <si>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</si>
  <si>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</si>
  <si>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</si>
  <si>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</si>
  <si>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</si>
  <si>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</si>
  <si>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</si>
  <si>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</si>
  <si>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</si>
  <si>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</si>
  <si>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</si>
  <si>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</si>
  <si>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</si>
  <si>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</si>
  <si>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</si>
  <si>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</si>
  <si>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</si>
  <si>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</si>
  <si>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</si>
  <si>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</si>
  <si>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</si>
  <si>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</si>
  <si>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</si>
  <si>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</si>
  <si>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</si>
  <si>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</si>
  <si>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</si>
  <si>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</si>
  <si>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</si>
  <si>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</si>
  <si>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</si>
  <si>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</si>
  <si>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</si>
  <si>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</si>
  <si>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</si>
  <si>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</si>
  <si>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</si>
  <si>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</si>
  <si>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</si>
  <si>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</si>
  <si>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</si>
  <si>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</si>
  <si>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</si>
  <si>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</si>
  <si>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</si>
  <si>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</si>
  <si>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</si>
  <si>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</si>
  <si>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</si>
  <si>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</si>
  <si>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</si>
  <si>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</si>
  <si>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</si>
  <si>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</si>
  <si>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</si>
  <si>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</si>
  <si>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</si>
  <si>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</si>
  <si>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</si>
  <si>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</si>
  <si>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</si>
  <si>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</si>
  <si>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</si>
  <si>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</si>
  <si>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</si>
  <si>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</si>
  <si>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</si>
  <si>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</si>
  <si>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</si>
  <si>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</si>
  <si>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</si>
  <si>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</si>
  <si>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</si>
  <si>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</si>
  <si>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</si>
  <si>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</si>
  <si>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</si>
  <si>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</si>
  <si>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</si>
  <si>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</si>
  <si>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</si>
  <si>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</si>
  <si>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</si>
  <si>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</si>
  <si>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</si>
  <si>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</si>
  <si>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</si>
  <si>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</si>
  <si>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</si>
  <si>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</si>
  <si>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</si>
  <si>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</si>
  <si>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</si>
  <si>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</si>
  <si>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</si>
  <si>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</si>
  <si>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</si>
  <si>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</si>
  <si>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</si>
  <si>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</si>
  <si>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</si>
  <si>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</si>
  <si>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</si>
  <si>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</si>
  <si>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</si>
  <si>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</si>
  <si>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</si>
  <si>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</si>
  <si>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</si>
  <si>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</si>
  <si>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</si>
  <si>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</si>
  <si>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</si>
  <si>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</si>
  <si>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</si>
  <si>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</si>
  <si>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</si>
  <si>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</si>
  <si>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</si>
  <si>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</si>
  <si>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</si>
  <si>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</si>
  <si>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</si>
  <si>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</si>
  <si>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</si>
  <si>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</si>
  <si>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</si>
  <si>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</si>
  <si>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</si>
  <si>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</si>
  <si>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</si>
  <si>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</si>
  <si>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</si>
  <si>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</si>
  <si>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</si>
  <si>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</si>
  <si>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</si>
  <si>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</si>
  <si>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</si>
  <si>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</si>
  <si>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</si>
  <si>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</si>
  <si>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</si>
  <si>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</si>
  <si>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</si>
  <si>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</si>
  <si>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</si>
  <si>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</si>
  <si>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</si>
  <si>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</si>
  <si>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</si>
  <si>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</si>
  <si>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</si>
  <si>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</si>
  <si>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</si>
  <si>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</si>
  <si>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</si>
  <si>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</si>
  <si>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</si>
  <si>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</si>
  <si>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</si>
  <si>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</si>
  <si>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</si>
  <si>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</si>
  <si>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</si>
  <si>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</si>
  <si>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</si>
  <si>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</si>
  <si>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</si>
  <si>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</si>
  <si>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</si>
  <si>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</si>
  <si>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</si>
  <si>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</si>
  <si>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</si>
  <si>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</si>
  <si>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</si>
  <si>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</si>
  <si>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</si>
  <si>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</si>
  <si>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</si>
  <si>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</si>
  <si>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</si>
  <si>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</si>
  <si>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</si>
  <si>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</si>
  <si>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</si>
  <si>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</si>
  <si>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</si>
  <si>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</si>
  <si>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</si>
  <si>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</si>
  <si>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</si>
  <si>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</si>
  <si>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</si>
  <si>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</si>
  <si>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</si>
  <si>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</si>
  <si>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</si>
  <si>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</si>
  <si>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</si>
  <si>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</si>
  <si>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</si>
  <si>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</si>
  <si>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</si>
  <si>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</si>
  <si>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</si>
  <si>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</si>
  <si>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</si>
  <si>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</si>
  <si>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</si>
  <si>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</si>
  <si>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</si>
  <si>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</si>
  <si>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</si>
  <si>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</si>
  <si>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</si>
  <si>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</si>
  <si>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</si>
  <si>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</si>
  <si>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</si>
  <si>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</si>
  <si>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</si>
  <si>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</si>
  <si>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</si>
  <si>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</si>
  <si>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</si>
  <si>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</si>
  <si>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</si>
  <si>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</si>
  <si>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</si>
  <si>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</si>
  <si>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</si>
  <si>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</si>
  <si>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</si>
  <si>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</si>
  <si>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</si>
  <si>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</si>
  <si>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</si>
  <si>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</si>
  <si>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</si>
  <si>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</si>
  <si>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</si>
  <si>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</si>
  <si>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</si>
  <si>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</si>
  <si>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</si>
  <si>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</si>
  <si>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</si>
  <si>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</si>
  <si>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</si>
  <si>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</si>
  <si>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</si>
  <si>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</si>
  <si>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</si>
  <si>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</si>
  <si>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</si>
  <si>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</si>
  <si>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</si>
  <si>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</si>
  <si>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</si>
  <si>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</si>
  <si>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</si>
  <si>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</si>
  <si>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</si>
  <si>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</si>
  <si>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</si>
  <si>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</si>
  <si>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</si>
  <si>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</si>
  <si>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</si>
  <si>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</si>
  <si>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</si>
  <si>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</si>
  <si>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</si>
  <si>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</si>
  <si>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</si>
  <si>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</si>
  <si>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</si>
  <si>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</si>
  <si>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</si>
  <si>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</si>
  <si>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</si>
  <si>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</si>
  <si>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</si>
  <si>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</si>
  <si>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</si>
  <si>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</si>
  <si>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</si>
  <si>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</si>
  <si>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</si>
  <si>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</si>
  <si>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</si>
  <si>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</si>
  <si>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</si>
  <si>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</si>
  <si>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</si>
  <si>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</si>
  <si>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</si>
  <si>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</si>
  <si>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</si>
  <si>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</si>
  <si>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</si>
  <si>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</si>
  <si>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</si>
  <si>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</si>
  <si>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</si>
  <si>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</si>
  <si>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</si>
  <si>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</si>
  <si>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</si>
  <si>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</si>
  <si>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</si>
  <si>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</si>
  <si>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</si>
  <si>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</si>
  <si>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</si>
  <si>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</si>
  <si>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</si>
  <si>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</si>
  <si>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</si>
  <si>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</si>
  <si>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</si>
  <si>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</si>
  <si>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</si>
  <si>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</si>
  <si>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</si>
  <si>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</si>
  <si>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</si>
  <si>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</si>
  <si>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</si>
  <si>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</si>
  <si>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</si>
  <si>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</si>
  <si>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</si>
  <si>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</si>
  <si>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</si>
  <si>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</si>
  <si>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</si>
  <si>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</si>
  <si>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</si>
  <si>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</si>
  <si>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</si>
  <si>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</si>
  <si>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</si>
  <si>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</si>
  <si>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</si>
  <si>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</si>
  <si>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</si>
  <si>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</si>
  <si>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</si>
  <si>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</si>
  <si>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</si>
  <si>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</si>
  <si>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</si>
  <si>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</si>
  <si>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</si>
  <si>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</si>
  <si>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</si>
  <si>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</si>
  <si>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</si>
  <si>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</si>
  <si>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</si>
  <si>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</si>
  <si>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</si>
  <si>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</si>
  <si>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</si>
  <si>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</si>
  <si>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</si>
  <si>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</si>
  <si>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</si>
  <si>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</si>
  <si>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</si>
  <si>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</si>
  <si>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</si>
  <si>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</si>
  <si>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</si>
  <si>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</si>
  <si>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</si>
  <si>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</si>
  <si>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</si>
  <si>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</si>
  <si>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</si>
  <si>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</si>
  <si>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</si>
  <si>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</si>
  <si>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</si>
  <si>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</si>
  <si>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</si>
  <si>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</si>
  <si>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</si>
  <si>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</si>
  <si>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</si>
  <si>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</si>
  <si>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</si>
  <si>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</si>
  <si>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</si>
  <si>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</si>
  <si>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</si>
  <si>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</si>
  <si>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</si>
  <si>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</si>
  <si>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</si>
  <si>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</si>
  <si>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</si>
  <si>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</si>
  <si>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</si>
  <si>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</si>
  <si>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</si>
  <si>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</si>
  <si>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</si>
  <si>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</si>
  <si>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</si>
  <si>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</si>
  <si>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</si>
  <si>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</si>
  <si>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</si>
  <si>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</si>
  <si>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</si>
  <si>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</si>
  <si>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</si>
  <si>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</si>
  <si>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</si>
  <si>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</si>
  <si>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</si>
  <si>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</si>
  <si>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</si>
  <si>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</si>
  <si>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</si>
  <si>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</si>
  <si>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</si>
  <si>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</si>
  <si>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</si>
  <si>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</si>
  <si>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</si>
  <si>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</si>
  <si>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</si>
  <si>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</si>
  <si>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</si>
  <si>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</si>
  <si>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</si>
  <si>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</si>
  <si>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</si>
  <si>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</si>
  <si>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</si>
  <si>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</si>
  <si>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</si>
  <si>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</si>
  <si>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</si>
  <si>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</si>
  <si>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</si>
  <si>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</si>
  <si>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</si>
  <si>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</si>
  <si>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</si>
  <si>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</si>
  <si>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</si>
  <si>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</si>
  <si>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</si>
  <si>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</si>
  <si>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</si>
  <si>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</si>
  <si>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</si>
  <si>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</si>
  <si>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</si>
  <si>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</si>
  <si>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</si>
  <si>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</si>
  <si>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</si>
  <si>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</si>
  <si>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</si>
  <si>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</si>
  <si>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</si>
  <si>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</si>
  <si>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</si>
  <si>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</si>
  <si>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</si>
  <si>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</si>
  <si>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</si>
  <si>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</si>
  <si>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</si>
  <si>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</si>
  <si>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</si>
  <si>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</si>
  <si>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</si>
  <si>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</si>
  <si>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</si>
  <si>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</si>
  <si>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</si>
  <si>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</si>
  <si>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</si>
  <si>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</si>
  <si>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</si>
  <si>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</si>
  <si>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</si>
  <si>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</si>
  <si>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</si>
  <si>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</si>
  <si>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</si>
  <si>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</si>
  <si>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</si>
  <si>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</si>
  <si>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</si>
  <si>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</si>
  <si>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</si>
  <si>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</si>
  <si>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</si>
  <si>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</si>
  <si>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</si>
  <si>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</si>
  <si>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</si>
  <si>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</si>
  <si>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</si>
  <si>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</si>
  <si>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</si>
  <si>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</si>
  <si>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</si>
  <si>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</si>
  <si>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</si>
  <si>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</si>
  <si>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</si>
  <si>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</si>
  <si>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</si>
  <si>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</si>
  <si>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</si>
  <si>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</si>
  <si>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</si>
  <si>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</si>
  <si>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</si>
  <si>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</si>
  <si>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</si>
  <si>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</si>
  <si>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</si>
  <si>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</si>
  <si>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</si>
  <si>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</si>
  <si>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</si>
  <si>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</si>
  <si>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</si>
  <si>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</si>
  <si>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</si>
  <si>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</si>
  <si>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</si>
  <si>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</si>
  <si>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</si>
  <si>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</si>
  <si>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</si>
  <si>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</si>
  <si>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</si>
  <si>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</si>
  <si>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</si>
  <si>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</si>
  <si>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</si>
  <si>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</si>
  <si>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</si>
  <si>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</si>
  <si>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</si>
  <si>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</si>
  <si>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</si>
  <si>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</si>
  <si>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</si>
  <si>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</si>
  <si>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</si>
  <si>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</si>
  <si>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</si>
  <si>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</si>
  <si>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</si>
  <si>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</si>
  <si>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</si>
  <si>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</si>
  <si>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</si>
  <si>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</si>
  <si>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</si>
  <si>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</si>
  <si>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</si>
  <si>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</si>
  <si>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</si>
  <si>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</si>
  <si>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</si>
  <si>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</si>
  <si>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</si>
  <si>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</si>
  <si>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</si>
  <si>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</si>
  <si>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</si>
  <si>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</si>
  <si>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</si>
  <si>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</si>
  <si>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</si>
  <si>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</si>
  <si>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</si>
  <si>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</si>
  <si>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</si>
  <si>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</si>
  <si>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</si>
  <si>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</si>
  <si>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</si>
  <si>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</si>
  <si>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</si>
  <si>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</si>
  <si>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</si>
  <si>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</si>
  <si>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</si>
  <si>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</si>
  <si>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</si>
  <si>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</si>
  <si>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</si>
  <si>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</si>
  <si>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</si>
  <si>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</si>
  <si>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</si>
  <si>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</si>
  <si>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</si>
  <si>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</si>
  <si>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</si>
  <si>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</si>
  <si>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</si>
  <si>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</si>
  <si>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</si>
  <si>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</si>
  <si>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</si>
  <si>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</si>
  <si>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</si>
  <si>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</si>
  <si>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</si>
  <si>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</si>
  <si>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</si>
  <si>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</si>
  <si>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</si>
  <si>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</si>
  <si>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</si>
  <si>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</si>
  <si>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</si>
  <si>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</si>
  <si>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</si>
  <si>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</si>
  <si>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</si>
  <si>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</si>
  <si>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</si>
  <si>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</si>
  <si>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</si>
  <si>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</si>
  <si>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</si>
  <si>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</si>
  <si>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</si>
  <si>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</si>
  <si>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</si>
  <si>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</si>
  <si>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</si>
  <si>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</si>
  <si>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</si>
  <si>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</si>
  <si>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</si>
  <si>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</si>
  <si>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</si>
  <si>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</si>
  <si>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</si>
  <si>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</si>
  <si>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</si>
  <si>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</si>
  <si>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</si>
  <si>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</si>
  <si>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</si>
  <si>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</si>
  <si>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</si>
  <si>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</si>
  <si>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</si>
  <si>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</si>
  <si>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</si>
  <si>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</si>
  <si>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</si>
  <si>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</si>
  <si>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</si>
  <si>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</si>
  <si>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</si>
  <si>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</si>
  <si>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</si>
  <si>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</si>
  <si>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</si>
  <si>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</si>
  <si>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</si>
  <si>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</si>
  <si>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</si>
  <si>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</si>
  <si>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</si>
  <si>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</si>
  <si>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</si>
  <si>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</si>
  <si>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</si>
  <si>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</si>
  <si>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</si>
  <si>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</si>
  <si>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</si>
  <si>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</si>
  <si>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</si>
  <si>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</si>
  <si>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</si>
  <si>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</si>
  <si>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</si>
  <si>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</si>
  <si>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</si>
  <si>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</si>
  <si>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</si>
  <si>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</si>
  <si>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</si>
  <si>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</si>
  <si>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</si>
  <si>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</si>
  <si>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</si>
  <si>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</si>
  <si>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</si>
  <si>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</si>
  <si>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</si>
  <si>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</si>
  <si>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</si>
  <si>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</si>
  <si>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</si>
  <si>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</si>
  <si>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</si>
  <si>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</si>
  <si>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</si>
  <si>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</si>
  <si>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</si>
  <si>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</si>
  <si>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</si>
  <si>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</si>
  <si>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</si>
  <si>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</si>
  <si>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</si>
  <si>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</si>
  <si>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</si>
  <si>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</si>
  <si>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</si>
  <si>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</si>
  <si>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</si>
  <si>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</si>
  <si>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</si>
  <si>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</si>
  <si>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</si>
  <si>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</si>
  <si>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</si>
  <si>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</si>
  <si>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</si>
  <si>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</si>
  <si>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</si>
  <si>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</si>
  <si>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</si>
  <si>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</si>
  <si>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</si>
  <si>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</si>
  <si>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</si>
  <si>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</si>
  <si>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</si>
  <si>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</si>
  <si>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</si>
  <si>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</si>
  <si>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</si>
  <si>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</si>
  <si>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</si>
  <si>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</si>
  <si>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</si>
  <si>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</si>
  <si>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</si>
  <si>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</si>
  <si>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</si>
  <si>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</si>
  <si>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</si>
  <si>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</si>
  <si>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</si>
  <si>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</si>
  <si>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</si>
  <si>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</si>
  <si>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</si>
  <si>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</si>
  <si>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</si>
  <si>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</si>
  <si>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</si>
  <si>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</si>
  <si>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</si>
  <si>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</si>
  <si>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</si>
  <si>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</si>
  <si>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</si>
  <si>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</si>
  <si>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</si>
  <si>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</si>
  <si>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</si>
  <si>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</si>
  <si>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</si>
  <si>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</si>
  <si>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</si>
  <si>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</si>
  <si>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</si>
  <si>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</si>
  <si>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</si>
  <si>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</si>
  <si>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</si>
  <si>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</si>
  <si>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</si>
  <si>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</si>
  <si>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</si>
  <si>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</si>
  <si>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</si>
  <si>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</si>
  <si>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</si>
  <si>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</si>
  <si>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</si>
  <si>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</si>
  <si>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</si>
  <si>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</si>
  <si>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</si>
  <si>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</si>
  <si>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</si>
  <si>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</si>
  <si>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</si>
  <si>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</si>
  <si>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</si>
  <si>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</si>
  <si>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</si>
  <si>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</si>
  <si>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</si>
  <si>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</si>
  <si>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</si>
  <si>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</si>
  <si>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</si>
  <si>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</si>
  <si>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</si>
  <si>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</si>
  <si>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</si>
  <si>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</si>
  <si>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</si>
  <si>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</si>
  <si>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</si>
  <si>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</si>
  <si>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</si>
  <si>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</si>
  <si>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</si>
  <si>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</si>
  <si>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</si>
  <si>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</si>
  <si>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</si>
  <si>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</si>
  <si>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</si>
  <si>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</si>
  <si>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</si>
  <si>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</si>
  <si>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</si>
  <si>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</si>
  <si>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</si>
  <si>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</si>
  <si>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</si>
  <si>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</si>
  <si>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</si>
  <si>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</si>
  <si>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</si>
  <si>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</si>
  <si>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</si>
  <si>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</si>
  <si>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</si>
  <si>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</si>
  <si>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</si>
  <si>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</si>
  <si>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</si>
  <si>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</si>
  <si>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</si>
  <si>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</si>
  <si>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</si>
  <si>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</si>
  <si>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</si>
  <si>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</si>
  <si>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</si>
  <si>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</si>
  <si>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</si>
  <si>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</si>
  <si>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</si>
  <si>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</si>
  <si>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</si>
  <si>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</si>
  <si>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</si>
  <si>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</si>
  <si>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</si>
  <si>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</si>
  <si>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</si>
  <si>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</si>
  <si>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</si>
  <si>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</si>
  <si>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</si>
  <si>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</si>
  <si>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</si>
  <si>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</si>
  <si>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</si>
  <si>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</si>
  <si>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</si>
  <si>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</si>
  <si>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</si>
  <si>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</si>
  <si>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</si>
  <si>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</si>
  <si>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</si>
  <si>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</si>
  <si>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</si>
  <si>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</si>
  <si>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</si>
  <si>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</si>
  <si>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</si>
  <si>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</si>
  <si>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</si>
  <si>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</si>
  <si>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</si>
  <si>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</si>
  <si>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</si>
  <si>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</si>
  <si>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</si>
  <si>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</si>
  <si>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</si>
  <si>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</si>
  <si>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</si>
  <si>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</si>
  <si>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</si>
  <si>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</si>
  <si>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</si>
  <si>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</si>
  <si>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</si>
  <si>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</si>
  <si>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</si>
  <si>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</si>
  <si>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</si>
  <si>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</si>
  <si>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</si>
  <si>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</si>
  <si>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</si>
  <si>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</si>
  <si>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</si>
  <si>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</si>
  <si>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</si>
  <si>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</si>
  <si>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</si>
  <si>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</si>
  <si>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</si>
  <si>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</si>
  <si>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</si>
  <si>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</si>
  <si>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</si>
  <si>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</si>
  <si>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</si>
  <si>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</si>
  <si>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</si>
  <si>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</si>
  <si>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</si>
  <si>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</si>
  <si>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</si>
  <si>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</si>
  <si>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</si>
  <si>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</si>
  <si>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</si>
  <si>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</si>
  <si>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</si>
  <si>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</si>
  <si>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</si>
  <si>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</si>
  <si>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</si>
  <si>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</si>
  <si>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</si>
  <si>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</si>
  <si>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</si>
  <si>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</si>
  <si>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</si>
  <si>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</si>
  <si>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</si>
  <si>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</si>
  <si>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</si>
  <si>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</si>
  <si>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</si>
  <si>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</si>
  <si>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</si>
  <si>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</si>
  <si>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</si>
  <si>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</si>
  <si>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</si>
  <si>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</si>
  <si>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</si>
  <si>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</si>
  <si>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</si>
  <si>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</si>
  <si>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</si>
  <si>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</si>
  <si>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</si>
  <si>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</si>
  <si>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</si>
  <si>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</si>
  <si>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</si>
  <si>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</si>
  <si>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</si>
  <si>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</si>
  <si>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</si>
  <si>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</si>
  <si>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</si>
  <si>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</si>
  <si>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</si>
  <si>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</si>
  <si>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</si>
  <si>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</si>
  <si>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</si>
  <si>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</si>
  <si>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</si>
  <si>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</si>
  <si>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</si>
  <si>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</si>
  <si>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</si>
  <si>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</si>
  <si>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</si>
  <si>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</si>
  <si>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</si>
  <si>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</si>
  <si>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</si>
  <si>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</si>
  <si>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</si>
  <si>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</si>
  <si>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</si>
  <si>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</si>
  <si>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</si>
  <si>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</si>
  <si>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</si>
  <si>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</si>
  <si>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</si>
  <si>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</si>
  <si>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</si>
  <si>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</si>
  <si>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</si>
  <si>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</si>
  <si>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</si>
  <si>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</si>
  <si>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</si>
  <si>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</si>
  <si>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</si>
  <si>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</si>
  <si>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</si>
  <si>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</si>
  <si>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</si>
  <si>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</si>
  <si>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</si>
  <si>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</si>
  <si>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</si>
  <si>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</si>
  <si>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</si>
  <si>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</si>
  <si>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</si>
  <si>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</si>
  <si>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</si>
  <si>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</si>
  <si>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</si>
  <si>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</si>
  <si>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</si>
  <si>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</si>
  <si>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</si>
  <si>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</si>
  <si>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</si>
  <si>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</si>
  <si>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</si>
  <si>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</si>
  <si>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</si>
  <si>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</si>
  <si>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</si>
  <si>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</si>
  <si>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</si>
  <si>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</si>
  <si>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</si>
  <si>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</si>
  <si>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</si>
  <si>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</si>
  <si>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</si>
  <si>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</si>
  <si>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</si>
  <si>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</si>
  <si>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</si>
  <si>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</si>
  <si>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</si>
  <si>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</si>
  <si>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</si>
  <si>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</si>
  <si>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</si>
  <si>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</si>
  <si>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</si>
  <si>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</si>
  <si>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</si>
  <si>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</si>
  <si>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</si>
  <si>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</si>
  <si>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</si>
  <si>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</si>
  <si>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</si>
  <si>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</si>
  <si>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</si>
  <si>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</si>
  <si>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</si>
  <si>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</si>
  <si>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</si>
  <si>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</si>
  <si>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</si>
  <si>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</si>
  <si>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</si>
  <si>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</si>
  <si>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</si>
  <si>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</si>
  <si>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</si>
  <si>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</si>
  <si>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</si>
  <si>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</si>
  <si>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</si>
  <si>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</si>
  <si>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</si>
  <si>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</si>
  <si>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</si>
  <si>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</si>
  <si>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</si>
  <si>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</si>
  <si>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</si>
  <si>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</si>
  <si>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</si>
  <si>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</si>
  <si>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</si>
  <si>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</si>
  <si>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</si>
  <si>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</si>
  <si>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</si>
  <si>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</si>
  <si>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</si>
  <si>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</si>
  <si>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</si>
  <si>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</si>
  <si>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</si>
  <si>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</si>
  <si>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</si>
  <si>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</si>
  <si>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</si>
  <si>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</si>
  <si>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</si>
  <si>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</si>
  <si>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</si>
  <si>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</si>
  <si>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</si>
  <si>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</si>
  <si>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</si>
  <si>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</si>
  <si>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</si>
  <si>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</si>
  <si>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</si>
  <si>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</si>
  <si>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</si>
  <si>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</si>
  <si>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</si>
  <si>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</si>
  <si>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</si>
  <si>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</si>
  <si>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</si>
  <si>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</si>
  <si>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</si>
  <si>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</si>
  <si>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</si>
  <si>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</si>
  <si>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</si>
  <si>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</si>
  <si>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</si>
  <si>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</si>
  <si>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</si>
  <si>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</si>
  <si>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</si>
  <si>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</si>
  <si>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</si>
  <si>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</si>
  <si>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</si>
  <si>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</si>
  <si>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</si>
  <si>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</si>
  <si>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</si>
  <si>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</si>
  <si>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</si>
  <si>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</si>
  <si>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</si>
  <si>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</si>
  <si>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</si>
  <si>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</si>
  <si>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</si>
  <si>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</si>
  <si>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</si>
  <si>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</si>
  <si>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</si>
  <si>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</si>
  <si>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</si>
  <si>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</si>
  <si>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</si>
  <si>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</si>
  <si>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</si>
  <si>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</si>
  <si>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</si>
  <si>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</si>
  <si>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</si>
  <si>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</si>
  <si>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</si>
  <si>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</si>
  <si>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</si>
  <si>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</si>
  <si>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</si>
  <si>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</si>
  <si>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</si>
  <si>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</si>
  <si>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</si>
  <si>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</si>
  <si>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</si>
  <si>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</si>
  <si>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</si>
  <si>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</si>
  <si>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</si>
  <si>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</si>
  <si>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</si>
  <si>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</si>
  <si>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</si>
  <si>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</si>
  <si>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</si>
  <si>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</si>
  <si>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</si>
  <si>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</si>
  <si>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</si>
  <si>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</si>
  <si>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</si>
  <si>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</si>
  <si>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</si>
  <si>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</si>
  <si>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</si>
  <si>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</si>
  <si>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</si>
  <si>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</si>
  <si>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</si>
  <si>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</si>
  <si>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</si>
  <si>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</si>
  <si>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</si>
  <si>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</si>
  <si>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</si>
  <si>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</si>
  <si>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</si>
  <si>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</si>
  <si>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</si>
  <si>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</si>
  <si>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</si>
  <si>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</si>
  <si>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</si>
  <si>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</si>
  <si>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</si>
  <si>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</si>
  <si>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</si>
  <si>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</si>
  <si>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</si>
  <si>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</si>
  <si>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</si>
  <si>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</si>
  <si>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</si>
  <si>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</si>
  <si>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</si>
  <si>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</si>
  <si>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</si>
  <si>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</si>
  <si>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</si>
  <si>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</si>
  <si>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</si>
  <si>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</si>
  <si>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</si>
  <si>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</si>
  <si>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</si>
  <si>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</si>
  <si>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</si>
  <si>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</si>
  <si>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</si>
  <si>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</si>
  <si>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</si>
  <si>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</si>
  <si>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</si>
  <si>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</si>
  <si>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</si>
  <si>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</si>
  <si>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</si>
  <si>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</si>
  <si>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</si>
  <si>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</si>
  <si>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</si>
  <si>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</si>
  <si>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</si>
  <si>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</si>
  <si>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</si>
  <si>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</si>
  <si>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</si>
  <si>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</si>
  <si>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</si>
  <si>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</si>
  <si>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</si>
  <si>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</si>
  <si>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</si>
  <si>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</si>
  <si>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</si>
  <si>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</si>
  <si>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</si>
  <si>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</si>
  <si>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</si>
  <si>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</si>
  <si>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</si>
  <si>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</si>
  <si>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</si>
  <si>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</si>
  <si>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</si>
  <si>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</si>
  <si>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</si>
  <si>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</si>
  <si>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</si>
  <si>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</si>
  <si>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</si>
  <si>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</si>
  <si>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</si>
  <si>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</si>
  <si>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</si>
  <si>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</si>
  <si>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</si>
  <si>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</si>
  <si>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</si>
  <si>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</si>
  <si>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</si>
  <si>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</si>
  <si>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</si>
  <si>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</si>
  <si>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</si>
  <si>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</si>
  <si>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</si>
  <si>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</si>
  <si>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</si>
  <si>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</si>
  <si>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</si>
  <si>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</si>
  <si>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</si>
  <si>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</si>
  <si>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</si>
  <si>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</si>
  <si>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</si>
  <si>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</si>
  <si>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</si>
  <si>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</si>
  <si>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</si>
  <si>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</si>
  <si>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</si>
  <si>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</si>
  <si>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</si>
  <si>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</si>
  <si>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</si>
  <si>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</si>
  <si>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</si>
  <si>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</si>
  <si>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</si>
  <si>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</si>
  <si>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</si>
  <si>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</si>
  <si>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</si>
  <si>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</si>
  <si>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</si>
  <si>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</si>
  <si>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</si>
  <si>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</si>
  <si>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</si>
  <si>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</si>
  <si>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</si>
  <si>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</si>
  <si>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</si>
  <si>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</si>
  <si>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</si>
  <si>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</si>
  <si>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</si>
  <si>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</si>
  <si>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</si>
  <si>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</si>
  <si>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</si>
  <si>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</si>
  <si>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</si>
  <si>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</si>
  <si>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</si>
  <si>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</si>
  <si>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</si>
  <si>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</si>
  <si>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</si>
  <si>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</si>
  <si>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</si>
  <si>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</si>
  <si>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</si>
  <si>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</si>
  <si>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</si>
  <si>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</si>
  <si>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</si>
  <si>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</si>
  <si>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</si>
  <si>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</si>
  <si>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</si>
  <si>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</si>
  <si>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</si>
  <si>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</si>
  <si>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</si>
  <si>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</si>
  <si>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</si>
  <si>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</si>
  <si>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</si>
  <si>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</si>
  <si>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</si>
  <si>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</si>
  <si>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</si>
  <si>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</si>
  <si>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</si>
  <si>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</si>
  <si>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</si>
  <si>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</si>
  <si>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</si>
  <si>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</si>
  <si>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</si>
  <si>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</si>
  <si>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</si>
  <si>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</si>
  <si>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</si>
  <si>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</si>
  <si>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</si>
  <si>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</si>
  <si>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</si>
  <si>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</si>
  <si>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</si>
  <si>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</si>
  <si>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</si>
  <si>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</si>
  <si>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</si>
  <si>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</si>
  <si>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</si>
  <si>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</si>
  <si>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</si>
  <si>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</si>
  <si>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</si>
  <si>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</si>
  <si>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</si>
  <si>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</si>
  <si>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</si>
  <si>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</si>
  <si>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</si>
  <si>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</si>
  <si>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</si>
  <si>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</si>
  <si>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</si>
  <si>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</si>
  <si>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</si>
  <si>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</si>
  <si>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</si>
  <si>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</si>
  <si>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</si>
  <si>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</si>
  <si>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</si>
  <si>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</si>
  <si>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</si>
  <si>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</si>
  <si>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</si>
  <si>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</si>
  <si>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</si>
  <si>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</si>
  <si>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</si>
  <si>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</si>
  <si>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</si>
  <si>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</si>
  <si>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</si>
  <si>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</si>
  <si>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</si>
  <si>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</si>
  <si>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</si>
  <si>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</si>
  <si>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</si>
  <si>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</si>
  <si>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</si>
  <si>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</si>
  <si>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</si>
  <si>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</si>
  <si>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</si>
  <si>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</si>
  <si>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</si>
  <si>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</si>
  <si>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</si>
  <si>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</si>
  <si>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</si>
  <si>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</si>
  <si>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</si>
  <si>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</si>
  <si>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</si>
  <si>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</si>
  <si>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</si>
  <si>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</si>
  <si>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</si>
  <si>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</si>
  <si>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</si>
  <si>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</si>
  <si>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</si>
  <si>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</si>
  <si>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</si>
  <si>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</si>
  <si>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</si>
  <si>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</si>
  <si>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</si>
  <si>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</si>
  <si>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</si>
  <si>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</si>
  <si>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</si>
  <si>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</si>
  <si>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</si>
  <si>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</si>
  <si>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</si>
  <si>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</si>
  <si>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</si>
  <si>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</si>
  <si>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</si>
  <si>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</si>
  <si>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</si>
  <si>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</si>
  <si>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</si>
  <si>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</si>
  <si>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</si>
  <si>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</si>
  <si>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</si>
  <si>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</si>
  <si>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</si>
  <si>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</si>
  <si>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</si>
  <si>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</si>
  <si>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</si>
  <si>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</si>
  <si>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</si>
  <si>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</si>
  <si>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</si>
  <si>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</si>
  <si>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</si>
  <si>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</si>
  <si>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</si>
  <si>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</si>
  <si>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</si>
  <si>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</si>
  <si>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</si>
  <si>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</si>
  <si>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</si>
  <si>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</si>
  <si>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</si>
  <si>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</si>
  <si>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</si>
  <si>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</si>
  <si>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</si>
  <si>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</si>
  <si>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</si>
  <si>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</si>
  <si>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</si>
  <si>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</si>
  <si>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</si>
  <si>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</si>
  <si>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</si>
  <si>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</si>
  <si>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</si>
  <si>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</si>
  <si>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</si>
  <si>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</si>
  <si>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</si>
  <si>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</si>
  <si>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</si>
  <si>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</si>
  <si>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</si>
  <si>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</si>
  <si>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</si>
  <si>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</si>
  <si>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</si>
  <si>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</si>
  <si>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</si>
  <si>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</si>
  <si>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</si>
  <si>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</si>
  <si>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</si>
  <si>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</si>
  <si>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</si>
  <si>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</si>
  <si>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</si>
  <si>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</si>
  <si>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</si>
  <si>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</si>
  <si>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</si>
  <si>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</si>
  <si>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</si>
  <si>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</si>
  <si>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</si>
  <si>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</si>
  <si>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</si>
  <si>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</si>
  <si>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</si>
  <si>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</si>
  <si>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</si>
  <si>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</si>
  <si>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</si>
  <si>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</si>
  <si>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</si>
  <si>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</si>
  <si>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</si>
  <si>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</si>
  <si>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</si>
  <si>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</si>
  <si>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</si>
  <si>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</si>
  <si>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</si>
  <si>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</si>
  <si>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</si>
  <si>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</si>
  <si>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</si>
  <si>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</si>
  <si>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</si>
  <si>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</si>
  <si>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</si>
  <si>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</si>
  <si>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</si>
  <si>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</si>
  <si>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</si>
  <si>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</si>
  <si>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</si>
  <si>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</si>
  <si>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</si>
  <si>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</si>
  <si>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</si>
  <si>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</si>
  <si>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</si>
  <si>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</si>
  <si>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</si>
  <si>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</si>
  <si>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</si>
  <si>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</si>
  <si>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</si>
  <si>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</si>
  <si>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</si>
  <si>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</si>
  <si>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</si>
  <si>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</si>
  <si>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</si>
  <si>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</si>
  <si>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</si>
  <si>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</si>
  <si>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</si>
  <si>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</si>
  <si>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</si>
  <si>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</si>
  <si>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</si>
  <si>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</si>
  <si>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</si>
  <si>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</si>
  <si>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</si>
  <si>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</si>
  <si>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</si>
  <si>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</si>
  <si>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</si>
  <si>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</si>
  <si>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</si>
  <si>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</si>
  <si>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</si>
  <si>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</si>
  <si>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</si>
  <si>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</si>
  <si>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</si>
  <si>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</si>
  <si>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</si>
  <si>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</si>
  <si>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</si>
  <si>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</si>
  <si>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</si>
  <si>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</si>
  <si>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</si>
  <si>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</si>
  <si>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</si>
  <si>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</si>
  <si>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</si>
  <si>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</si>
  <si>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</si>
  <si>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</si>
  <si>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</si>
  <si>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</si>
  <si>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</si>
  <si>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</si>
  <si>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</si>
  <si>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</si>
  <si>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</si>
  <si>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</si>
  <si>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</si>
  <si>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</si>
  <si>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</si>
  <si>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</si>
  <si>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</si>
  <si>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</si>
  <si>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</si>
  <si>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</si>
  <si>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</si>
  <si>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</si>
  <si>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</si>
  <si>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</si>
  <si>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</si>
  <si>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</si>
  <si>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</si>
  <si>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</si>
  <si>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</si>
  <si>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</si>
  <si>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</si>
  <si>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</si>
  <si>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</si>
  <si>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</si>
  <si>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</si>
  <si>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</si>
  <si>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</si>
  <si>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</si>
  <si>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</si>
  <si>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</si>
  <si>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</si>
  <si>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</si>
  <si>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</si>
  <si>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</si>
  <si>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</si>
  <si>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</si>
  <si>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</si>
  <si>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</si>
  <si>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</si>
  <si>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</si>
  <si>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</si>
  <si>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</si>
  <si>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</si>
  <si>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</si>
  <si>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</si>
  <si>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</si>
  <si>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</si>
  <si>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</si>
  <si>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</si>
  <si>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</si>
  <si>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</si>
  <si>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</si>
  <si>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</si>
  <si>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</si>
  <si>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</si>
  <si>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</si>
  <si>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</si>
  <si>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</si>
  <si>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</si>
  <si>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</si>
  <si>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</si>
  <si>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</si>
  <si>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</si>
  <si>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</si>
  <si>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</si>
  <si>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</si>
  <si>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</si>
  <si>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</si>
  <si>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</si>
  <si>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</si>
  <si>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</si>
  <si>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</si>
  <si>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</si>
  <si>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</si>
  <si>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</si>
  <si>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</si>
  <si>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</si>
  <si>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</si>
  <si>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</si>
  <si>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</si>
  <si>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</si>
  <si>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</si>
  <si>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</si>
  <si>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</si>
  <si>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</si>
  <si>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</si>
  <si>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</si>
  <si>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</si>
  <si>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</si>
  <si>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</si>
  <si>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</si>
  <si>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</si>
  <si>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</si>
  <si>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</si>
  <si>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</si>
  <si>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</si>
  <si>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</si>
  <si>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</si>
  <si>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</si>
  <si>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</si>
  <si>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</si>
  <si>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</si>
  <si>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</si>
  <si>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</si>
  <si>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</si>
  <si>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</si>
  <si>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</si>
  <si>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</si>
  <si>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</si>
  <si>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</si>
  <si>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</si>
  <si>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</si>
  <si>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</si>
  <si>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</si>
  <si>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</si>
  <si>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</si>
  <si>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</si>
  <si>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</si>
  <si>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</si>
  <si>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</si>
  <si>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</si>
  <si>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</si>
  <si>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</si>
  <si>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</si>
  <si>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</si>
  <si>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</si>
  <si>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</si>
  <si>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</si>
  <si>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</si>
  <si>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</si>
  <si>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</si>
  <si>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</si>
  <si>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</si>
  <si>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</si>
  <si>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</si>
  <si>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</si>
  <si>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</si>
  <si>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</si>
  <si>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</si>
  <si>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</si>
  <si>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</si>
  <si>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</si>
  <si>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</si>
  <si>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</si>
  <si>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</si>
  <si>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</si>
  <si>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</si>
  <si>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</si>
  <si>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</si>
  <si>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</si>
  <si>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</si>
  <si>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</si>
  <si>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</si>
  <si>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</si>
  <si>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</si>
  <si>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</si>
  <si>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</si>
  <si>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</si>
  <si>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</si>
  <si>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</si>
  <si>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</si>
  <si>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</si>
  <si>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</si>
  <si>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</si>
  <si>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</si>
  <si>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</si>
  <si>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</si>
  <si>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</si>
  <si>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</si>
  <si>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</si>
  <si>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</si>
  <si>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</si>
  <si>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</si>
  <si>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</si>
  <si>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</si>
  <si>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</si>
  <si>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</si>
  <si>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</si>
  <si>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</si>
  <si>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</si>
  <si>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</si>
  <si>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</si>
  <si>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</si>
  <si>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</si>
  <si>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</si>
  <si>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</si>
  <si>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</si>
  <si>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</si>
  <si>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</si>
  <si>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</si>
  <si>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</si>
  <si>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</si>
  <si>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</si>
  <si>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</si>
  <si>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</si>
  <si>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</si>
  <si>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</si>
  <si>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</si>
  <si>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</si>
  <si>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</si>
  <si>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</si>
  <si>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</si>
  <si>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</si>
  <si>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</si>
  <si>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</si>
  <si>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</si>
  <si>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</si>
  <si>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</si>
  <si>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</si>
  <si>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</si>
  <si>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</si>
  <si>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</si>
  <si>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</si>
  <si>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</si>
  <si>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</si>
  <si>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</si>
  <si>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</si>
  <si>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</si>
  <si>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</si>
  <si>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</si>
  <si>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</si>
  <si>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</si>
  <si>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</si>
  <si>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</si>
  <si>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</si>
  <si>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</si>
  <si>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</si>
  <si>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</si>
  <si>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</si>
  <si>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</si>
  <si>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</si>
  <si>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</si>
  <si>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</si>
  <si>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</si>
  <si>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</si>
  <si>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</si>
  <si>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</si>
  <si>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</si>
  <si>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</si>
  <si>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</si>
  <si>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</si>
  <si>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</si>
  <si>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</si>
  <si>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</si>
  <si>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</si>
  <si>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</si>
  <si>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</si>
  <si>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</si>
  <si>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</si>
  <si>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</si>
  <si>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</si>
  <si>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</si>
  <si>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</si>
  <si>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</si>
  <si>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</si>
  <si>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</si>
  <si>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</si>
  <si>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</si>
  <si>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</si>
  <si>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</si>
  <si>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</si>
  <si>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</si>
  <si>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</si>
  <si>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</si>
  <si>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</si>
  <si>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</si>
  <si>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</si>
  <si>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</si>
  <si>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</si>
  <si>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</si>
  <si>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</si>
  <si>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</si>
  <si>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</si>
  <si>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</si>
  <si>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</si>
  <si>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</si>
  <si>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</si>
  <si>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</si>
  <si>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</si>
  <si>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</si>
  <si>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</si>
  <si>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</si>
  <si>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</si>
  <si>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</si>
  <si>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</si>
  <si>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</si>
  <si>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</si>
  <si>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</si>
  <si>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</si>
  <si>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</si>
  <si>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</si>
  <si>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</si>
  <si>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</si>
  <si>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</si>
  <si>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</si>
  <si>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</si>
  <si>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</si>
  <si>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</si>
  <si>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</si>
  <si>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</si>
  <si>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</si>
  <si>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</si>
  <si>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</si>
  <si>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</si>
  <si>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</si>
  <si>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</si>
  <si>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</si>
  <si>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</si>
  <si>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</si>
  <si>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</si>
  <si>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</si>
  <si>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</si>
  <si>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</si>
  <si>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</si>
  <si>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</si>
  <si>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</si>
  <si>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</si>
  <si>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</si>
  <si>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</si>
  <si>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</si>
  <si>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</si>
  <si>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</si>
  <si>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</si>
  <si>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</si>
  <si>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</si>
  <si>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</si>
  <si>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</si>
  <si>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</si>
  <si>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</si>
  <si>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</si>
  <si>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</si>
  <si>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</si>
  <si>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</si>
  <si>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</si>
  <si>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</si>
  <si>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</si>
  <si>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</si>
  <si>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</si>
  <si>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</si>
  <si>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</si>
  <si>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</si>
  <si>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</si>
  <si>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</si>
  <si>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</si>
  <si>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</si>
  <si>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</si>
  <si>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</si>
  <si>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</si>
  <si>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</si>
  <si>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</si>
  <si>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</si>
  <si>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</si>
  <si>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</si>
  <si>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</si>
  <si>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</si>
  <si>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</si>
  <si>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</si>
  <si>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</si>
  <si>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</si>
  <si>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</si>
  <si>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</si>
  <si>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</si>
  <si>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</si>
  <si>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</si>
  <si>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</si>
  <si>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</si>
  <si>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</si>
  <si>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</si>
  <si>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</si>
  <si>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</si>
  <si>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</si>
  <si>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</si>
  <si>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</si>
  <si>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</si>
  <si>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</si>
  <si>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</si>
  <si>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</si>
  <si>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</si>
  <si>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</si>
  <si>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</si>
  <si>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</si>
  <si>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</si>
  <si>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</si>
  <si>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</si>
  <si>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</si>
  <si>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</si>
  <si>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</si>
  <si>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</si>
  <si>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</si>
  <si>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</si>
  <si>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</si>
  <si>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</si>
  <si>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</si>
  <si>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</si>
  <si>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</si>
  <si>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</si>
  <si>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</si>
  <si>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</si>
  <si>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</si>
  <si>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</si>
  <si>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</si>
  <si>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</si>
  <si>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</si>
  <si>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</si>
  <si>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</si>
  <si>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</si>
  <si>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</si>
  <si>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</si>
  <si>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</si>
  <si>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</si>
  <si>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</si>
  <si>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</si>
  <si>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</si>
  <si>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</si>
  <si>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</si>
  <si>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</si>
  <si>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</si>
  <si>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</si>
  <si>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</si>
  <si>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</si>
  <si>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</si>
  <si>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</si>
  <si>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</si>
  <si>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</si>
  <si>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</si>
  <si>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</si>
  <si>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</si>
  <si>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</si>
  <si>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</si>
  <si>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</si>
  <si>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</si>
  <si>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</si>
  <si>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</si>
  <si>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</si>
  <si>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</si>
  <si>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</si>
  <si>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</si>
  <si>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</si>
  <si>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</si>
  <si>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</si>
  <si>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</si>
  <si>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</si>
  <si>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</si>
  <si>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</si>
  <si>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</si>
  <si>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</si>
  <si>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</si>
  <si>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</si>
  <si>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</si>
  <si>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</si>
  <si>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</si>
  <si>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</si>
  <si>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</si>
  <si>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</si>
  <si>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</si>
  <si>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</si>
  <si>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</si>
  <si>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</si>
  <si>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</si>
  <si>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</si>
  <si>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</si>
  <si>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</si>
  <si>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</si>
  <si>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</si>
  <si>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</si>
  <si>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</si>
  <si>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</si>
  <si>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</si>
  <si>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</si>
  <si>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</si>
  <si>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</si>
  <si>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</si>
  <si>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</si>
  <si>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</si>
  <si>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</si>
  <si>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</si>
  <si>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</si>
  <si>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</si>
  <si>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</si>
  <si>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</si>
  <si>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</si>
  <si>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</si>
  <si>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</si>
  <si>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</si>
  <si>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</si>
  <si>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</si>
  <si>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</si>
  <si>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</si>
  <si>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</si>
  <si>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</si>
  <si>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</si>
  <si>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</si>
  <si>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</si>
  <si>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</si>
  <si>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</si>
  <si>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</si>
  <si>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</si>
  <si>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</si>
  <si>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</si>
  <si>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</si>
  <si>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</si>
  <si>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</si>
  <si>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</si>
  <si>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</si>
  <si>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</si>
  <si>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</si>
  <si>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</si>
  <si>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</si>
  <si>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</si>
  <si>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</si>
  <si>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</si>
  <si>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</si>
  <si>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</si>
  <si>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</si>
  <si>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</si>
  <si>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</si>
  <si>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</si>
  <si>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</si>
  <si>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</si>
  <si>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</si>
  <si>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</si>
  <si>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</si>
  <si>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</si>
  <si>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</si>
  <si>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</si>
  <si>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</si>
  <si>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</si>
  <si>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</si>
  <si>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</si>
  <si>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</si>
  <si>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</si>
  <si>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</si>
  <si>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</si>
  <si>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</si>
  <si>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</si>
  <si>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</si>
  <si>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</si>
  <si>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</si>
  <si>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</si>
  <si>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</si>
  <si>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</si>
  <si>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</si>
  <si>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</si>
  <si>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</si>
  <si>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</si>
  <si>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</si>
  <si>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</si>
  <si>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</si>
  <si>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</si>
  <si>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</si>
  <si>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</si>
  <si>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</si>
  <si>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</si>
  <si>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</si>
  <si>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</si>
  <si>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</si>
  <si>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</si>
  <si>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</si>
  <si>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</si>
  <si>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</si>
  <si>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</si>
  <si>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</si>
  <si>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</si>
  <si>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</si>
  <si>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</si>
  <si>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</si>
  <si>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</si>
  <si>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</si>
  <si>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</si>
  <si>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</si>
  <si>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</si>
  <si>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</si>
  <si>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</si>
  <si>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</si>
  <si>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</si>
  <si>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</si>
  <si>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</si>
  <si>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</si>
  <si>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</si>
  <si>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</si>
  <si>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</si>
  <si>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</si>
  <si>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</si>
  <si>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</si>
  <si>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</si>
  <si>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</si>
  <si>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</si>
  <si>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</si>
  <si>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</si>
  <si>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</si>
  <si>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</si>
  <si>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</si>
  <si>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</si>
  <si>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</si>
  <si>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</si>
  <si>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</si>
  <si>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</si>
  <si>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</si>
  <si>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</si>
  <si>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</si>
  <si>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</si>
  <si>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</si>
  <si>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</si>
  <si>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</si>
  <si>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</si>
  <si>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</si>
  <si>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</si>
  <si>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</si>
  <si>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</si>
  <si>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</si>
  <si>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</si>
  <si>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</si>
  <si>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</si>
  <si>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</si>
  <si>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</si>
  <si>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</si>
  <si>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</si>
  <si>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</si>
  <si>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</si>
  <si>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</si>
  <si>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</si>
  <si>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</si>
  <si>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</si>
  <si>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</si>
  <si>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</si>
  <si>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</si>
  <si>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</si>
  <si>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</si>
  <si>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</si>
  <si>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</si>
  <si>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</si>
  <si>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</si>
  <si>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</si>
  <si>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</si>
  <si>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</si>
  <si>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</si>
  <si>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</si>
  <si>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</si>
  <si>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</si>
  <si>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</si>
  <si>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</si>
  <si>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</si>
  <si>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</si>
  <si>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</si>
  <si>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</si>
  <si>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</si>
  <si>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</si>
  <si>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</si>
  <si>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</si>
  <si>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</si>
  <si>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</si>
  <si>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</si>
  <si>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</si>
  <si>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</si>
  <si>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</si>
  <si>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</si>
  <si>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</si>
  <si>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</si>
  <si>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</si>
  <si>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</si>
  <si>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</si>
  <si>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</si>
  <si>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</si>
  <si>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</si>
  <si>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</si>
  <si>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</si>
  <si>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</si>
  <si>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</si>
  <si>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</si>
  <si>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</si>
  <si>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</si>
  <si>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</si>
  <si>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</si>
  <si>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</si>
  <si>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</si>
  <si>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</si>
  <si>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</si>
  <si>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</si>
  <si>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</si>
  <si>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</si>
  <si>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</si>
  <si>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</si>
  <si>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</si>
  <si>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</si>
  <si>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</si>
  <si>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</si>
  <si>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</si>
  <si>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</si>
  <si>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</si>
  <si>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</si>
  <si>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</si>
  <si>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</si>
  <si>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</si>
  <si>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</si>
  <si>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</si>
  <si>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</si>
  <si>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</si>
  <si>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</si>
  <si>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</si>
  <si>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</si>
  <si>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</si>
  <si>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</si>
  <si>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</si>
  <si>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</si>
  <si>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</si>
  <si>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</si>
  <si>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</si>
  <si>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</si>
  <si>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</si>
  <si>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</si>
  <si>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</si>
  <si>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</si>
  <si>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</si>
  <si>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</si>
  <si>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</si>
  <si>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</si>
  <si>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</si>
  <si>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</si>
  <si>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</si>
  <si>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</si>
  <si>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</si>
  <si>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</si>
  <si>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</si>
  <si>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</si>
  <si>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</si>
  <si>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</si>
  <si>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</si>
  <si>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</si>
  <si>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</si>
  <si>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</si>
  <si>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</si>
  <si>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</si>
  <si>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</si>
  <si>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</si>
  <si>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</si>
  <si>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</si>
  <si>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</si>
  <si>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</si>
  <si>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</si>
  <si>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</si>
  <si>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</si>
  <si>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</si>
  <si>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</si>
  <si>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</si>
  <si>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</si>
  <si>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</si>
  <si>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</si>
  <si>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</si>
  <si>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</si>
  <si>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</si>
  <si>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</si>
  <si>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</si>
  <si>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</si>
  <si>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</si>
  <si>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</si>
  <si>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</si>
  <si>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</si>
  <si>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</si>
  <si>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</si>
  <si>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</si>
  <si>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</si>
  <si>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</si>
  <si>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</si>
  <si>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</si>
  <si>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</si>
  <si>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</si>
  <si>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</si>
  <si>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</si>
  <si>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</si>
  <si>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</si>
  <si>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</si>
  <si>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</si>
  <si>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</si>
  <si>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</si>
  <si>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</si>
  <si>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</si>
  <si>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</si>
  <si>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</si>
  <si>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</si>
  <si>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</si>
  <si>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</si>
  <si>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</si>
  <si>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</si>
  <si>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</si>
  <si>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</si>
  <si>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</si>
  <si>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</si>
  <si>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</si>
  <si>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</si>
  <si>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</si>
  <si>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</si>
  <si>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</si>
  <si>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</si>
  <si>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</si>
  <si>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</si>
  <si>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</si>
  <si>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</si>
  <si>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</si>
  <si>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</si>
  <si>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</si>
  <si>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</si>
  <si>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</si>
  <si>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</si>
  <si>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</si>
  <si>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</si>
  <si>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</si>
  <si>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</si>
  <si>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</si>
  <si>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</si>
  <si>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</si>
  <si>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</si>
  <si>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</si>
  <si>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</si>
  <si>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</si>
  <si>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</si>
  <si>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</si>
  <si>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</si>
  <si>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</si>
  <si>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</si>
  <si>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</si>
  <si>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</si>
  <si>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</si>
  <si>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</si>
  <si>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</si>
  <si>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</si>
  <si>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</si>
  <si>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</si>
  <si>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</si>
  <si>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</si>
  <si>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</si>
  <si>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</si>
  <si>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</si>
  <si>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</si>
  <si>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</si>
  <si>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</si>
  <si>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</si>
  <si>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</si>
  <si>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</si>
  <si>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</si>
  <si>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</si>
  <si>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</si>
  <si>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</si>
  <si>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</si>
  <si>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</si>
  <si>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</si>
  <si>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</si>
  <si>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</si>
  <si>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</si>
  <si>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</si>
  <si>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</si>
  <si>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</si>
  <si>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</si>
  <si>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</si>
  <si>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</si>
  <si>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</si>
  <si>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</si>
  <si>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</si>
  <si>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</si>
  <si>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</si>
  <si>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</si>
  <si>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</si>
  <si>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</si>
  <si>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</si>
  <si>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</si>
  <si>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</si>
  <si>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</si>
  <si>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</si>
  <si>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</si>
  <si>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</si>
  <si>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</si>
  <si>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</si>
  <si>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</si>
  <si>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</si>
  <si>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</si>
  <si>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</si>
  <si>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</si>
  <si>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</si>
  <si>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</si>
  <si>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</si>
  <si>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</si>
  <si>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</si>
  <si>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</si>
  <si>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</si>
  <si>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</si>
  <si>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</si>
  <si>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</si>
  <si>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</si>
  <si>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</si>
  <si>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</si>
  <si>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</si>
  <si>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</si>
  <si>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</si>
  <si>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</si>
  <si>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</si>
  <si>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</si>
  <si>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</si>
  <si>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</si>
  <si>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</si>
  <si>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</si>
  <si>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</si>
  <si>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</si>
  <si>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</si>
  <si>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</si>
  <si>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</si>
  <si>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</si>
  <si>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</si>
  <si>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</si>
  <si>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</si>
  <si>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</si>
  <si>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</si>
  <si>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</si>
  <si>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</si>
  <si>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</si>
  <si>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</si>
  <si>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</si>
  <si>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</si>
  <si>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</si>
  <si>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</si>
  <si>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</si>
  <si>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</si>
  <si>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</si>
  <si>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</si>
  <si>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</si>
  <si>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</si>
  <si>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</si>
  <si>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</si>
  <si>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</si>
  <si>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</si>
  <si>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</si>
  <si>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</si>
  <si>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</si>
  <si>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</si>
  <si>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</si>
  <si>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</si>
  <si>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</si>
  <si>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</si>
  <si>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</si>
  <si>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</si>
  <si>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</si>
  <si>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</si>
  <si>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</si>
  <si>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</si>
  <si>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</si>
  <si>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</si>
  <si>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</si>
  <si>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</si>
  <si>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</si>
  <si>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</si>
  <si>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</si>
  <si>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</si>
  <si>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</si>
  <si>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</si>
  <si>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</si>
  <si>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</si>
  <si>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</si>
  <si>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</si>
  <si>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</si>
  <si>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</si>
  <si>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</si>
  <si>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</si>
  <si>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</si>
  <si>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</si>
  <si>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</si>
  <si>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</si>
  <si>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</si>
  <si>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</si>
  <si>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</si>
  <si>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</si>
  <si>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</si>
  <si>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</si>
  <si>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</si>
  <si>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</si>
  <si>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</si>
  <si>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</si>
  <si>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</si>
  <si>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</si>
  <si>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</si>
  <si>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</si>
  <si>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</si>
  <si>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</si>
  <si>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</si>
  <si>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</si>
  <si>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</si>
  <si>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</si>
  <si>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</si>
  <si>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</si>
  <si>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</si>
  <si>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</si>
  <si>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</si>
  <si>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</si>
  <si>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</si>
  <si>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</si>
  <si>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</si>
  <si>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</si>
  <si>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</si>
  <si>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</si>
  <si>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</si>
  <si>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</si>
  <si>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</si>
  <si>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</si>
  <si>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</si>
  <si>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</si>
  <si>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</si>
  <si>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</si>
  <si>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</si>
  <si>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</si>
  <si>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</si>
  <si>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</si>
  <si>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</si>
  <si>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</si>
  <si>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</si>
  <si>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</si>
  <si>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</si>
  <si>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</si>
  <si>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</si>
  <si>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</si>
  <si>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</si>
  <si>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</si>
  <si>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</si>
  <si>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</si>
  <si>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</si>
  <si>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</si>
  <si>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</si>
  <si>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</si>
  <si>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</si>
  <si>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</si>
  <si>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</si>
  <si>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</si>
  <si>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</si>
  <si>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</si>
  <si>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</si>
  <si>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</si>
  <si>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</si>
  <si>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</si>
  <si>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</si>
  <si>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</si>
  <si>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</si>
  <si>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</si>
  <si>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</si>
  <si>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</si>
  <si>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</si>
  <si>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</si>
  <si>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</si>
  <si>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</si>
  <si>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</si>
  <si>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</si>
  <si>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</si>
  <si>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</si>
  <si>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</si>
  <si>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</si>
  <si>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</si>
  <si>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</si>
  <si>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</si>
  <si>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</si>
  <si>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</si>
  <si>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</si>
  <si>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</si>
  <si>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</si>
  <si>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</si>
  <si>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</si>
  <si>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</si>
  <si>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</si>
  <si>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</si>
  <si>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</si>
  <si>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</si>
  <si>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</si>
  <si>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</si>
  <si>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</si>
  <si>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</si>
  <si>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</si>
  <si>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</si>
  <si>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</si>
  <si>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</si>
  <si>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</si>
  <si>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</si>
  <si>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</si>
  <si>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</si>
  <si>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</si>
  <si>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</si>
  <si>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</si>
  <si>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</si>
  <si>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</si>
  <si>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</si>
  <si>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</si>
  <si>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</si>
  <si>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</si>
  <si>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</si>
  <si>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</si>
  <si>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</si>
  <si>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</si>
  <si>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</si>
  <si>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</si>
  <si>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</si>
  <si>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</si>
  <si>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</si>
  <si>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</si>
  <si>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</si>
  <si>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</si>
  <si>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</si>
  <si>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</si>
  <si>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</si>
  <si>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</si>
  <si>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</si>
  <si>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</si>
  <si>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</si>
  <si>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</si>
  <si>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</si>
  <si>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</si>
  <si>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</si>
  <si>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</si>
  <si>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</si>
  <si>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</si>
  <si>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</si>
  <si>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</si>
  <si>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</si>
  <si>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</si>
  <si>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</si>
  <si>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</si>
  <si>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</si>
  <si>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</si>
  <si>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</si>
  <si>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</si>
  <si>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</si>
  <si>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</si>
  <si>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</si>
  <si>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</si>
  <si>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</si>
  <si>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</si>
  <si>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</si>
  <si>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</si>
  <si>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</si>
  <si>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</si>
  <si>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</si>
  <si>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</si>
  <si>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</si>
  <si>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</si>
  <si>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</si>
  <si>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</si>
  <si>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</si>
  <si>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</si>
  <si>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</si>
  <si>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</si>
  <si>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</si>
  <si>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</si>
  <si>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</si>
  <si>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</si>
  <si>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</si>
  <si>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</si>
  <si>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</si>
  <si>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</si>
  <si>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</si>
  <si>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</si>
  <si>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</si>
  <si>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</si>
  <si>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</si>
  <si>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</si>
  <si>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</si>
  <si>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</si>
  <si>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</si>
  <si>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</si>
  <si>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</si>
  <si>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</si>
  <si>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</si>
  <si>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</si>
  <si>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</si>
  <si>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</si>
  <si>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</si>
  <si>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</si>
  <si>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</si>
  <si>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</si>
  <si>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</si>
  <si>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</si>
  <si>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</si>
  <si>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</si>
  <si>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</si>
  <si>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</si>
  <si>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</si>
  <si>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</si>
  <si>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</si>
  <si>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</si>
  <si>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</si>
  <si>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</si>
  <si>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</si>
  <si>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</si>
  <si>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</si>
  <si>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</si>
  <si>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</si>
  <si>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</si>
  <si>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</si>
  <si>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</si>
  <si>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</si>
  <si>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</si>
  <si>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</si>
  <si>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</si>
  <si>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</si>
  <si>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</si>
  <si>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</si>
  <si>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</si>
  <si>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</si>
  <si>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</si>
  <si>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</si>
  <si>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</si>
  <si>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</si>
  <si>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</si>
  <si>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</si>
  <si>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</si>
  <si>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</si>
  <si>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</si>
  <si>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</si>
  <si>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</si>
  <si>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</si>
  <si>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</si>
  <si>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</si>
  <si>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</si>
  <si>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</si>
  <si>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</si>
  <si>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</si>
  <si>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</si>
  <si>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</si>
  <si>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</si>
  <si>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</si>
  <si>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</si>
  <si>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</si>
  <si>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</si>
  <si>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</si>
  <si>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</si>
  <si>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</si>
  <si>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</si>
  <si>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</si>
  <si>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</si>
  <si>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</si>
  <si>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</si>
  <si>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</si>
  <si>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</si>
  <si>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</si>
  <si>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</si>
  <si>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</si>
  <si>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</si>
  <si>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</si>
  <si>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</si>
  <si>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</si>
  <si>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</si>
  <si>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</si>
  <si>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</si>
  <si>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</si>
  <si>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</si>
  <si>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</si>
  <si>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</si>
  <si>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</si>
  <si>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</si>
  <si>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</si>
  <si>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</si>
  <si>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</si>
  <si>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</si>
  <si>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</si>
  <si>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</si>
  <si>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</si>
  <si>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</si>
  <si>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</si>
  <si>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</si>
  <si>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</si>
  <si>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</si>
  <si>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</si>
  <si>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</si>
  <si>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</si>
  <si>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</si>
  <si>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</si>
  <si>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</si>
  <si>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</si>
  <si>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</si>
  <si>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</si>
  <si>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</si>
  <si>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</si>
  <si>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</si>
  <si>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</si>
  <si>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</si>
  <si>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</si>
  <si>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</si>
  <si>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</si>
  <si>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</si>
  <si>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</si>
  <si>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</si>
  <si>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</si>
  <si>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</si>
  <si>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</si>
  <si>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</si>
  <si>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</si>
  <si>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</si>
  <si>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</si>
  <si>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</si>
  <si>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</si>
  <si>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</si>
  <si>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</si>
  <si>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</si>
  <si>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</si>
  <si>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</si>
  <si>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</si>
  <si>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</si>
  <si>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</si>
  <si>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</si>
  <si>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</si>
  <si>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</si>
  <si>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</si>
  <si>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</si>
  <si>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</si>
  <si>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</si>
  <si>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</si>
  <si>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</si>
  <si>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</si>
  <si>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</si>
  <si>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</si>
  <si>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</si>
  <si>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</si>
  <si>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</si>
  <si>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</si>
  <si>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</si>
  <si>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</si>
  <si>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</si>
  <si>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</si>
  <si>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</si>
  <si>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</si>
  <si>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</si>
  <si>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</si>
  <si>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</si>
  <si>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</si>
  <si>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</si>
  <si>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</si>
  <si>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</si>
  <si>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</si>
  <si>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</si>
  <si>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</si>
  <si>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</si>
  <si>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</si>
  <si>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</si>
  <si>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</si>
  <si>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</si>
  <si>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</si>
  <si>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</si>
  <si>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</si>
  <si>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</si>
  <si>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</si>
  <si>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</si>
  <si>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</si>
  <si>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</si>
  <si>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</si>
  <si>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</si>
  <si>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</si>
  <si>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</si>
  <si>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</si>
  <si>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</si>
  <si>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</si>
  <si>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</si>
  <si>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</si>
  <si>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</si>
  <si>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</si>
  <si>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</si>
  <si>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</si>
  <si>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</si>
  <si>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</si>
  <si>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</si>
  <si>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</si>
  <si>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</si>
  <si>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</si>
  <si>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</si>
  <si>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</si>
  <si>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</si>
  <si>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</si>
  <si>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</si>
  <si>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</si>
  <si>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</si>
  <si>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</si>
  <si>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</si>
  <si>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</si>
  <si>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</si>
  <si>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</si>
  <si>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</si>
  <si>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</si>
  <si>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</si>
  <si>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</si>
  <si>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</si>
  <si>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</si>
  <si>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</si>
  <si>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</si>
  <si>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</si>
  <si>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</si>
  <si>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</si>
  <si>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</si>
  <si>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</si>
  <si>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</si>
  <si>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</si>
  <si>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</si>
  <si>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</si>
  <si>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</si>
  <si>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</si>
  <si>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</si>
  <si>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</si>
  <si>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</si>
  <si>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</si>
  <si>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</si>
  <si>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</si>
  <si>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</si>
  <si>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</si>
  <si>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</si>
  <si>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</si>
  <si>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</si>
  <si>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</si>
  <si>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</si>
  <si>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</si>
  <si>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</si>
  <si>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</si>
  <si>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</si>
  <si>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</si>
  <si>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</si>
  <si>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</si>
  <si>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</si>
  <si>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</si>
  <si>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</si>
  <si>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</si>
  <si>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</si>
  <si>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</si>
  <si>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</si>
  <si>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</si>
  <si>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</si>
  <si>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</si>
  <si>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</si>
  <si>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</si>
  <si>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</si>
  <si>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</si>
  <si>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</si>
  <si>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</si>
  <si>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</si>
  <si>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</si>
  <si>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</si>
  <si>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</si>
  <si>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</si>
  <si>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</si>
  <si>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</si>
  <si>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</si>
  <si>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</si>
  <si>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</si>
  <si>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</si>
  <si>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</si>
  <si>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</si>
  <si>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</si>
  <si>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</si>
  <si>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</si>
  <si>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</si>
  <si>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</si>
  <si>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</si>
  <si>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</si>
  <si>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</si>
  <si>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</si>
  <si>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</si>
  <si>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</si>
  <si>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</si>
  <si>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</si>
  <si>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</si>
  <si>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</si>
  <si>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</si>
  <si>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</si>
  <si>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</si>
  <si>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</si>
  <si>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</si>
  <si>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</si>
  <si>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</si>
  <si>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</si>
  <si>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</si>
  <si>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</si>
  <si>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</si>
  <si>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</si>
  <si>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</si>
  <si>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</si>
  <si>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</si>
  <si>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</si>
  <si>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</si>
  <si>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</si>
  <si>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</si>
  <si>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</si>
  <si>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</si>
  <si>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</si>
  <si>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</si>
  <si>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</si>
  <si>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</si>
  <si>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</si>
  <si>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</si>
  <si>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</si>
  <si>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</si>
  <si>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</si>
  <si>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</si>
  <si>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</si>
  <si>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</si>
  <si>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</si>
  <si>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</si>
  <si>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</si>
  <si>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</si>
  <si>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</si>
  <si>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</si>
  <si>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</si>
  <si>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</si>
  <si>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</si>
  <si>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</si>
  <si>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</si>
  <si>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</si>
  <si>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</si>
  <si>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</si>
  <si>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</si>
  <si>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</si>
  <si>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</si>
  <si>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</si>
  <si>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</si>
  <si>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</si>
  <si>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</si>
  <si>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</si>
  <si>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</si>
  <si>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</si>
  <si>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</si>
  <si>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</si>
  <si>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</si>
  <si>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</si>
  <si>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</si>
  <si>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</si>
  <si>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</si>
  <si>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</si>
  <si>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</si>
  <si>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</si>
  <si>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</si>
  <si>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</si>
  <si>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</si>
  <si>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</si>
  <si>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</si>
  <si>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</si>
  <si>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</si>
  <si>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</si>
  <si>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</si>
  <si>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</si>
  <si>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</si>
  <si>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</si>
  <si>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</si>
  <si>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</si>
  <si>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</si>
  <si>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</si>
  <si>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</si>
  <si>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</si>
  <si>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</si>
  <si>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</si>
  <si>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</si>
  <si>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</si>
  <si>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</si>
  <si>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</si>
  <si>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</si>
  <si>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</si>
  <si>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</si>
  <si>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</si>
  <si>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</si>
  <si>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</si>
  <si>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</si>
  <si>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</si>
  <si>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</si>
  <si>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</si>
  <si>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</si>
  <si>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</si>
  <si>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</si>
  <si>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</si>
  <si>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</si>
  <si>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</si>
  <si>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</si>
  <si>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</si>
  <si>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</si>
  <si>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</si>
  <si>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</si>
  <si>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</si>
  <si>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</si>
  <si>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</si>
  <si>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</si>
  <si>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</si>
  <si>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</si>
  <si>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</si>
  <si>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</si>
  <si>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</si>
  <si>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</si>
  <si>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</si>
  <si>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</si>
  <si>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</si>
  <si>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</si>
  <si>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</si>
  <si>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</si>
  <si>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</si>
  <si>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</si>
  <si>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</si>
  <si>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</si>
  <si>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</si>
  <si>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</si>
  <si>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</si>
  <si>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</si>
  <si>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</si>
  <si>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</si>
  <si>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</si>
  <si>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</si>
  <si>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</si>
  <si>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</si>
  <si>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</si>
  <si>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</si>
  <si>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</si>
  <si>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</si>
  <si>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</si>
  <si>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</si>
  <si>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</si>
  <si>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</si>
  <si>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</si>
  <si>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</si>
  <si>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</si>
  <si>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</si>
  <si>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</si>
  <si>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</si>
  <si>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</si>
  <si>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</si>
  <si>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</si>
  <si>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</si>
  <si>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</si>
  <si>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</si>
  <si>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</si>
  <si>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</si>
  <si>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</si>
  <si>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</si>
  <si>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</si>
  <si>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</si>
  <si>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</si>
  <si>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</si>
  <si>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</si>
  <si>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</si>
  <si>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</si>
  <si>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</si>
  <si>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</si>
  <si>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</si>
  <si>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</si>
  <si>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</si>
  <si>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</si>
  <si>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</si>
  <si>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</si>
  <si>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</si>
  <si>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</si>
  <si>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</si>
  <si>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</si>
  <si>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</si>
  <si>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</si>
  <si>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</si>
  <si>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</si>
  <si>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</si>
  <si>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</si>
  <si>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</si>
  <si>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</si>
  <si>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</si>
  <si>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</si>
  <si>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</si>
  <si>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</si>
  <si>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</si>
  <si>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</si>
  <si>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</si>
  <si>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</si>
  <si>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</si>
  <si>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</si>
  <si>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</si>
  <si>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</si>
  <si>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</si>
  <si>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</si>
  <si>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</si>
  <si>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</si>
  <si>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</si>
  <si>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</si>
  <si>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</si>
  <si>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</si>
  <si>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</si>
  <si>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</si>
  <si>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</si>
  <si>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</si>
  <si>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</si>
  <si>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</si>
  <si>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</si>
  <si>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</si>
  <si>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</si>
  <si>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</si>
  <si>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</si>
  <si>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</si>
  <si>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</si>
  <si>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</si>
  <si>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</si>
  <si>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</si>
  <si>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</si>
  <si>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</si>
  <si>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</si>
  <si>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</si>
  <si>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</si>
  <si>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</si>
  <si>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</si>
  <si>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</si>
  <si>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</si>
  <si>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</si>
  <si>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</si>
  <si>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</si>
  <si>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</si>
  <si>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</si>
  <si>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</si>
  <si>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</si>
  <si>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</si>
  <si>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</si>
  <si>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</si>
  <si>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</si>
  <si>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</si>
  <si>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</si>
  <si>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</si>
  <si>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</si>
  <si>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</si>
  <si>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</si>
  <si>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</si>
  <si>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</si>
  <si>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</si>
  <si>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</si>
  <si>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</si>
  <si>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</si>
  <si>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</si>
  <si>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</si>
  <si>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</si>
  <si>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</si>
  <si>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</si>
  <si>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</si>
  <si>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</si>
  <si>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</si>
  <si>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</si>
  <si>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</si>
  <si>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</si>
  <si>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</si>
  <si>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</si>
  <si>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</si>
  <si>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</si>
  <si>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</si>
  <si>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</si>
  <si>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</si>
  <si>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</si>
  <si>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</si>
  <si>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</si>
  <si>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</si>
  <si>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</si>
  <si>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</si>
  <si>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</si>
  <si>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</si>
  <si>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</si>
  <si>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</si>
  <si>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</si>
  <si>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</si>
  <si>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</si>
  <si>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</si>
  <si>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</si>
  <si>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</si>
  <si>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</si>
  <si>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</si>
  <si>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</si>
  <si>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</si>
  <si>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</si>
  <si>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</si>
  <si>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</si>
  <si>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</si>
  <si>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</si>
  <si>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</si>
  <si>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</si>
  <si>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</si>
  <si>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</si>
  <si>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</si>
  <si>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</si>
  <si>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</si>
  <si>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</si>
  <si>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</si>
  <si>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</si>
  <si>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</si>
  <si>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</si>
  <si>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</si>
  <si>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</si>
  <si>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</si>
  <si>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</si>
  <si>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</si>
  <si>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</si>
  <si>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</si>
  <si>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</si>
  <si>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</si>
  <si>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</si>
  <si>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</si>
  <si>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</si>
  <si>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</si>
  <si>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</si>
  <si>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</si>
  <si>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</si>
  <si>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</si>
  <si>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</si>
  <si>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</si>
  <si>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</si>
  <si>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</si>
  <si>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</si>
  <si>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</si>
  <si>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</si>
  <si>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</si>
  <si>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</si>
  <si>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</si>
  <si>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</si>
  <si>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</si>
  <si>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</si>
  <si>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</si>
  <si>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</si>
  <si>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</si>
  <si>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</si>
  <si>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</si>
  <si>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</si>
  <si>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</si>
  <si>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</si>
  <si>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</si>
  <si>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</si>
  <si>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</si>
  <si>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</si>
  <si>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</si>
  <si>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</si>
  <si>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</si>
  <si>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</si>
  <si>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</si>
  <si>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</si>
  <si>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</si>
  <si>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</si>
  <si>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</si>
  <si>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</si>
  <si>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</si>
  <si>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</si>
  <si>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</si>
  <si>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</si>
  <si>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</si>
  <si>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</si>
  <si>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</si>
  <si>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</si>
  <si>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</si>
  <si>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</si>
  <si>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</si>
  <si>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</si>
  <si>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</si>
  <si>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</si>
  <si>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</si>
  <si>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</si>
  <si>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</si>
  <si>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</si>
  <si>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</si>
  <si>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</si>
  <si>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</si>
  <si>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</si>
  <si>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</si>
  <si>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</si>
  <si>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</si>
  <si>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</si>
  <si>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</si>
  <si>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</si>
  <si>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</si>
  <si>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</si>
  <si>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</si>
  <si>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</si>
  <si>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</si>
  <si>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</si>
  <si>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</si>
  <si>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</si>
  <si>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</si>
  <si>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</si>
  <si>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</si>
  <si>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</si>
  <si>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</si>
  <si>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</si>
  <si>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</si>
  <si>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</si>
  <si>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</si>
  <si>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</si>
  <si>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</si>
  <si>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</si>
  <si>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</si>
  <si>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</si>
  <si>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</si>
  <si>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</si>
  <si>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</si>
  <si>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</si>
  <si>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</si>
  <si>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</si>
  <si>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</si>
  <si>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</si>
  <si>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</si>
  <si>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</si>
  <si>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</si>
  <si>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</si>
  <si>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</si>
  <si>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</si>
  <si>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</si>
  <si>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</si>
  <si>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</si>
  <si>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</si>
  <si>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</si>
  <si>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</si>
  <si>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</si>
  <si>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</si>
  <si>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</si>
  <si>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</si>
  <si>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</si>
  <si>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</si>
  <si>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</si>
  <si>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</si>
  <si>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</si>
  <si>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</si>
  <si>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</si>
  <si>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</si>
  <si>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</si>
  <si>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</si>
  <si>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</si>
  <si>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</si>
  <si>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</si>
  <si>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</si>
  <si>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</si>
  <si>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</si>
  <si>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</si>
  <si>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</si>
  <si>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</si>
  <si>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</si>
  <si>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</si>
  <si>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</si>
  <si>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</si>
  <si>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</si>
  <si>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</si>
  <si>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</si>
  <si>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</si>
  <si>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</si>
  <si>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</si>
  <si>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</si>
  <si>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</si>
  <si>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</si>
  <si>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</si>
  <si>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</si>
  <si>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</si>
  <si>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</si>
  <si>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</si>
  <si>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</si>
  <si>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</si>
  <si>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</si>
  <si>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</si>
  <si>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</si>
  <si>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</si>
  <si>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</si>
  <si>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</si>
  <si>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</si>
  <si>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</si>
  <si>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</si>
  <si>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</si>
  <si>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</si>
  <si>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</si>
  <si>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</si>
  <si>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</si>
  <si>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</si>
  <si>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</si>
  <si>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</si>
  <si>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</si>
  <si>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</si>
  <si>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</si>
  <si>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</si>
  <si>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</si>
  <si>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</si>
  <si>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</si>
  <si>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</si>
  <si>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</si>
  <si>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</si>
  <si>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</si>
  <si>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</si>
  <si>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</si>
  <si>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</si>
  <si>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</si>
  <si>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</si>
  <si>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</si>
  <si>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</si>
  <si>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</si>
  <si>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</si>
  <si>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</si>
  <si>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</si>
  <si>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</si>
  <si>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</si>
  <si>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</si>
  <si>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</si>
  <si>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</si>
  <si>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</si>
  <si>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</si>
  <si>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</si>
  <si>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</si>
  <si>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</si>
  <si>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</si>
  <si>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</si>
  <si>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</si>
  <si>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</si>
  <si>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</si>
  <si>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</si>
  <si>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</si>
  <si>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</si>
  <si>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</si>
  <si>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</si>
  <si>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</si>
  <si>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</si>
  <si>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</si>
  <si>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</si>
  <si>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</si>
  <si>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</si>
  <si>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</si>
  <si>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</si>
  <si>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</si>
  <si>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</si>
  <si>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</si>
  <si>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</si>
  <si>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</si>
  <si>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</si>
  <si>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</si>
  <si>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</si>
  <si>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</si>
  <si>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</si>
  <si>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</si>
  <si>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</si>
  <si>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</si>
  <si>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</si>
  <si>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</si>
  <si>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</si>
  <si>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</si>
  <si>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</si>
  <si>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</si>
  <si>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</si>
  <si>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</si>
  <si>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</si>
  <si>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</si>
  <si>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</si>
  <si>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</si>
  <si>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</si>
  <si>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</si>
  <si>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</si>
  <si>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</si>
  <si>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</si>
  <si>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</si>
  <si>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</si>
  <si>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</si>
  <si>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</si>
  <si>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</si>
  <si>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</si>
  <si>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</si>
  <si>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</si>
  <si>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</si>
  <si>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</si>
  <si>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</si>
  <si>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</si>
  <si>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</si>
  <si>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</si>
  <si>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</si>
  <si>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</si>
  <si>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</si>
  <si>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</si>
  <si>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</si>
  <si>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</si>
  <si>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</si>
  <si>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</si>
  <si>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</si>
  <si>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</si>
  <si>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</si>
  <si>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</si>
  <si>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</si>
  <si>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</si>
  <si>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</si>
  <si>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</si>
  <si>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</si>
  <si>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</si>
  <si>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</si>
  <si>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</si>
  <si>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</si>
  <si>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</si>
  <si>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</si>
  <si>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</si>
  <si>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</si>
  <si>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</si>
  <si>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</si>
  <si>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</si>
  <si>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</si>
  <si>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</si>
  <si>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</si>
  <si>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</si>
  <si>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</si>
  <si>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</si>
  <si>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</si>
  <si>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</si>
  <si>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</si>
  <si>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</si>
  <si>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</si>
  <si>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</si>
  <si>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</si>
  <si>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</si>
  <si>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</si>
  <si>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</si>
  <si>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</si>
  <si>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</si>
  <si>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</si>
  <si>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</si>
  <si>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</si>
  <si>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</si>
  <si>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</si>
  <si>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</si>
  <si>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</si>
  <si>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</si>
  <si>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</si>
  <si>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</si>
  <si>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</si>
  <si>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</si>
  <si>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</si>
  <si>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</si>
  <si>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</si>
  <si>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</si>
  <si>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</si>
  <si>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</si>
  <si>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</si>
  <si>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</si>
  <si>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</si>
  <si>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</si>
  <si>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</si>
  <si>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</si>
  <si>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</si>
  <si>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</si>
  <si>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</si>
  <si>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</si>
  <si>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</si>
  <si>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</si>
  <si>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</si>
  <si>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</si>
  <si>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</si>
  <si>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</si>
  <si>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</si>
  <si>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</si>
  <si>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</si>
  <si>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</si>
  <si>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</si>
  <si>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</si>
  <si>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</si>
  <si>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</si>
  <si>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</si>
  <si>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</si>
  <si>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</si>
  <si>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</si>
  <si>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</si>
  <si>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</si>
  <si>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</si>
  <si>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</si>
  <si>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</si>
  <si>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</si>
  <si>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</si>
  <si>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</si>
  <si>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</si>
  <si>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</si>
  <si>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</si>
  <si>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</si>
  <si>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</si>
  <si>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</si>
  <si>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</si>
  <si>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</si>
  <si>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</si>
  <si>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</si>
  <si>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</si>
  <si>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</si>
  <si>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</si>
  <si>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</si>
  <si>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</si>
  <si>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</si>
  <si>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</si>
  <si>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</si>
  <si>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</si>
  <si>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</si>
  <si>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</si>
  <si>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</si>
  <si>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</si>
  <si>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</si>
  <si>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</si>
  <si>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</si>
  <si>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</si>
  <si>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</si>
  <si>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</si>
  <si>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</si>
  <si>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</si>
  <si>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</si>
  <si>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</si>
  <si>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</si>
  <si>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</si>
  <si>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</si>
  <si>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</si>
  <si>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</si>
  <si>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</si>
  <si>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</si>
  <si>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</si>
  <si>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</si>
  <si>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</si>
  <si>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</si>
  <si>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</si>
  <si>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</si>
  <si>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</si>
  <si>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</si>
  <si>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</si>
  <si>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</si>
  <si>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</si>
  <si>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</si>
  <si>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</si>
  <si>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</si>
  <si>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</si>
  <si>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</si>
  <si>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</si>
  <si>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</si>
  <si>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</si>
  <si>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</si>
  <si>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</si>
  <si>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</si>
  <si>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</si>
  <si>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</si>
  <si>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</si>
  <si>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</si>
  <si>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</si>
  <si>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</si>
  <si>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</si>
  <si>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</si>
  <si>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</si>
  <si>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</si>
  <si>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</si>
  <si>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</si>
  <si>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</si>
  <si>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</si>
  <si>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</si>
  <si>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</si>
  <si>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</si>
  <si>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</si>
  <si>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</si>
  <si>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</si>
  <si>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</si>
  <si>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</si>
  <si>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</si>
  <si>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</si>
  <si>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</si>
  <si>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</si>
  <si>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</si>
  <si>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</si>
  <si>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</si>
  <si>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</si>
  <si>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</si>
  <si>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</si>
  <si>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</si>
  <si>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</si>
  <si>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</si>
  <si>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</si>
  <si>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</si>
  <si>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</si>
  <si>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</si>
  <si>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</si>
  <si>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</si>
  <si>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</si>
  <si>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</si>
  <si>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</si>
  <si>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</si>
  <si>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</si>
  <si>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</si>
  <si>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</si>
  <si>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</si>
  <si>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</si>
  <si>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</si>
  <si>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</si>
  <si>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</si>
  <si>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</si>
  <si>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</si>
  <si>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</si>
  <si>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</si>
  <si>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</si>
  <si>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</si>
  <si>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</si>
  <si>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</si>
  <si>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</si>
  <si>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</si>
  <si>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</si>
  <si>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</si>
  <si>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</si>
  <si>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</si>
  <si>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</si>
  <si>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</si>
  <si>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</si>
  <si>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</si>
  <si>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</si>
  <si>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</si>
  <si>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</si>
  <si>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</si>
  <si>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</si>
  <si>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</si>
  <si>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</si>
  <si>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</si>
  <si>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</si>
  <si>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</si>
  <si>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</si>
  <si>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</si>
  <si>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</si>
  <si>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</si>
  <si>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</si>
  <si>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</si>
  <si>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</si>
  <si>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</si>
  <si>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</si>
  <si>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</si>
  <si>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</si>
  <si>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</si>
  <si>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</si>
  <si>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</si>
  <si>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</si>
  <si>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</si>
  <si>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</si>
  <si>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</si>
  <si>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</si>
  <si>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</si>
  <si>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</si>
  <si>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</si>
  <si>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</si>
  <si>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</si>
  <si>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</si>
  <si>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</si>
  <si>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</si>
  <si>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</si>
  <si>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</si>
  <si>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</si>
  <si>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</si>
  <si>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</si>
  <si>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</si>
  <si>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</si>
  <si>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</si>
  <si>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</si>
  <si>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</si>
  <si>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</si>
  <si>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</si>
  <si>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</si>
  <si>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</si>
  <si>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</si>
  <si>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</si>
  <si>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</si>
  <si>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</si>
  <si>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</si>
  <si>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</si>
  <si>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</si>
  <si>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</si>
  <si>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</si>
  <si>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</si>
  <si>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</si>
  <si>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</si>
  <si>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</si>
  <si>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</si>
  <si>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</si>
  <si>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</si>
  <si>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</si>
  <si>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</si>
  <si>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</si>
  <si>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</si>
  <si>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</si>
  <si>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</si>
  <si>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</si>
  <si>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</si>
  <si>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</si>
  <si>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</si>
  <si>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</si>
  <si>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</si>
  <si>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</si>
  <si>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</si>
  <si>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</si>
  <si>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</si>
  <si>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</si>
  <si>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</si>
  <si>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</si>
  <si>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</si>
  <si>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</si>
  <si>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</si>
  <si>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</si>
  <si>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</si>
  <si>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</si>
  <si>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</si>
  <si>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</si>
  <si>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</si>
  <si>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</si>
  <si>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</si>
  <si>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</si>
  <si>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</si>
  <si>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</si>
  <si>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</si>
  <si>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</si>
  <si>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</si>
  <si>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</si>
  <si>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</si>
  <si>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</si>
  <si>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</si>
  <si>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</si>
  <si>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</si>
  <si>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</si>
  <si>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</si>
  <si>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</si>
  <si>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</si>
  <si>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</si>
  <si>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</si>
  <si>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</si>
  <si>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</si>
  <si>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</si>
  <si>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</si>
  <si>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</si>
  <si>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</si>
  <si>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</si>
  <si>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</si>
  <si>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</si>
  <si>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</si>
  <si>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</si>
  <si>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</si>
  <si>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</si>
  <si>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</si>
  <si>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</si>
  <si>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</si>
  <si>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</si>
  <si>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</si>
  <si>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</si>
  <si>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</si>
  <si>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</si>
  <si>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</si>
  <si>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</si>
  <si>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</si>
  <si>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</si>
  <si>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</si>
  <si>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</si>
  <si>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</si>
  <si>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</si>
  <si>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</si>
  <si>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</si>
  <si>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</si>
  <si>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</si>
  <si>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</si>
  <si>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</si>
  <si>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</si>
  <si>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</si>
  <si>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</si>
  <si>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</si>
  <si>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</si>
  <si>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</si>
  <si>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</si>
  <si>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</si>
  <si>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</si>
  <si>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</si>
  <si>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</si>
  <si>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</si>
  <si>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</si>
  <si>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</si>
  <si>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</si>
  <si>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</si>
  <si>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</si>
  <si>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</si>
  <si>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</si>
  <si>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</si>
  <si>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</si>
  <si>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</si>
  <si>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</si>
  <si>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</si>
  <si>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</si>
  <si>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</si>
  <si>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</si>
  <si>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</si>
  <si>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</si>
  <si>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</si>
  <si>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</si>
  <si>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</si>
  <si>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</si>
  <si>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</si>
  <si>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</si>
  <si>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</si>
  <si>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</si>
  <si>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</si>
  <si>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</si>
  <si>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</si>
  <si>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</si>
  <si>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</si>
  <si>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</si>
  <si>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</si>
  <si>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</si>
  <si>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</si>
  <si>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</si>
  <si>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</si>
  <si>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</si>
  <si>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</si>
  <si>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</si>
  <si>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</si>
  <si>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</si>
  <si>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</si>
  <si>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</si>
  <si>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</si>
  <si>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</si>
  <si>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</si>
  <si>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</si>
  <si>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</si>
  <si>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</si>
  <si>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</si>
  <si>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</si>
  <si>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</si>
  <si>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</si>
  <si>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</si>
  <si>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</si>
  <si>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</si>
  <si>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</si>
  <si>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</si>
  <si>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</si>
  <si>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</si>
  <si>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</si>
  <si>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</si>
  <si>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</si>
  <si>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</si>
  <si>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</si>
  <si>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</si>
  <si>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</si>
  <si>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</si>
  <si>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</si>
  <si>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</si>
  <si>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</si>
  <si>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</si>
  <si>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</si>
  <si>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</si>
  <si>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</si>
  <si>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</si>
  <si>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</si>
  <si>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</si>
  <si>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</si>
  <si>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</si>
  <si>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</si>
  <si>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</si>
  <si>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</si>
  <si>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</si>
  <si>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</si>
  <si>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</si>
  <si>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</si>
  <si>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</si>
  <si>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</si>
  <si>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</si>
  <si>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</si>
  <si>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</si>
  <si>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</si>
  <si>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</si>
  <si>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</si>
  <si>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</si>
  <si>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</si>
  <si>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</si>
  <si>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</si>
  <si>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</si>
  <si>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</si>
  <si>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</si>
  <si>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</si>
  <si>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</si>
  <si>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</si>
  <si>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</si>
  <si>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</si>
  <si>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</si>
  <si>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</si>
  <si>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</si>
  <si>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</si>
  <si>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</si>
  <si>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</si>
  <si>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</si>
  <si>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</si>
  <si>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</si>
  <si>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</si>
  <si>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</si>
  <si>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</si>
  <si>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</si>
  <si>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</si>
  <si>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</si>
  <si>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</si>
  <si>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</si>
  <si>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</si>
  <si>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</si>
  <si>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</si>
  <si>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</si>
  <si>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</si>
  <si>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</si>
  <si>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</si>
  <si>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</si>
  <si>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</si>
  <si>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</si>
  <si>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</si>
  <si>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</si>
  <si>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</si>
  <si>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</si>
  <si>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</si>
  <si>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</si>
  <si>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</si>
  <si>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</si>
  <si>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</si>
  <si>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</si>
  <si>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</si>
  <si>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</si>
  <si>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</si>
  <si>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</si>
  <si>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</si>
  <si>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</si>
  <si>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</si>
  <si>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</si>
  <si>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</si>
  <si>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</si>
  <si>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</si>
  <si>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</si>
  <si>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</si>
  <si>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</si>
  <si>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</si>
  <si>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</si>
  <si>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</si>
  <si>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</si>
  <si>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</si>
  <si>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</si>
  <si>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</si>
  <si>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</si>
  <si>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</si>
  <si>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</si>
  <si>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</si>
  <si>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</si>
  <si>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</si>
  <si>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</si>
  <si>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</si>
  <si>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</si>
  <si>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</si>
  <si>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</si>
  <si>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</si>
  <si>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</si>
  <si>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</si>
  <si>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</si>
  <si>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</si>
  <si>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</si>
  <si>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</si>
  <si>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</si>
  <si>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</si>
  <si>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</si>
  <si>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</si>
  <si>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</si>
  <si>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</si>
  <si>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</si>
  <si>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</si>
  <si>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</si>
  <si>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</si>
  <si>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</si>
  <si>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</si>
  <si>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</si>
  <si>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</si>
  <si>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</si>
  <si>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</si>
  <si>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</si>
  <si>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</si>
  <si>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</si>
  <si>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</si>
  <si>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</si>
  <si>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</si>
  <si>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</si>
  <si>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</si>
  <si>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</si>
  <si>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</si>
  <si>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</si>
  <si>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</si>
  <si>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</si>
  <si>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</si>
  <si>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</si>
  <si>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</si>
  <si>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</si>
  <si>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</si>
  <si>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</si>
  <si>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</si>
  <si>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</si>
  <si>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</si>
  <si>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</si>
  <si>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</si>
  <si>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</si>
  <si>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</si>
  <si>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</si>
  <si>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</si>
  <si>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</si>
  <si>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</si>
  <si>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</si>
  <si>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</si>
  <si>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</si>
  <si>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</si>
  <si>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</si>
  <si>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</si>
  <si>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</si>
  <si>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</si>
  <si>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</si>
  <si>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</si>
  <si>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</si>
  <si>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</si>
  <si>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</si>
  <si>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</si>
  <si>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</si>
  <si>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</si>
  <si>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</si>
  <si>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</si>
  <si>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</si>
  <si>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</si>
  <si>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</si>
  <si>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</si>
  <si>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</si>
  <si>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</si>
  <si>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</si>
  <si>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</si>
  <si>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</si>
  <si>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</si>
  <si>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</si>
  <si>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</si>
  <si>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</si>
  <si>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</si>
  <si>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</si>
  <si>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</si>
  <si>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</si>
  <si>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</si>
  <si>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</si>
  <si>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</si>
  <si>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</si>
  <si>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</si>
  <si>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</si>
  <si>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</si>
  <si>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</si>
  <si>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</si>
  <si>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</si>
  <si>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</si>
  <si>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</si>
  <si>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</si>
  <si>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</si>
  <si>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</si>
  <si>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</si>
  <si>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</si>
  <si>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</si>
  <si>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</si>
  <si>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</si>
  <si>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</si>
  <si>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</si>
  <si>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</si>
  <si>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</si>
  <si>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</si>
  <si>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</si>
  <si>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</si>
  <si>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</si>
  <si>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</si>
  <si>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</si>
  <si>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</si>
  <si>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</si>
  <si>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</si>
  <si>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</si>
  <si>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</si>
  <si>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</si>
  <si>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</si>
  <si>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</si>
  <si>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</si>
  <si>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</si>
  <si>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</si>
  <si>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</si>
  <si>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</si>
  <si>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</si>
  <si>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</si>
  <si>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</si>
  <si>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</si>
  <si>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</si>
  <si>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</si>
  <si>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</si>
  <si>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</si>
  <si>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</si>
  <si>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</si>
  <si>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</si>
  <si>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</si>
  <si>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</si>
  <si>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</si>
  <si>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</si>
  <si>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</si>
  <si>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</si>
  <si>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</si>
  <si>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</si>
  <si>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</si>
  <si>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</si>
  <si>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</si>
  <si>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</si>
  <si>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</si>
  <si>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</si>
  <si>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</si>
  <si>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</si>
  <si>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</si>
  <si>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</si>
  <si>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</si>
  <si>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</si>
  <si>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</si>
  <si>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</si>
  <si>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</si>
  <si>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</si>
  <si>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</si>
  <si>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</si>
  <si>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</si>
  <si>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</si>
  <si>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</si>
  <si>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</si>
  <si>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</si>
  <si>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</si>
  <si>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</si>
  <si>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</si>
  <si>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</si>
  <si>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</si>
  <si>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</si>
  <si>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</si>
  <si>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</si>
  <si>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</si>
  <si>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</si>
  <si>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</si>
  <si>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</si>
  <si>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</si>
  <si>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</si>
  <si>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</si>
  <si>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</si>
  <si>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</si>
  <si>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</si>
  <si>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</si>
  <si>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</si>
  <si>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</si>
  <si>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</si>
  <si>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</si>
  <si>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</si>
  <si>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</si>
  <si>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</si>
  <si>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</si>
  <si>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</si>
  <si>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</si>
  <si>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</si>
  <si>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</si>
  <si>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</si>
  <si>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</si>
  <si>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</si>
  <si>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</si>
  <si>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</si>
  <si>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</si>
  <si>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</si>
  <si>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</si>
  <si>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</si>
  <si>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</si>
  <si>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</si>
  <si>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</si>
  <si>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</si>
  <si>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</si>
  <si>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</si>
  <si>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</si>
  <si>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</si>
  <si>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</si>
  <si>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</si>
  <si>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</si>
  <si>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</si>
  <si>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</si>
  <si>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</si>
  <si>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</si>
  <si>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</si>
  <si>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</si>
  <si>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</si>
  <si>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</si>
  <si>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</si>
  <si>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</si>
  <si>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</si>
  <si>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</si>
  <si>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</si>
  <si>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</si>
  <si>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</si>
  <si>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</si>
  <si>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</si>
  <si>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</si>
  <si>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</si>
  <si>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</si>
  <si>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</si>
  <si>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</si>
  <si>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</si>
  <si>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</si>
  <si>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</si>
  <si>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</si>
  <si>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</si>
  <si>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</si>
  <si>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</si>
  <si>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</si>
  <si>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</si>
  <si>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</si>
  <si>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</si>
  <si>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</si>
  <si>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</si>
  <si>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</si>
  <si>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</si>
  <si>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</si>
  <si>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</si>
  <si>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</si>
  <si>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</si>
  <si>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</si>
  <si>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</si>
  <si>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</si>
  <si>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</si>
  <si>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</si>
  <si>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</si>
  <si>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</si>
  <si>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</si>
  <si>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</si>
  <si>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</si>
  <si>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</si>
  <si>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</si>
  <si>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</si>
  <si>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</si>
  <si>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</si>
  <si>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</si>
  <si>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</si>
  <si>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</si>
  <si>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</si>
  <si>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</si>
  <si>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</si>
  <si>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</si>
  <si>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</si>
  <si>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</si>
  <si>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</si>
  <si>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</si>
  <si>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</si>
  <si>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</si>
  <si>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</si>
  <si>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</si>
  <si>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</si>
  <si>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</si>
  <si>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</si>
  <si>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</si>
  <si>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</si>
  <si>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</si>
  <si>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</si>
  <si>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</si>
  <si>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</si>
  <si>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</si>
  <si>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</si>
  <si>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</si>
  <si>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</si>
  <si>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</si>
  <si>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</si>
  <si>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</si>
  <si>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</si>
  <si>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</si>
  <si>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</si>
  <si>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</si>
  <si>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</si>
  <si>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</si>
  <si>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</si>
  <si>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</si>
  <si>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</si>
  <si>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</si>
  <si>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</si>
  <si>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</si>
  <si>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</si>
  <si>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</si>
  <si>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</si>
  <si>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</si>
  <si>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</si>
  <si>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</si>
  <si>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</si>
  <si>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</si>
  <si>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</si>
  <si>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</si>
  <si>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</si>
  <si>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</si>
  <si>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</si>
  <si>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</si>
  <si>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</si>
  <si>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</si>
  <si>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</si>
  <si>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</si>
  <si>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</si>
  <si>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</si>
  <si>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</si>
  <si>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</si>
  <si>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</si>
  <si>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</si>
  <si>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</si>
  <si>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</si>
  <si>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</si>
  <si>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</si>
  <si>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</si>
  <si>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</si>
  <si>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</si>
  <si>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</si>
  <si>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</si>
  <si>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</si>
  <si>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</si>
  <si>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</si>
  <si>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</si>
  <si>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</si>
  <si>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</si>
  <si>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</si>
  <si>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</si>
  <si>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</si>
  <si>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</si>
  <si>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</si>
  <si>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</si>
  <si>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</si>
  <si>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</si>
  <si>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</si>
  <si>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</si>
  <si>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</si>
  <si>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</si>
  <si>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</si>
  <si>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</si>
  <si>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</si>
  <si>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</si>
  <si>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</si>
  <si>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</si>
  <si>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</si>
  <si>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</si>
  <si>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</si>
  <si>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</si>
  <si>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</si>
  <si>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</si>
  <si>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</si>
  <si>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</si>
  <si>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</si>
  <si>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</si>
  <si>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</si>
  <si>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</si>
  <si>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</si>
  <si>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</si>
  <si>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</si>
  <si>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</si>
  <si>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</si>
  <si>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</si>
  <si>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</si>
  <si>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</si>
  <si>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</si>
  <si>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</si>
  <si>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</si>
  <si>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</si>
  <si>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</si>
  <si>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</si>
  <si>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</si>
  <si>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</si>
  <si>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</si>
  <si>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</si>
  <si>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</si>
  <si>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</si>
  <si>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</si>
  <si>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</si>
  <si>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</si>
  <si>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</si>
  <si>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</si>
  <si>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</si>
  <si>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</si>
  <si>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</si>
  <si>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</si>
  <si>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</si>
  <si>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</si>
  <si>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</si>
  <si>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</si>
  <si>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</si>
  <si>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</si>
  <si>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</si>
  <si>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</si>
  <si>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</si>
  <si>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</si>
  <si>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</si>
  <si>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</si>
  <si>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</si>
  <si>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</si>
  <si>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</si>
  <si>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</si>
  <si>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</si>
  <si>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</si>
  <si>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</si>
  <si>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</si>
  <si>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</si>
  <si>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</si>
  <si>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</si>
  <si>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</si>
  <si>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</si>
  <si>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</si>
  <si>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</si>
  <si>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</si>
  <si>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</si>
  <si>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</si>
  <si>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</si>
  <si>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</si>
  <si>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</si>
  <si>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</si>
  <si>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</si>
  <si>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</si>
  <si>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</si>
  <si>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</si>
  <si>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</si>
  <si>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</si>
  <si>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</si>
  <si>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</si>
  <si>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</si>
  <si>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</si>
  <si>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</si>
  <si>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</si>
  <si>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</si>
  <si>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</si>
  <si>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</si>
  <si>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</si>
  <si>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</si>
  <si>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</si>
  <si>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</si>
  <si>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</si>
  <si>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</si>
  <si>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</si>
  <si>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</si>
  <si>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</si>
  <si>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</si>
  <si>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</si>
  <si>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</si>
  <si>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</si>
  <si>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</si>
  <si>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</si>
  <si>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</si>
  <si>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</si>
  <si>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</si>
  <si>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</si>
  <si>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</si>
  <si>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</si>
  <si>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</si>
  <si>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</si>
  <si>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</si>
  <si>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</si>
  <si>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</si>
  <si>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</si>
  <si>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</si>
  <si>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</si>
  <si>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</si>
  <si>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</si>
  <si>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</si>
  <si>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</si>
  <si>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</si>
  <si>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</si>
  <si>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</si>
  <si>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</si>
  <si>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</si>
  <si>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</si>
  <si>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</si>
  <si>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</si>
  <si>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</si>
  <si>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</si>
  <si>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</si>
  <si>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</si>
  <si>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</si>
  <si>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</si>
  <si>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</si>
  <si>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</si>
  <si>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</si>
  <si>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</si>
  <si>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</si>
  <si>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</si>
  <si>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</si>
  <si>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</si>
  <si>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</si>
  <si>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</si>
  <si>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</si>
  <si>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</si>
  <si>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</si>
  <si>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</si>
  <si>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</si>
  <si>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</si>
  <si>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</si>
  <si>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</si>
  <si>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</si>
  <si>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</si>
  <si>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</si>
  <si>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</si>
  <si>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</si>
  <si>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</si>
  <si>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</si>
  <si>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</si>
  <si>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</si>
  <si>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</si>
  <si>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</si>
  <si>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</si>
  <si>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</si>
  <si>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</si>
  <si>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</si>
  <si>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</si>
  <si>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</si>
  <si>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</si>
  <si>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</si>
  <si>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</si>
  <si>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</si>
  <si>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</si>
  <si>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</si>
  <si>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</si>
  <si>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</si>
  <si>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</si>
  <si>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</si>
  <si>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</si>
  <si>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</si>
  <si>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</si>
  <si>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</si>
  <si>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</si>
  <si>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</si>
  <si>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</si>
  <si>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</si>
  <si>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</si>
  <si>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</si>
  <si>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</si>
  <si>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</si>
  <si>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</si>
  <si>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</si>
  <si>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</si>
  <si>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</si>
  <si>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</si>
  <si>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</si>
  <si>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</si>
  <si>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</si>
  <si>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</si>
  <si>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</si>
  <si>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</si>
  <si>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</si>
  <si>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</si>
  <si>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</si>
  <si>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</si>
  <si>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</si>
  <si>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</si>
  <si>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</si>
  <si>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</si>
  <si>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</si>
  <si>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</si>
  <si>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</si>
  <si>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</si>
  <si>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</si>
  <si>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</si>
  <si>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</si>
  <si>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</si>
  <si>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</si>
  <si>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</si>
  <si>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</si>
  <si>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</si>
  <si>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</si>
  <si>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</si>
  <si>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</si>
  <si>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</si>
  <si>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</si>
  <si>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</si>
  <si>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</si>
  <si>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</si>
  <si>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</si>
  <si>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</si>
  <si>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</si>
  <si>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</si>
  <si>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</si>
  <si>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</si>
  <si>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</si>
  <si>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</si>
  <si>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</si>
  <si>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</si>
  <si>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</si>
  <si>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</si>
  <si>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</si>
  <si>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</si>
  <si>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</si>
  <si>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</si>
  <si>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</si>
  <si>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</si>
  <si>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</si>
  <si>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</si>
  <si>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</si>
  <si>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</si>
  <si>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</si>
  <si>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</si>
  <si>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</si>
  <si>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</si>
  <si>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</si>
  <si>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</si>
  <si>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</si>
  <si>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</si>
  <si>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</si>
  <si>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</si>
  <si>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</si>
  <si>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</si>
  <si>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</si>
  <si>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</si>
  <si>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</si>
  <si>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</si>
  <si>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</si>
  <si>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</si>
  <si>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</si>
  <si>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</si>
  <si>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</si>
  <si>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</si>
  <si>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</si>
  <si>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</si>
  <si>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</si>
  <si>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</si>
  <si>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</si>
  <si>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</si>
  <si>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</si>
  <si>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</si>
  <si>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</si>
  <si>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</si>
  <si>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</si>
  <si>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</si>
  <si>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</si>
  <si>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</si>
  <si>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</si>
  <si>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</si>
  <si>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</si>
  <si>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</si>
  <si>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</si>
  <si>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</si>
  <si>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</si>
  <si>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</si>
  <si>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</si>
  <si>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</si>
  <si>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</si>
  <si>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</si>
  <si>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</si>
  <si>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</si>
  <si>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</si>
  <si>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</si>
  <si>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</si>
  <si>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</si>
  <si>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</si>
  <si>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</si>
  <si>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</si>
  <si>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</si>
  <si>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</si>
  <si>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</si>
  <si>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</si>
  <si>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</si>
  <si>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</si>
  <si>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</si>
  <si>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</si>
  <si>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</si>
  <si>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</si>
  <si>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</si>
  <si>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</si>
  <si>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</si>
  <si>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</si>
  <si>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</si>
  <si>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</si>
  <si>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</si>
  <si>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</si>
  <si>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</si>
  <si>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</si>
  <si>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</si>
  <si>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</si>
  <si>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</si>
  <si>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</si>
  <si>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</si>
  <si>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</si>
  <si>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</si>
  <si>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</si>
  <si>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</si>
  <si>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</si>
  <si>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</si>
  <si>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</si>
  <si>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</si>
  <si>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</si>
  <si>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</si>
  <si>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</si>
  <si>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</si>
  <si>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</si>
  <si>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</si>
  <si>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</si>
  <si>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</si>
  <si>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</si>
  <si>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</si>
  <si>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</si>
  <si>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</si>
  <si>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</si>
  <si>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</si>
  <si>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</si>
  <si>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</si>
  <si>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</si>
  <si>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</si>
  <si>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</si>
  <si>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</si>
  <si>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</si>
  <si>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</si>
  <si>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</si>
  <si>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</si>
  <si>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</si>
  <si>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</si>
  <si>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</si>
  <si>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</si>
  <si>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</si>
  <si>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</si>
  <si>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</si>
  <si>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</si>
  <si>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</si>
  <si>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</si>
  <si>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</si>
  <si>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</si>
  <si>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</si>
  <si>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</si>
  <si>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</si>
  <si>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</si>
  <si>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</si>
  <si>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</si>
  <si>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</si>
  <si>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</si>
  <si>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</si>
  <si>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</si>
  <si>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</si>
  <si>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</si>
  <si>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</si>
  <si>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</si>
  <si>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</si>
  <si>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</si>
  <si>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</si>
  <si>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</si>
  <si>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</si>
  <si>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</si>
  <si>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</si>
  <si>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</si>
  <si>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</si>
  <si>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</si>
  <si>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</si>
  <si>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</si>
  <si>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</si>
  <si>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</si>
  <si>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</si>
  <si>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</si>
  <si>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</si>
  <si>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</si>
  <si>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</si>
  <si>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</si>
  <si>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</si>
  <si>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</si>
  <si>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</si>
  <si>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</si>
  <si>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</si>
  <si>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</si>
  <si>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</si>
  <si>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</si>
  <si>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</si>
  <si>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</si>
  <si>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</si>
  <si>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</si>
  <si>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</si>
  <si>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</si>
  <si>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</si>
  <si>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</si>
  <si>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</si>
  <si>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</si>
  <si>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</si>
  <si>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</si>
  <si>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</si>
  <si>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</si>
  <si>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</si>
  <si>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</si>
  <si>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</si>
  <si>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</si>
  <si>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</si>
  <si>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</si>
  <si>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</si>
  <si>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</si>
  <si>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</si>
  <si>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</si>
  <si>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</si>
  <si>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</si>
  <si>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</si>
  <si>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</si>
  <si>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</si>
  <si>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</si>
  <si>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</si>
  <si>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</si>
  <si>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</si>
  <si>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</si>
  <si>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</si>
  <si>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</si>
  <si>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</si>
  <si>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</si>
  <si>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</si>
  <si>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</si>
  <si>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</si>
  <si>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</si>
  <si>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</si>
  <si>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</si>
  <si>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</si>
  <si>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</si>
  <si>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</si>
  <si>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</si>
  <si>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</si>
  <si>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</si>
  <si>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</si>
  <si>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</si>
  <si>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</si>
  <si>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</si>
  <si>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</si>
  <si>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</si>
  <si>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</si>
  <si>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</si>
  <si>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</si>
  <si>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</si>
  <si>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</si>
  <si>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</si>
  <si>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</si>
  <si>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</si>
  <si>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</si>
  <si>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</si>
  <si>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</si>
  <si>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</si>
  <si>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</si>
  <si>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</si>
  <si>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</si>
  <si>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</si>
  <si>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</si>
  <si>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</si>
  <si>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</si>
  <si>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</si>
  <si>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</si>
  <si>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</si>
  <si>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</si>
  <si>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</si>
  <si>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</si>
  <si>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</si>
  <si>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</si>
  <si>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</si>
  <si>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</si>
  <si>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</si>
  <si>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</si>
  <si>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</si>
  <si>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</si>
  <si>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</si>
  <si>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</si>
  <si>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</si>
  <si>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</si>
  <si>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</si>
  <si>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</si>
  <si>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</si>
  <si>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</si>
  <si>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</si>
  <si>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</si>
  <si>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</si>
  <si>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</si>
  <si>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</si>
  <si>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</si>
  <si>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</si>
  <si>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</si>
  <si>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</si>
  <si>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</si>
  <si>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</si>
  <si>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</si>
  <si>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</si>
  <si>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</si>
  <si>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</si>
  <si>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</si>
  <si>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</si>
  <si>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</si>
  <si>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</si>
  <si>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</si>
  <si>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</si>
  <si>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</si>
  <si>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</si>
  <si>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</si>
  <si>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</si>
  <si>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</si>
  <si>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</si>
  <si>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</si>
  <si>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</si>
  <si>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</si>
  <si>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</si>
  <si>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</si>
  <si>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</si>
  <si>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</si>
  <si>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</si>
  <si>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</si>
  <si>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</si>
  <si>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</si>
  <si>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</si>
  <si>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</si>
  <si>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</si>
  <si>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</si>
  <si>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</si>
  <si>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</si>
  <si>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</si>
  <si>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</si>
  <si>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</si>
  <si>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</si>
  <si>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</si>
  <si>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</si>
  <si>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</si>
  <si>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</si>
  <si>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</si>
  <si>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</si>
  <si>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</si>
  <si>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</si>
  <si>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</si>
  <si>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</si>
  <si>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</si>
  <si>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</si>
  <si>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</si>
  <si>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</si>
  <si>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</si>
  <si>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</si>
  <si>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</si>
  <si>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</si>
  <si>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</si>
  <si>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</si>
  <si>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</si>
  <si>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</si>
  <si>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</si>
  <si>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</si>
  <si>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</si>
  <si>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</si>
  <si>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</si>
  <si>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</si>
  <si>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</si>
  <si>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</si>
  <si>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</si>
  <si>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</si>
  <si>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</si>
  <si>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</si>
  <si>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</si>
  <si>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</si>
  <si>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</si>
  <si>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</si>
  <si>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</si>
  <si>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</si>
  <si>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</si>
  <si>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</si>
  <si>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</si>
  <si>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</si>
  <si>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</si>
  <si>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</si>
  <si>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</si>
  <si>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</si>
  <si>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</si>
  <si>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</si>
  <si>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</si>
  <si>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</si>
  <si>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</si>
  <si>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</si>
  <si>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</si>
  <si>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</si>
  <si>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</si>
  <si>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</si>
  <si>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</si>
  <si>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</si>
  <si>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</si>
  <si>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</si>
  <si>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</si>
  <si>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</si>
  <si>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</si>
  <si>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</si>
  <si>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</si>
  <si>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</si>
  <si>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</si>
  <si>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</si>
  <si>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</si>
  <si>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</si>
  <si>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</si>
  <si>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</si>
  <si>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</si>
  <si>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</si>
  <si>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</si>
  <si>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</si>
  <si>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</si>
  <si>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</si>
  <si>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</si>
  <si>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</si>
  <si>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</si>
  <si>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</si>
  <si>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</si>
  <si>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</si>
  <si>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</si>
  <si>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</si>
  <si>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</si>
  <si>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</si>
  <si>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</si>
  <si>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</si>
  <si>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</si>
  <si>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</si>
  <si>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</si>
  <si>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</si>
  <si>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</si>
  <si>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</si>
  <si>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</si>
  <si>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</si>
  <si>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</si>
  <si>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</si>
  <si>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</si>
  <si>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</si>
  <si>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</si>
  <si>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</si>
  <si>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</si>
  <si>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</si>
  <si>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</si>
  <si>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</si>
  <si>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</si>
  <si>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</si>
  <si>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</si>
  <si>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</si>
  <si>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</si>
  <si>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</si>
  <si>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</si>
  <si>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</si>
  <si>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</si>
  <si>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</si>
  <si>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</si>
  <si>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</si>
  <si>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</si>
  <si>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</si>
  <si>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</si>
  <si>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</si>
  <si>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</si>
  <si>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</si>
  <si>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</si>
  <si>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</si>
  <si>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</si>
  <si>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</si>
  <si>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</si>
  <si>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</si>
  <si>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</si>
  <si>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</si>
  <si>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</si>
  <si>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</si>
  <si>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</si>
  <si>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</si>
  <si>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</si>
  <si>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</si>
  <si>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</si>
  <si>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</si>
  <si>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</si>
  <si>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</si>
  <si>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</si>
  <si>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</si>
  <si>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</si>
  <si>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</si>
  <si>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</si>
  <si>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</si>
  <si>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</si>
  <si>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</si>
  <si>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</si>
  <si>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</si>
  <si>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</si>
  <si>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</si>
  <si>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</si>
  <si>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</si>
  <si>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</si>
  <si>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</si>
  <si>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</si>
  <si>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</si>
  <si>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</si>
  <si>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</si>
  <si>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</si>
  <si>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</si>
  <si>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</si>
  <si>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</si>
  <si>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</si>
  <si>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</si>
  <si>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</si>
  <si>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</si>
  <si>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</si>
  <si>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</si>
  <si>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</si>
  <si>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</si>
  <si>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</si>
  <si>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</si>
  <si>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</si>
  <si>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</si>
  <si>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</si>
  <si>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</si>
  <si>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</si>
  <si>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</si>
  <si>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</si>
  <si>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</si>
  <si>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</si>
  <si>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</si>
  <si>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</si>
  <si>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</si>
  <si>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</si>
  <si>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</si>
  <si>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</si>
  <si>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</si>
  <si>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</si>
  <si>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</si>
  <si>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</si>
  <si>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</si>
  <si>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</si>
  <si>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</si>
  <si>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</si>
  <si>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</si>
  <si>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</si>
  <si>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</si>
  <si>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</si>
  <si>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</si>
  <si>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</si>
  <si>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</si>
  <si>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</si>
  <si>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</si>
  <si>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</si>
  <si>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</si>
  <si>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</si>
  <si>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</si>
  <si>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</si>
  <si>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</si>
  <si>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</si>
  <si>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</si>
  <si>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</si>
  <si>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</si>
  <si>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</si>
  <si>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</si>
  <si>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</si>
  <si>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</si>
  <si>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</si>
  <si>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</si>
  <si>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</si>
  <si>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</si>
  <si>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</si>
  <si>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</si>
  <si>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</si>
  <si>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</si>
  <si>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</si>
  <si>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</si>
  <si>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</si>
  <si>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</si>
  <si>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</si>
  <si>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</si>
  <si>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</si>
  <si>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</si>
  <si>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</si>
  <si>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</si>
  <si>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</si>
  <si>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</si>
  <si>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</si>
  <si>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</si>
  <si>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</si>
  <si>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</si>
  <si>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</si>
  <si>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</si>
  <si>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</si>
  <si>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</si>
  <si>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</si>
  <si>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</si>
  <si>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</si>
  <si>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</si>
  <si>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</si>
  <si>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</si>
  <si>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</si>
  <si>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</si>
  <si>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</si>
  <si>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</si>
  <si>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</si>
  <si>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</si>
  <si>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</si>
  <si>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</si>
  <si>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</si>
  <si>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</si>
  <si>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</si>
  <si>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</si>
  <si>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</si>
  <si>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</si>
  <si>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</si>
  <si>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</si>
  <si>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</si>
  <si>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</si>
  <si>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</si>
  <si>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</si>
  <si>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</si>
  <si>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</si>
  <si>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</si>
  <si>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</si>
  <si>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</si>
  <si>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</si>
  <si>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</si>
  <si>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</si>
  <si>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</si>
  <si>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</si>
  <si>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</si>
  <si>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</si>
  <si>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</si>
  <si>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</si>
  <si>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</si>
  <si>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</si>
  <si>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</si>
  <si>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</si>
  <si>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</si>
  <si>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</si>
  <si>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</si>
  <si>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</si>
  <si>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</si>
  <si>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</si>
  <si>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</si>
  <si>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</si>
  <si>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</si>
  <si>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</si>
  <si>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</si>
  <si>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</si>
  <si>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</si>
  <si>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</si>
  <si>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</si>
  <si>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</si>
  <si>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</si>
  <si>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</si>
  <si>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</si>
  <si>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</si>
  <si>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</si>
  <si>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</si>
  <si>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</si>
  <si>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</si>
  <si>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</si>
  <si>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</si>
  <si>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</si>
  <si>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</si>
  <si>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</si>
  <si>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</si>
  <si>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</si>
  <si>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</si>
  <si>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</si>
  <si>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</si>
  <si>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</si>
  <si>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</si>
  <si>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</si>
  <si>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</si>
  <si>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</si>
  <si>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</si>
  <si>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</si>
  <si>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</si>
  <si>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</si>
  <si>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</si>
  <si>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</si>
  <si>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</si>
  <si>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</si>
  <si>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</si>
  <si>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</si>
  <si>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</si>
  <si>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</si>
  <si>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</si>
  <si>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</si>
  <si>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</si>
  <si>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</si>
  <si>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</si>
  <si>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</si>
  <si>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</si>
  <si>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</si>
  <si>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</si>
  <si>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</si>
  <si>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</si>
  <si>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</si>
  <si>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</si>
  <si>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</si>
  <si>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</si>
  <si>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</si>
  <si>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</si>
  <si>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</si>
  <si>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</si>
  <si>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</si>
  <si>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</si>
  <si>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</si>
  <si>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</si>
  <si>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</si>
  <si>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</si>
  <si>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</si>
  <si>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</si>
  <si>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</si>
  <si>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</si>
  <si>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</si>
  <si>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</si>
  <si>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</si>
  <si>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</si>
  <si>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</si>
  <si>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</si>
  <si>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</si>
  <si>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</si>
  <si>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</si>
  <si>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</si>
  <si>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</si>
  <si>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</si>
  <si>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</si>
  <si>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</si>
  <si>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</si>
  <si>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</si>
  <si>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</si>
  <si>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</si>
  <si>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</si>
  <si>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</si>
  <si>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</si>
  <si>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</si>
  <si>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</si>
  <si>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</si>
  <si>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</si>
  <si>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</si>
  <si>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</si>
  <si>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</si>
  <si>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</si>
  <si>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</si>
  <si>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</si>
  <si>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</si>
  <si>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</si>
  <si>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</si>
  <si>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</si>
  <si>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</si>
  <si>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</si>
  <si>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</si>
  <si>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</si>
  <si>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</si>
  <si>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</si>
  <si>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</si>
  <si>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</si>
  <si>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</si>
  <si>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</si>
  <si>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</si>
  <si>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</si>
  <si>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</si>
  <si>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</si>
  <si>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</si>
  <si>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</si>
  <si>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</si>
  <si>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</si>
  <si>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</si>
  <si>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</si>
  <si>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</si>
  <si>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</si>
  <si>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</si>
  <si>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</si>
  <si>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</si>
  <si>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</si>
  <si>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</si>
  <si>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</si>
  <si>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</si>
  <si>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</si>
  <si>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</si>
  <si>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</si>
  <si>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</si>
  <si>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</si>
  <si>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</si>
  <si>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</si>
  <si>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</si>
  <si>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</si>
  <si>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</si>
  <si>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</si>
  <si>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</si>
  <si>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</si>
  <si>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</si>
  <si>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</si>
  <si>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</si>
  <si>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</si>
  <si>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</si>
  <si>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</si>
  <si>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</si>
  <si>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</si>
  <si>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</si>
  <si>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</si>
  <si>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</si>
  <si>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</si>
  <si>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</si>
  <si>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</si>
  <si>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</si>
  <si>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</si>
  <si>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</si>
  <si>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</si>
  <si>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</si>
  <si>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</si>
  <si>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</si>
  <si>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</si>
  <si>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</si>
  <si>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</si>
  <si>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</si>
  <si>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</si>
  <si>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</si>
  <si>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</si>
  <si>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</si>
  <si>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</si>
  <si>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</si>
  <si>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</si>
  <si>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</si>
  <si>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</si>
  <si>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</si>
  <si>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</si>
  <si>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</si>
  <si>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</si>
  <si>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</si>
  <si>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</si>
  <si>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</si>
  <si>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</si>
  <si>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</si>
  <si>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</si>
  <si>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</si>
  <si>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</si>
  <si>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</si>
  <si>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</si>
  <si>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</si>
  <si>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</si>
  <si>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</si>
  <si>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</si>
  <si>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</si>
  <si>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</si>
  <si>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</si>
  <si>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</si>
  <si>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</si>
  <si>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</si>
  <si>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</si>
  <si>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</si>
  <si>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</si>
  <si>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</si>
  <si>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</si>
  <si>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</si>
  <si>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</si>
  <si>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</si>
  <si>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</si>
  <si>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</si>
  <si>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</si>
  <si>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</si>
  <si>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</si>
  <si>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</si>
  <si>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</si>
  <si>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</si>
  <si>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</si>
  <si>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</si>
  <si>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</si>
  <si>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</si>
  <si>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</si>
  <si>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</si>
  <si>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</si>
  <si>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</si>
  <si>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</si>
  <si>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</si>
  <si>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</si>
  <si>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</si>
  <si>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</si>
  <si>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</si>
  <si>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</si>
  <si>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</si>
  <si>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</si>
  <si>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</si>
  <si>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</si>
  <si>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</si>
  <si>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</si>
  <si>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</si>
  <si>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</si>
  <si>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</si>
  <si>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</si>
  <si>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</si>
  <si>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</si>
  <si>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</si>
  <si>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</si>
  <si>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</si>
  <si>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</si>
  <si>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</si>
  <si>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</si>
  <si>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</si>
  <si>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</si>
  <si>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</si>
  <si>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</si>
  <si>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</si>
  <si>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</si>
  <si>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</si>
  <si>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</si>
  <si>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</si>
  <si>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</si>
  <si>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</si>
  <si>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</si>
  <si>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</si>
  <si>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</si>
  <si>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</si>
  <si>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</si>
  <si>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</si>
  <si>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</si>
  <si>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</si>
  <si>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</si>
  <si>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</si>
  <si>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</si>
  <si>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</si>
  <si>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</si>
  <si>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</si>
  <si>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</si>
  <si>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</si>
  <si>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</si>
  <si>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</si>
  <si>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</si>
  <si>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</si>
  <si>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</si>
  <si>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</si>
  <si>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</si>
  <si>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</si>
  <si>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</si>
  <si>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</si>
  <si>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</si>
  <si>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</si>
  <si>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</si>
  <si>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</si>
  <si>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</si>
  <si>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</si>
  <si>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</si>
  <si>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</si>
  <si>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</si>
  <si>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</si>
  <si>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</si>
  <si>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</si>
  <si>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</si>
  <si>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</si>
  <si>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</si>
  <si>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</si>
  <si>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</si>
  <si>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</si>
  <si>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</si>
  <si>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</si>
  <si>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</si>
  <si>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</si>
  <si>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</si>
  <si>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</si>
  <si>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</si>
  <si>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</si>
  <si>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</si>
  <si>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</si>
  <si>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</si>
  <si>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</si>
  <si>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</si>
  <si>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</si>
  <si>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</si>
  <si>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</si>
  <si>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</si>
  <si>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</si>
  <si>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</si>
  <si>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</si>
  <si>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</si>
  <si>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</si>
  <si>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</si>
  <si>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</si>
  <si>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</si>
  <si>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</si>
  <si>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</si>
  <si>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</si>
  <si>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</si>
  <si>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</si>
  <si>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</si>
  <si>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</si>
  <si>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</si>
  <si>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</si>
  <si>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</si>
  <si>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</si>
  <si>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</si>
  <si>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</si>
  <si>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</si>
  <si>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</si>
  <si>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</si>
  <si>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</si>
  <si>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</si>
  <si>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</si>
  <si>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</si>
  <si>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</si>
  <si>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</si>
  <si>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</si>
  <si>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</si>
  <si>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</si>
  <si>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</si>
  <si>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</si>
  <si>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</si>
  <si>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</si>
  <si>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</si>
  <si>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</si>
  <si>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</si>
  <si>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</si>
  <si>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</si>
  <si>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</si>
  <si>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</si>
  <si>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</si>
  <si>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</si>
  <si>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</si>
  <si>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</si>
  <si>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</si>
  <si>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</si>
  <si>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</si>
  <si>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</si>
  <si>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</si>
  <si>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</si>
  <si>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</si>
  <si>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</si>
  <si>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</si>
  <si>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</si>
  <si>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</si>
  <si>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</si>
  <si>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</si>
  <si>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</si>
  <si>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</si>
  <si>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</si>
  <si>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</si>
  <si>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</si>
  <si>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</si>
  <si>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</si>
  <si>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</si>
  <si>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</si>
  <si>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</si>
  <si>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</si>
  <si>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</si>
  <si>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</si>
  <si>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</si>
  <si>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</si>
  <si>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</si>
  <si>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</si>
  <si>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</si>
  <si>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</si>
  <si>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</si>
  <si>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</si>
  <si>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</si>
  <si>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</si>
  <si>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</si>
  <si>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</si>
  <si>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</si>
  <si>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</si>
  <si>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</si>
  <si>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</si>
  <si>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</si>
  <si>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</si>
  <si>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</si>
  <si>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</si>
  <si>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</si>
  <si>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</si>
  <si>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</si>
  <si>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</si>
  <si>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</si>
  <si>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</si>
  <si>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</si>
  <si>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</si>
  <si>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</si>
  <si>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</si>
  <si>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</si>
  <si>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</si>
  <si>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</si>
  <si>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</si>
  <si>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</si>
  <si>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</si>
  <si>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</si>
  <si>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</si>
  <si>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</si>
  <si>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</si>
  <si>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</si>
  <si>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</si>
  <si>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</si>
  <si>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</si>
  <si>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</si>
  <si>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</si>
  <si>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</si>
  <si>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</si>
  <si>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</si>
  <si>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</si>
  <si>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</si>
  <si>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</si>
  <si>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</si>
  <si>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</si>
  <si>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</si>
  <si>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</si>
  <si>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</si>
  <si>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</si>
  <si>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</si>
  <si>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</si>
  <si>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</si>
  <si>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</si>
  <si>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</si>
  <si>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</si>
  <si>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</si>
  <si>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</si>
  <si>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</si>
  <si>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</si>
  <si>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</si>
  <si>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</si>
  <si>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</si>
  <si>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</si>
  <si>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</si>
  <si>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</si>
  <si>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</si>
  <si>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</si>
  <si>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</si>
  <si>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</si>
  <si>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</si>
  <si>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</si>
  <si>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</si>
  <si>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</si>
  <si>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</si>
  <si>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</si>
  <si>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</si>
  <si>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</si>
  <si>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</si>
  <si>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</si>
  <si>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</si>
  <si>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</si>
  <si>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</si>
  <si>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</si>
  <si>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</si>
  <si>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</si>
  <si>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</si>
  <si>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</si>
  <si>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</si>
  <si>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</si>
  <si>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</si>
  <si>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</si>
  <si>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</si>
  <si>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</si>
  <si>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</si>
  <si>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</si>
  <si>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</si>
  <si>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</si>
  <si>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</si>
  <si>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</si>
  <si>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</si>
  <si>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</si>
  <si>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</si>
  <si>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</si>
  <si>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</si>
  <si>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</si>
  <si>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</si>
  <si>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</si>
  <si>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</si>
  <si>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</si>
  <si>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</si>
  <si>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</si>
  <si>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</si>
  <si>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</si>
  <si>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</si>
  <si>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</si>
  <si>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</si>
  <si>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</si>
  <si>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</si>
  <si>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</si>
  <si>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</si>
  <si>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</si>
  <si>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</si>
  <si>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</si>
  <si>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</si>
  <si>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</si>
  <si>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</si>
  <si>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</si>
  <si>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</si>
  <si>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</si>
  <si>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</si>
  <si>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</si>
  <si>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</si>
  <si>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</si>
  <si>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</si>
  <si>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</si>
  <si>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</si>
  <si>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</si>
  <si>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</si>
  <si>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</si>
  <si>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</si>
  <si>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</si>
  <si>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</si>
  <si>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</si>
  <si>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</si>
  <si>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</si>
  <si>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</si>
  <si>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</si>
  <si>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</si>
  <si>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</si>
  <si>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</si>
  <si>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</si>
  <si>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</si>
  <si>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</si>
  <si>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</si>
  <si>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</si>
  <si>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</si>
  <si>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</si>
  <si>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</si>
  <si>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</si>
  <si>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</si>
  <si>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</si>
  <si>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</si>
  <si>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</si>
  <si>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</si>
  <si>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</si>
  <si>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</si>
  <si>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</si>
  <si>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</si>
  <si>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</si>
  <si>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</si>
  <si>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</si>
  <si>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</si>
  <si>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</si>
  <si>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</si>
  <si>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</si>
  <si>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</si>
  <si>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</si>
  <si>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</si>
  <si>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</si>
  <si>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</si>
  <si>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</si>
  <si>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</si>
  <si>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</si>
  <si>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</si>
  <si>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</si>
  <si>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</si>
  <si>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</si>
  <si>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</si>
  <si>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</si>
  <si>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</si>
  <si>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</si>
  <si>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</si>
  <si>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</si>
  <si>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</si>
  <si>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</si>
  <si>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</si>
  <si>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</si>
  <si>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</si>
  <si>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</si>
  <si>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</si>
  <si>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</si>
  <si>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</si>
  <si>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</si>
  <si>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</si>
  <si>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</si>
  <si>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</si>
  <si>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</si>
  <si>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</si>
  <si>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</si>
  <si>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</si>
  <si>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</si>
  <si>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</si>
  <si>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</si>
  <si>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</si>
  <si>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</si>
  <si>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</si>
  <si>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</si>
  <si>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</si>
  <si>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</si>
  <si>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</si>
  <si>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</si>
  <si>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</si>
  <si>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</si>
  <si>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</si>
  <si>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</si>
  <si>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</si>
  <si>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</si>
  <si>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</si>
  <si>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</si>
  <si>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</si>
  <si>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</si>
  <si>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</si>
  <si>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</si>
  <si>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</si>
  <si>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</si>
  <si>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</si>
  <si>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</si>
  <si>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</si>
  <si>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</si>
  <si>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</si>
  <si>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</si>
  <si>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</si>
  <si>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</si>
  <si>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</si>
  <si>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</si>
  <si>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</si>
  <si>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</si>
  <si>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</si>
  <si>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</si>
  <si>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</si>
  <si>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</si>
  <si>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</si>
  <si>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</si>
  <si>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</si>
  <si>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</si>
  <si>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</si>
  <si>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</si>
  <si>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</si>
  <si>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</si>
  <si>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</si>
  <si>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</si>
  <si>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</si>
  <si>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</si>
  <si>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</si>
  <si>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</si>
  <si>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</si>
  <si>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</si>
  <si>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</si>
  <si>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</si>
  <si>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</si>
  <si>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</si>
  <si>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</si>
  <si>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</si>
  <si>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</si>
  <si>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</si>
  <si>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</si>
  <si>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</si>
  <si>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</si>
  <si>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</si>
  <si>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</si>
  <si>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</si>
  <si>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</si>
  <si>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</si>
  <si>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</si>
  <si>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</si>
  <si>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</si>
  <si>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</si>
  <si>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</si>
  <si>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</si>
  <si>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</si>
  <si>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</si>
  <si>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</si>
  <si>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</si>
  <si>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</si>
  <si>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</si>
  <si>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</si>
  <si>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</si>
  <si>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</si>
  <si>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</si>
  <si>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</si>
  <si>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</si>
  <si>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</si>
  <si>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</si>
  <si>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</si>
  <si>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</si>
  <si>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</si>
  <si>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</si>
  <si>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</si>
  <si>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</si>
  <si>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</si>
  <si>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</si>
  <si>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</si>
  <si>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</si>
  <si>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</si>
  <si>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</si>
  <si>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</si>
  <si>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</si>
  <si>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</si>
  <si>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</si>
  <si>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</si>
  <si>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</si>
  <si>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</si>
  <si>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</si>
  <si>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</si>
  <si>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</si>
  <si>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</si>
  <si>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</si>
  <si>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</si>
  <si>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</si>
  <si>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</si>
  <si>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</si>
  <si>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</si>
  <si>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</si>
  <si>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</si>
  <si>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</si>
  <si>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</si>
  <si>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</si>
  <si>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</si>
  <si>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</si>
  <si>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</si>
  <si>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</si>
  <si>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</si>
  <si>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</si>
  <si>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</si>
  <si>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</si>
  <si>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</si>
  <si>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</si>
  <si>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</si>
  <si>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</si>
  <si>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</si>
  <si>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</si>
  <si>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</si>
  <si>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</si>
  <si>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</si>
  <si>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</si>
  <si>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</si>
  <si>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</si>
  <si>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</si>
  <si>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</si>
  <si>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</si>
  <si>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</si>
  <si>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</si>
  <si>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</si>
  <si>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</si>
  <si>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</si>
  <si>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</si>
  <si>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</si>
  <si>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</si>
  <si>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</si>
  <si>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</si>
  <si>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</si>
  <si>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</si>
  <si>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</si>
  <si>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</si>
  <si>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</si>
  <si>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</si>
  <si>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</si>
  <si>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</si>
  <si>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</si>
  <si>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</si>
  <si>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</si>
  <si>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</si>
  <si>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</si>
  <si>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</si>
  <si>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</si>
  <si>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</si>
  <si>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</si>
  <si>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</si>
  <si>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</si>
  <si>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</si>
  <si>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</si>
  <si>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</si>
  <si>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</si>
  <si>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</si>
  <si>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</si>
  <si>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</si>
  <si>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</si>
  <si>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</si>
  <si>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</si>
  <si>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</si>
  <si>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</si>
  <si>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</si>
  <si>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</si>
  <si>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</si>
  <si>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</si>
  <si>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</si>
  <si>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</si>
  <si>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</si>
  <si>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</si>
  <si>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</si>
  <si>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</si>
  <si>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</si>
  <si>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</si>
  <si>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</si>
  <si>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</si>
  <si>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</si>
  <si>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</si>
  <si>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</si>
  <si>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</si>
  <si>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</si>
  <si>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</si>
  <si>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</si>
  <si>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</si>
  <si>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</si>
  <si>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</si>
  <si>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</si>
  <si>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</si>
  <si>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</si>
  <si>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</si>
  <si>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</si>
  <si>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</si>
  <si>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</si>
  <si>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</si>
  <si>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</si>
  <si>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</si>
  <si>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</si>
  <si>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</si>
  <si>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</si>
  <si>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</si>
  <si>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</si>
  <si>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</si>
  <si>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</si>
  <si>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</si>
  <si>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</si>
  <si>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</si>
  <si>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</si>
  <si>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</si>
  <si>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</si>
  <si>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</si>
  <si>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</si>
  <si>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</si>
  <si>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</si>
  <si>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</si>
  <si>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</si>
  <si>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</si>
  <si>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</si>
  <si>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</si>
  <si>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</si>
  <si>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Veronika Rubášová, Hana Henyšová</t>
  </si>
  <si>
    <t>mapy.nature.cz, geoportal.gov.cz, drusop.nature.cz</t>
  </si>
  <si>
    <t>heis.vuv.cz, povis.cz</t>
  </si>
  <si>
    <t>zahájena aktualizace BPEJ</t>
  </si>
  <si>
    <t>KoPÚ zahájena i v důsledku záměru ŘSD. Rozšíření dálnice D6.</t>
  </si>
  <si>
    <t>Přírodní rezervace Rathsam</t>
  </si>
  <si>
    <t>CHOPAV Chebská pánev a Slavkovský les</t>
  </si>
  <si>
    <t>mapy.geology.cz, info.sekm.cz, kontamince.cenia.cz</t>
  </si>
  <si>
    <t>Problém ZD10: obec rozdělena silnicí - návrh: propojení částí obcí, meziúrovňové křížení. - nebude řešeno v rámci KoPÚ</t>
  </si>
  <si>
    <t>viz vyhodnocené charakteristiky</t>
  </si>
  <si>
    <t>ÚP Pomezí nad Ohří, vyjádření POH</t>
  </si>
  <si>
    <t>ÚP obce Pomezí nad Ohří</t>
  </si>
  <si>
    <t>meliorace.vumop.cz, LPIS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</si>
</sst>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115" zoomScaleNormal="115" zoomScaleSheetLayoutView="70" workbookViewId="0">
      <selection activeCell="N21" sqref="N21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0" width="8.85546875" style="155"/>
    <col min="11" max="11" width="13.7109375" style="155" customWidth="1"/>
    <col min="12" max="12" width="12.28515625" style="155" customWidth="1"/>
    <col min="13" max="16384" width="8.85546875" style="155"/>
  </cols>
  <sheetData>
    <row r="1" spans="1:9" ht="23.25" x14ac:dyDescent="0.35">
      <c r="C1" s="461" t="s">
        <v>13488</v>
      </c>
      <c r="D1" s="461"/>
      <c r="E1" s="461"/>
      <c r="F1" s="461"/>
      <c r="G1" s="461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 x14ac:dyDescent="0.25">
      <c r="A4" s="317"/>
      <c r="B4" s="321"/>
      <c r="C4" s="463" t="s">
        <v>13486</v>
      </c>
      <c r="D4" s="464"/>
      <c r="E4" s="464"/>
      <c r="F4" s="467" t="s">
        <v>509</v>
      </c>
      <c r="G4" s="468"/>
      <c r="H4" s="318"/>
    </row>
    <row r="5" spans="1:9" x14ac:dyDescent="0.25">
      <c r="A5" s="317"/>
      <c r="B5" s="321"/>
      <c r="C5" s="465" t="s">
        <v>13485</v>
      </c>
      <c r="D5" s="466"/>
      <c r="E5" s="466"/>
      <c r="F5" s="469" t="s">
        <v>2610</v>
      </c>
      <c r="G5" s="470"/>
      <c r="H5" s="318"/>
    </row>
    <row r="6" spans="1:9" x14ac:dyDescent="0.25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25">
      <c r="A7" s="317"/>
      <c r="B7" s="321"/>
      <c r="C7" s="459" t="s">
        <v>13483</v>
      </c>
      <c r="D7" s="460"/>
      <c r="E7" s="460"/>
      <c r="F7" s="471">
        <v>43270</v>
      </c>
      <c r="G7" s="472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25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25">
      <c r="B12" s="314"/>
      <c r="C12" s="346" t="s">
        <v>13407</v>
      </c>
      <c r="D12" s="345"/>
      <c r="E12" s="361">
        <v>725587</v>
      </c>
      <c r="F12" s="344" t="s">
        <v>13406</v>
      </c>
      <c r="G12" s="364" t="s">
        <v>2610</v>
      </c>
      <c r="H12" s="313"/>
    </row>
    <row r="13" spans="1:9" x14ac:dyDescent="0.25">
      <c r="B13" s="314"/>
      <c r="C13" s="343" t="s">
        <v>13472</v>
      </c>
      <c r="D13" s="342"/>
      <c r="E13" s="362">
        <v>538868</v>
      </c>
      <c r="F13" s="341" t="s">
        <v>13471</v>
      </c>
      <c r="G13" s="365" t="s">
        <v>2610</v>
      </c>
      <c r="H13" s="313"/>
    </row>
    <row r="14" spans="1:9" x14ac:dyDescent="0.25">
      <c r="B14" s="314"/>
      <c r="C14" s="340" t="s">
        <v>13470</v>
      </c>
      <c r="D14" s="339"/>
      <c r="E14" s="363">
        <v>4102</v>
      </c>
      <c r="F14" s="338" t="s">
        <v>13469</v>
      </c>
      <c r="G14" s="366" t="s">
        <v>509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25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25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25">
      <c r="B19" s="314"/>
      <c r="C19" s="419" t="s">
        <v>13477</v>
      </c>
      <c r="D19" s="402"/>
      <c r="E19" s="406"/>
      <c r="F19" s="406"/>
      <c r="G19" s="364" t="s">
        <v>76</v>
      </c>
      <c r="H19" s="313"/>
    </row>
    <row r="20" spans="2:8" x14ac:dyDescent="0.25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25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13474</v>
      </c>
      <c r="D22" s="402"/>
      <c r="E22" s="406"/>
      <c r="F22" s="406"/>
      <c r="G22" s="364" t="s">
        <v>77</v>
      </c>
      <c r="H22" s="313"/>
    </row>
    <row r="23" spans="2:8" ht="13.9" customHeight="1" x14ac:dyDescent="0.25">
      <c r="B23" s="314"/>
      <c r="C23" s="434" t="s">
        <v>13450</v>
      </c>
      <c r="D23" s="435"/>
      <c r="E23" s="391" t="s">
        <v>13516</v>
      </c>
      <c r="F23" s="392"/>
      <c r="G23" s="393"/>
      <c r="H23" s="313"/>
    </row>
    <row r="24" spans="2:8" ht="13.9" customHeight="1" x14ac:dyDescent="0.25">
      <c r="B24" s="314"/>
      <c r="C24" s="437"/>
      <c r="D24" s="438"/>
      <c r="E24" s="413"/>
      <c r="F24" s="414"/>
      <c r="G24" s="41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 x14ac:dyDescent="0.25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 x14ac:dyDescent="0.25">
      <c r="B28" s="314"/>
      <c r="C28" s="315" t="s">
        <v>13407</v>
      </c>
      <c r="D28" s="335"/>
      <c r="E28" s="361">
        <v>725561</v>
      </c>
      <c r="F28" s="334" t="s">
        <v>13406</v>
      </c>
      <c r="G28" s="365" t="s">
        <v>9531</v>
      </c>
      <c r="H28" s="313"/>
    </row>
    <row r="29" spans="2:8" ht="14.45" customHeight="1" x14ac:dyDescent="0.25">
      <c r="B29" s="314"/>
      <c r="C29" s="315" t="s">
        <v>13472</v>
      </c>
      <c r="D29" s="335"/>
      <c r="E29" s="362">
        <v>538868</v>
      </c>
      <c r="F29" s="334" t="s">
        <v>13471</v>
      </c>
      <c r="G29" s="365" t="s">
        <v>2610</v>
      </c>
      <c r="H29" s="313"/>
    </row>
    <row r="30" spans="2:8" ht="14.45" customHeight="1" x14ac:dyDescent="0.25">
      <c r="B30" s="314"/>
      <c r="C30" s="315" t="s">
        <v>13470</v>
      </c>
      <c r="D30" s="335"/>
      <c r="E30" s="363">
        <v>4102</v>
      </c>
      <c r="F30" s="334" t="s">
        <v>13469</v>
      </c>
      <c r="G30" s="366" t="s">
        <v>509</v>
      </c>
      <c r="H30" s="313"/>
    </row>
    <row r="31" spans="2:8" ht="14.45" customHeight="1" x14ac:dyDescent="0.25">
      <c r="B31" s="314"/>
      <c r="C31" s="434" t="s">
        <v>13450</v>
      </c>
      <c r="D31" s="435"/>
      <c r="E31" s="439"/>
      <c r="F31" s="440"/>
      <c r="G31" s="441"/>
      <c r="H31" s="313"/>
    </row>
    <row r="32" spans="2:8" ht="14.45" customHeight="1" x14ac:dyDescent="0.25">
      <c r="B32" s="314"/>
      <c r="C32" s="436"/>
      <c r="D32" s="409"/>
      <c r="E32" s="442"/>
      <c r="F32" s="443"/>
      <c r="G32" s="444"/>
      <c r="H32" s="313"/>
    </row>
    <row r="33" spans="2:8" ht="14.45" customHeight="1" x14ac:dyDescent="0.25">
      <c r="B33" s="314"/>
      <c r="C33" s="419">
        <v>2</v>
      </c>
      <c r="D33" s="402"/>
      <c r="E33" s="406"/>
      <c r="F33" s="406"/>
      <c r="G33" s="451"/>
      <c r="H33" s="313"/>
    </row>
    <row r="34" spans="2:8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8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8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8" ht="14.45" customHeight="1" x14ac:dyDescent="0.25">
      <c r="B37" s="314"/>
      <c r="C37" s="434" t="s">
        <v>13450</v>
      </c>
      <c r="D37" s="435"/>
      <c r="E37" s="439"/>
      <c r="F37" s="440"/>
      <c r="G37" s="441"/>
      <c r="H37" s="313"/>
    </row>
    <row r="38" spans="2:8" ht="14.45" customHeight="1" x14ac:dyDescent="0.25">
      <c r="B38" s="314"/>
      <c r="C38" s="437"/>
      <c r="D38" s="438"/>
      <c r="E38" s="445"/>
      <c r="F38" s="446"/>
      <c r="G38" s="447"/>
      <c r="H38" s="313"/>
    </row>
    <row r="39" spans="2:8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8" ht="15.75" thickBot="1" x14ac:dyDescent="0.3"/>
    <row r="41" spans="2:8" ht="18.75" x14ac:dyDescent="0.25">
      <c r="B41" s="326"/>
      <c r="C41" s="416" t="s">
        <v>32</v>
      </c>
      <c r="D41" s="416"/>
      <c r="E41" s="416"/>
      <c r="F41" s="416"/>
      <c r="G41" s="416"/>
      <c r="H41" s="325"/>
    </row>
    <row r="42" spans="2:8" x14ac:dyDescent="0.25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8" x14ac:dyDescent="0.25">
      <c r="B43" s="314"/>
      <c r="C43" s="315" t="s">
        <v>170</v>
      </c>
      <c r="D43" s="462" t="s">
        <v>6</v>
      </c>
      <c r="E43" s="462"/>
      <c r="F43" s="462"/>
      <c r="G43" s="367" t="s">
        <v>64</v>
      </c>
      <c r="H43" s="313"/>
    </row>
    <row r="44" spans="2:8" x14ac:dyDescent="0.25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8" x14ac:dyDescent="0.25">
      <c r="B45" s="314"/>
      <c r="C45" s="315" t="s">
        <v>172</v>
      </c>
      <c r="D45" s="462" t="s">
        <v>8</v>
      </c>
      <c r="E45" s="462"/>
      <c r="F45" s="462"/>
      <c r="G45" s="367">
        <v>352</v>
      </c>
      <c r="H45" s="313"/>
    </row>
    <row r="46" spans="2:8" x14ac:dyDescent="0.25">
      <c r="B46" s="314"/>
      <c r="C46" s="315" t="s">
        <v>173</v>
      </c>
      <c r="D46" s="462" t="s">
        <v>158</v>
      </c>
      <c r="E46" s="462"/>
      <c r="F46" s="462"/>
      <c r="G46" s="367">
        <v>272</v>
      </c>
      <c r="H46" s="313"/>
    </row>
    <row r="47" spans="2:8" x14ac:dyDescent="0.25">
      <c r="B47" s="314"/>
      <c r="C47" s="315" t="s">
        <v>174</v>
      </c>
      <c r="D47" s="390" t="s">
        <v>13490</v>
      </c>
      <c r="E47" s="390"/>
      <c r="F47" s="390"/>
      <c r="G47" s="367">
        <v>4</v>
      </c>
      <c r="H47" s="313"/>
    </row>
    <row r="48" spans="2:8" x14ac:dyDescent="0.25">
      <c r="B48" s="314"/>
      <c r="C48" s="355" t="s">
        <v>175</v>
      </c>
      <c r="D48" s="390" t="s">
        <v>13468</v>
      </c>
      <c r="E48" s="390"/>
      <c r="F48" s="390"/>
      <c r="G48" s="367">
        <v>0</v>
      </c>
      <c r="H48" s="313"/>
    </row>
    <row r="49" spans="2:8" x14ac:dyDescent="0.25">
      <c r="B49" s="314"/>
      <c r="C49" s="315" t="s">
        <v>176</v>
      </c>
      <c r="D49" s="406" t="s">
        <v>218</v>
      </c>
      <c r="E49" s="406"/>
      <c r="F49" s="406"/>
      <c r="G49" s="367">
        <v>0</v>
      </c>
      <c r="H49" s="313"/>
    </row>
    <row r="50" spans="2:8" x14ac:dyDescent="0.25">
      <c r="B50" s="314"/>
      <c r="C50" s="315" t="s">
        <v>177</v>
      </c>
      <c r="D50" s="406" t="s">
        <v>203</v>
      </c>
      <c r="E50" s="406"/>
      <c r="F50" s="406"/>
      <c r="G50" s="367">
        <v>12500</v>
      </c>
      <c r="H50" s="313"/>
    </row>
    <row r="51" spans="2:8" x14ac:dyDescent="0.25">
      <c r="B51" s="314"/>
      <c r="C51" s="315" t="s">
        <v>178</v>
      </c>
      <c r="D51" s="406" t="s">
        <v>208</v>
      </c>
      <c r="E51" s="406"/>
      <c r="F51" s="406"/>
      <c r="G51" s="367" t="s">
        <v>77</v>
      </c>
      <c r="H51" s="313"/>
    </row>
    <row r="52" spans="2:8" x14ac:dyDescent="0.25">
      <c r="B52" s="314"/>
      <c r="C52" s="315" t="s">
        <v>210</v>
      </c>
      <c r="D52" s="406" t="s">
        <v>209</v>
      </c>
      <c r="E52" s="406"/>
      <c r="F52" s="406"/>
      <c r="G52" s="367">
        <v>3</v>
      </c>
      <c r="H52" s="313"/>
    </row>
    <row r="53" spans="2:8" x14ac:dyDescent="0.25">
      <c r="B53" s="314"/>
      <c r="C53" s="315" t="s">
        <v>207</v>
      </c>
      <c r="D53" s="390" t="s">
        <v>13510</v>
      </c>
      <c r="E53" s="390"/>
      <c r="F53" s="390"/>
      <c r="G53" s="367">
        <v>15</v>
      </c>
      <c r="H53" s="313"/>
    </row>
    <row r="54" spans="2:8" x14ac:dyDescent="0.25">
      <c r="B54" s="314"/>
      <c r="C54" s="315" t="s">
        <v>264</v>
      </c>
      <c r="D54" s="406" t="s">
        <v>267</v>
      </c>
      <c r="E54" s="406"/>
      <c r="F54" s="406"/>
      <c r="G54" s="367">
        <v>2</v>
      </c>
      <c r="H54" s="313"/>
    </row>
    <row r="55" spans="2:8" x14ac:dyDescent="0.25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25">
      <c r="B56" s="314"/>
      <c r="C56" s="419"/>
      <c r="D56" s="406"/>
      <c r="E56" s="428"/>
      <c r="F56" s="428"/>
      <c r="G56" s="429"/>
      <c r="H56" s="313"/>
    </row>
    <row r="57" spans="2:8" x14ac:dyDescent="0.25">
      <c r="B57" s="314"/>
      <c r="C57" s="419"/>
      <c r="D57" s="406"/>
      <c r="E57" s="428"/>
      <c r="F57" s="428"/>
      <c r="G57" s="429"/>
      <c r="H57" s="313"/>
    </row>
    <row r="58" spans="2:8" x14ac:dyDescent="0.25">
      <c r="B58" s="314"/>
      <c r="C58" s="417"/>
      <c r="D58" s="418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25">
      <c r="B61" s="314"/>
      <c r="C61" s="315" t="s">
        <v>179</v>
      </c>
      <c r="D61" s="406" t="s">
        <v>222</v>
      </c>
      <c r="E61" s="406"/>
      <c r="F61" s="406"/>
      <c r="G61" s="367" t="s">
        <v>77</v>
      </c>
      <c r="H61" s="313"/>
    </row>
    <row r="62" spans="2:8" x14ac:dyDescent="0.25">
      <c r="B62" s="314"/>
      <c r="C62" s="315" t="s">
        <v>180</v>
      </c>
      <c r="D62" s="406" t="s">
        <v>58</v>
      </c>
      <c r="E62" s="406"/>
      <c r="F62" s="406"/>
      <c r="G62" s="367" t="s">
        <v>79</v>
      </c>
      <c r="H62" s="313"/>
    </row>
    <row r="63" spans="2:8" x14ac:dyDescent="0.25">
      <c r="B63" s="314"/>
      <c r="C63" s="315" t="s">
        <v>181</v>
      </c>
      <c r="D63" s="406" t="s">
        <v>57</v>
      </c>
      <c r="E63" s="406"/>
      <c r="F63" s="406"/>
      <c r="G63" s="367" t="s">
        <v>82</v>
      </c>
      <c r="H63" s="313"/>
    </row>
    <row r="64" spans="2:8" x14ac:dyDescent="0.25">
      <c r="B64" s="314"/>
      <c r="C64" s="419" t="s">
        <v>13450</v>
      </c>
      <c r="D64" s="406"/>
      <c r="E64" s="428"/>
      <c r="F64" s="428"/>
      <c r="G64" s="429"/>
      <c r="H64" s="313"/>
    </row>
    <row r="65" spans="2:12" x14ac:dyDescent="0.25">
      <c r="B65" s="314"/>
      <c r="C65" s="419"/>
      <c r="D65" s="406"/>
      <c r="E65" s="428"/>
      <c r="F65" s="428"/>
      <c r="G65" s="429"/>
      <c r="H65" s="313"/>
    </row>
    <row r="66" spans="2:12" x14ac:dyDescent="0.25">
      <c r="B66" s="314"/>
      <c r="C66" s="417"/>
      <c r="D66" s="418"/>
      <c r="E66" s="430"/>
      <c r="F66" s="430"/>
      <c r="G66" s="431"/>
      <c r="H66" s="313"/>
    </row>
    <row r="67" spans="2:12" x14ac:dyDescent="0.25">
      <c r="B67" s="314"/>
      <c r="C67" s="332"/>
      <c r="D67" s="332"/>
      <c r="E67" s="332"/>
      <c r="F67" s="332"/>
      <c r="G67" s="332"/>
      <c r="H67" s="313"/>
    </row>
    <row r="68" spans="2:12" x14ac:dyDescent="0.25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2" x14ac:dyDescent="0.25">
      <c r="B69" s="314"/>
      <c r="C69" s="315" t="s">
        <v>184</v>
      </c>
      <c r="D69" s="406" t="s">
        <v>11</v>
      </c>
      <c r="E69" s="406"/>
      <c r="F69" s="406"/>
      <c r="G69" s="367">
        <v>38</v>
      </c>
      <c r="H69" s="313"/>
    </row>
    <row r="70" spans="2:12" x14ac:dyDescent="0.25">
      <c r="B70" s="314"/>
      <c r="C70" s="315" t="s">
        <v>185</v>
      </c>
      <c r="D70" s="406" t="s">
        <v>12</v>
      </c>
      <c r="E70" s="406"/>
      <c r="F70" s="406"/>
      <c r="G70" s="367">
        <v>37</v>
      </c>
      <c r="H70" s="313"/>
    </row>
    <row r="71" spans="2:12" x14ac:dyDescent="0.25">
      <c r="B71" s="314"/>
      <c r="C71" s="315" t="s">
        <v>186</v>
      </c>
      <c r="D71" s="406" t="s">
        <v>223</v>
      </c>
      <c r="E71" s="406"/>
      <c r="F71" s="406"/>
      <c r="G71" s="367">
        <v>0.13600000000000001</v>
      </c>
      <c r="H71" s="313"/>
    </row>
    <row r="72" spans="2:12" x14ac:dyDescent="0.25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2" x14ac:dyDescent="0.25">
      <c r="B73" s="314"/>
      <c r="C73" s="315" t="s">
        <v>224</v>
      </c>
      <c r="D73" s="390" t="s">
        <v>13492</v>
      </c>
      <c r="E73" s="390"/>
      <c r="F73" s="390"/>
      <c r="G73" s="367">
        <v>17</v>
      </c>
      <c r="H73" s="313"/>
    </row>
    <row r="74" spans="2:12" x14ac:dyDescent="0.25">
      <c r="B74" s="314"/>
      <c r="C74" s="355" t="s">
        <v>13503</v>
      </c>
      <c r="D74" s="390" t="s">
        <v>13504</v>
      </c>
      <c r="E74" s="390"/>
      <c r="F74" s="390"/>
      <c r="G74" s="367">
        <v>108</v>
      </c>
      <c r="H74" s="313"/>
      <c r="J74" s="352"/>
      <c r="K74" s="352"/>
      <c r="L74" s="352"/>
    </row>
    <row r="75" spans="2:12" x14ac:dyDescent="0.25">
      <c r="B75" s="314"/>
      <c r="C75" s="419" t="s">
        <v>13450</v>
      </c>
      <c r="D75" s="406"/>
      <c r="E75" s="428"/>
      <c r="F75" s="428"/>
      <c r="G75" s="429"/>
      <c r="H75" s="313"/>
      <c r="J75" s="352"/>
      <c r="K75" s="352"/>
      <c r="L75" s="352"/>
    </row>
    <row r="76" spans="2:12" x14ac:dyDescent="0.25">
      <c r="B76" s="314"/>
      <c r="C76" s="419"/>
      <c r="D76" s="406"/>
      <c r="E76" s="428"/>
      <c r="F76" s="428"/>
      <c r="G76" s="429"/>
      <c r="H76" s="313"/>
      <c r="J76" s="352"/>
      <c r="K76" s="352"/>
      <c r="L76" s="352"/>
    </row>
    <row r="77" spans="2:12" x14ac:dyDescent="0.25">
      <c r="B77" s="314"/>
      <c r="C77" s="417"/>
      <c r="D77" s="418"/>
      <c r="E77" s="430"/>
      <c r="F77" s="430"/>
      <c r="G77" s="431"/>
      <c r="H77" s="313"/>
    </row>
    <row r="78" spans="2:12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2" s="317" customFormat="1" ht="15.75" thickBot="1" x14ac:dyDescent="0.3">
      <c r="G79" s="320"/>
    </row>
    <row r="80" spans="2:12" ht="18.75" x14ac:dyDescent="0.25">
      <c r="B80" s="326"/>
      <c r="C80" s="416" t="s">
        <v>31</v>
      </c>
      <c r="D80" s="416"/>
      <c r="E80" s="416"/>
      <c r="F80" s="416"/>
      <c r="G80" s="416"/>
      <c r="H80" s="325"/>
    </row>
    <row r="81" spans="2:9" x14ac:dyDescent="0.25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9" x14ac:dyDescent="0.25">
      <c r="B82" s="314"/>
      <c r="C82" s="419" t="s">
        <v>170</v>
      </c>
      <c r="D82" s="406" t="s">
        <v>101</v>
      </c>
      <c r="E82" s="406"/>
      <c r="F82" s="406"/>
      <c r="G82" s="367" t="s">
        <v>77</v>
      </c>
      <c r="H82" s="313"/>
    </row>
    <row r="83" spans="2:9" x14ac:dyDescent="0.25">
      <c r="B83" s="314"/>
      <c r="C83" s="419"/>
      <c r="D83" s="406" t="s">
        <v>13494</v>
      </c>
      <c r="E83" s="406"/>
      <c r="F83" s="406"/>
      <c r="G83" s="367" t="s">
        <v>76</v>
      </c>
      <c r="H83" s="313"/>
    </row>
    <row r="84" spans="2:9" x14ac:dyDescent="0.25">
      <c r="B84" s="314"/>
      <c r="C84" s="419"/>
      <c r="D84" s="406" t="s">
        <v>13495</v>
      </c>
      <c r="E84" s="406"/>
      <c r="F84" s="406"/>
      <c r="G84" s="367" t="s">
        <v>76</v>
      </c>
      <c r="H84" s="313"/>
    </row>
    <row r="85" spans="2:9" x14ac:dyDescent="0.25">
      <c r="B85" s="314"/>
      <c r="C85" s="419"/>
      <c r="D85" s="406" t="s">
        <v>13496</v>
      </c>
      <c r="E85" s="406"/>
      <c r="F85" s="406"/>
      <c r="G85" s="367" t="s">
        <v>76</v>
      </c>
      <c r="H85" s="313"/>
    </row>
    <row r="86" spans="2:9" x14ac:dyDescent="0.25">
      <c r="B86" s="314"/>
      <c r="C86" s="419"/>
      <c r="D86" s="406" t="s">
        <v>13497</v>
      </c>
      <c r="E86" s="406"/>
      <c r="F86" s="406"/>
      <c r="G86" s="367" t="s">
        <v>76</v>
      </c>
      <c r="H86" s="313"/>
    </row>
    <row r="87" spans="2:9" x14ac:dyDescent="0.25">
      <c r="B87" s="314"/>
      <c r="C87" s="419"/>
      <c r="D87" s="406" t="s">
        <v>13498</v>
      </c>
      <c r="E87" s="406"/>
      <c r="F87" s="406"/>
      <c r="G87" s="367" t="s">
        <v>76</v>
      </c>
      <c r="H87" s="313"/>
    </row>
    <row r="88" spans="2:9" x14ac:dyDescent="0.25">
      <c r="B88" s="314"/>
      <c r="C88" s="419"/>
      <c r="D88" s="406" t="s">
        <v>13499</v>
      </c>
      <c r="E88" s="406"/>
      <c r="F88" s="406"/>
      <c r="G88" s="367" t="s">
        <v>76</v>
      </c>
      <c r="H88" s="313"/>
    </row>
    <row r="89" spans="2:9" x14ac:dyDescent="0.25">
      <c r="B89" s="314"/>
      <c r="C89" s="315"/>
      <c r="D89" s="400" t="s">
        <v>13500</v>
      </c>
      <c r="E89" s="401"/>
      <c r="F89" s="402"/>
      <c r="G89" s="367" t="s">
        <v>77</v>
      </c>
      <c r="H89" s="313"/>
    </row>
    <row r="90" spans="2:9" x14ac:dyDescent="0.25">
      <c r="B90" s="314"/>
      <c r="C90" s="315"/>
      <c r="D90" s="422" t="s">
        <v>13501</v>
      </c>
      <c r="E90" s="423"/>
      <c r="F90" s="424"/>
      <c r="G90" s="367" t="s">
        <v>77</v>
      </c>
      <c r="H90" s="313"/>
    </row>
    <row r="91" spans="2:9" x14ac:dyDescent="0.25">
      <c r="B91" s="314"/>
      <c r="C91" s="315" t="s">
        <v>171</v>
      </c>
      <c r="D91" s="406" t="s">
        <v>122</v>
      </c>
      <c r="E91" s="406"/>
      <c r="F91" s="406"/>
      <c r="G91" s="367" t="s">
        <v>76</v>
      </c>
      <c r="H91" s="313" t="s">
        <v>13508</v>
      </c>
      <c r="I91" s="155" t="s">
        <v>13508</v>
      </c>
    </row>
    <row r="92" spans="2:9" x14ac:dyDescent="0.25">
      <c r="B92" s="314"/>
      <c r="C92" s="419" t="s">
        <v>13450</v>
      </c>
      <c r="D92" s="406"/>
      <c r="E92" s="391" t="s">
        <v>13517</v>
      </c>
      <c r="F92" s="392"/>
      <c r="G92" s="393"/>
      <c r="H92" s="313"/>
    </row>
    <row r="93" spans="2:9" x14ac:dyDescent="0.25">
      <c r="B93" s="314"/>
      <c r="C93" s="419"/>
      <c r="D93" s="406"/>
      <c r="E93" s="394"/>
      <c r="F93" s="395"/>
      <c r="G93" s="396"/>
      <c r="H93" s="313"/>
    </row>
    <row r="94" spans="2:9" x14ac:dyDescent="0.25">
      <c r="B94" s="314"/>
      <c r="C94" s="419"/>
      <c r="D94" s="406"/>
      <c r="E94" s="397"/>
      <c r="F94" s="398"/>
      <c r="G94" s="399"/>
      <c r="H94" s="313"/>
    </row>
    <row r="95" spans="2:9" x14ac:dyDescent="0.25">
      <c r="B95" s="314"/>
      <c r="C95" s="473" t="s">
        <v>13491</v>
      </c>
      <c r="D95" s="474"/>
      <c r="E95" s="413" t="s">
        <v>13513</v>
      </c>
      <c r="F95" s="414"/>
      <c r="G95" s="415"/>
      <c r="H95" s="313"/>
    </row>
    <row r="96" spans="2:9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25">
      <c r="B98" s="314"/>
      <c r="C98" s="315" t="s">
        <v>179</v>
      </c>
      <c r="D98" s="406" t="s">
        <v>238</v>
      </c>
      <c r="E98" s="406"/>
      <c r="F98" s="406"/>
      <c r="G98" s="367" t="s">
        <v>227</v>
      </c>
      <c r="H98" s="313" t="s">
        <v>13508</v>
      </c>
    </row>
    <row r="99" spans="2:8" x14ac:dyDescent="0.25">
      <c r="B99" s="314"/>
      <c r="C99" s="315" t="s">
        <v>180</v>
      </c>
      <c r="D99" s="406" t="s">
        <v>15</v>
      </c>
      <c r="E99" s="406"/>
      <c r="F99" s="406"/>
      <c r="G99" s="367" t="s">
        <v>76</v>
      </c>
      <c r="H99" s="313"/>
    </row>
    <row r="100" spans="2:8" x14ac:dyDescent="0.25">
      <c r="B100" s="314"/>
      <c r="C100" s="315" t="s">
        <v>181</v>
      </c>
      <c r="D100" s="406" t="s">
        <v>94</v>
      </c>
      <c r="E100" s="406"/>
      <c r="F100" s="406"/>
      <c r="G100" s="367" t="s">
        <v>76</v>
      </c>
      <c r="H100" s="313"/>
    </row>
    <row r="101" spans="2:8" x14ac:dyDescent="0.25">
      <c r="B101" s="314"/>
      <c r="C101" s="315" t="s">
        <v>182</v>
      </c>
      <c r="D101" s="406" t="s">
        <v>123</v>
      </c>
      <c r="E101" s="406"/>
      <c r="F101" s="406"/>
      <c r="G101" s="367" t="s">
        <v>77</v>
      </c>
      <c r="H101" s="313"/>
    </row>
    <row r="102" spans="2:8" x14ac:dyDescent="0.25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25">
      <c r="B103" s="314"/>
      <c r="C103" s="419" t="s">
        <v>13450</v>
      </c>
      <c r="D103" s="406"/>
      <c r="E103" s="391" t="s">
        <v>13515</v>
      </c>
      <c r="F103" s="392"/>
      <c r="G103" s="393"/>
      <c r="H103" s="313"/>
    </row>
    <row r="104" spans="2:8" x14ac:dyDescent="0.25">
      <c r="B104" s="314"/>
      <c r="C104" s="419"/>
      <c r="D104" s="406"/>
      <c r="E104" s="394"/>
      <c r="F104" s="395"/>
      <c r="G104" s="396"/>
      <c r="H104" s="313"/>
    </row>
    <row r="105" spans="2:8" x14ac:dyDescent="0.25">
      <c r="B105" s="314"/>
      <c r="C105" s="420"/>
      <c r="D105" s="421"/>
      <c r="E105" s="394"/>
      <c r="F105" s="395"/>
      <c r="G105" s="396"/>
      <c r="H105" s="313"/>
    </row>
    <row r="106" spans="2:8" x14ac:dyDescent="0.25">
      <c r="B106" s="314"/>
      <c r="C106" s="417" t="s">
        <v>13491</v>
      </c>
      <c r="D106" s="418"/>
      <c r="E106" s="425" t="s">
        <v>13523</v>
      </c>
      <c r="F106" s="426"/>
      <c r="G106" s="42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19" t="s">
        <v>185</v>
      </c>
      <c r="D110" s="406" t="s">
        <v>116</v>
      </c>
      <c r="E110" s="406"/>
      <c r="F110" s="406"/>
      <c r="G110" s="367" t="s">
        <v>77</v>
      </c>
      <c r="H110" s="313"/>
    </row>
    <row r="111" spans="2:8" x14ac:dyDescent="0.25">
      <c r="B111" s="314"/>
      <c r="C111" s="419"/>
      <c r="D111" s="406" t="s">
        <v>13464</v>
      </c>
      <c r="E111" s="406"/>
      <c r="F111" s="406"/>
      <c r="G111" s="367" t="s">
        <v>77</v>
      </c>
      <c r="H111" s="313"/>
    </row>
    <row r="112" spans="2:8" x14ac:dyDescent="0.25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13462</v>
      </c>
      <c r="E113" s="406"/>
      <c r="F113" s="406"/>
      <c r="G113" s="367" t="s">
        <v>76</v>
      </c>
      <c r="H113" s="313"/>
    </row>
    <row r="114" spans="2:8" x14ac:dyDescent="0.25">
      <c r="B114" s="314"/>
      <c r="C114" s="315" t="s">
        <v>186</v>
      </c>
      <c r="D114" s="406" t="s">
        <v>13493</v>
      </c>
      <c r="E114" s="406"/>
      <c r="F114" s="406"/>
      <c r="G114" s="367" t="s">
        <v>258</v>
      </c>
      <c r="H114" s="313" t="s">
        <v>13508</v>
      </c>
    </row>
    <row r="115" spans="2:8" x14ac:dyDescent="0.25">
      <c r="B115" s="314"/>
      <c r="C115" s="419" t="s">
        <v>13450</v>
      </c>
      <c r="D115" s="406"/>
      <c r="E115" s="391" t="s">
        <v>13518</v>
      </c>
      <c r="F115" s="392"/>
      <c r="G115" s="393"/>
      <c r="H115" s="313"/>
    </row>
    <row r="116" spans="2:8" x14ac:dyDescent="0.25">
      <c r="B116" s="314"/>
      <c r="C116" s="419"/>
      <c r="D116" s="406"/>
      <c r="E116" s="394"/>
      <c r="F116" s="395"/>
      <c r="G116" s="396"/>
      <c r="H116" s="313"/>
    </row>
    <row r="117" spans="2:8" x14ac:dyDescent="0.25">
      <c r="B117" s="314"/>
      <c r="C117" s="420"/>
      <c r="D117" s="421"/>
      <c r="E117" s="397"/>
      <c r="F117" s="398"/>
      <c r="G117" s="399"/>
      <c r="H117" s="313"/>
    </row>
    <row r="118" spans="2:8" x14ac:dyDescent="0.25">
      <c r="B118" s="314"/>
      <c r="C118" s="417" t="s">
        <v>13491</v>
      </c>
      <c r="D118" s="418"/>
      <c r="E118" s="413" t="s">
        <v>13514</v>
      </c>
      <c r="F118" s="414"/>
      <c r="G118" s="41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25">
      <c r="B121" s="314"/>
      <c r="C121" s="419" t="s">
        <v>188</v>
      </c>
      <c r="D121" s="406" t="s">
        <v>169</v>
      </c>
      <c r="E121" s="406"/>
      <c r="F121" s="406"/>
      <c r="G121" s="367" t="s">
        <v>76</v>
      </c>
      <c r="H121" s="313"/>
    </row>
    <row r="122" spans="2:8" x14ac:dyDescent="0.25">
      <c r="B122" s="314"/>
      <c r="C122" s="419"/>
      <c r="D122" s="406" t="s">
        <v>13460</v>
      </c>
      <c r="E122" s="406"/>
      <c r="F122" s="406"/>
      <c r="G122" s="367" t="s">
        <v>77</v>
      </c>
      <c r="H122" s="313"/>
    </row>
    <row r="123" spans="2:8" x14ac:dyDescent="0.25">
      <c r="B123" s="314"/>
      <c r="C123" s="419"/>
      <c r="D123" s="406" t="s">
        <v>13459</v>
      </c>
      <c r="E123" s="406"/>
      <c r="F123" s="406"/>
      <c r="G123" s="367" t="s">
        <v>76</v>
      </c>
      <c r="H123" s="313"/>
    </row>
    <row r="124" spans="2:8" x14ac:dyDescent="0.25">
      <c r="B124" s="314"/>
      <c r="C124" s="419"/>
      <c r="D124" s="406" t="s">
        <v>13458</v>
      </c>
      <c r="E124" s="406"/>
      <c r="F124" s="406"/>
      <c r="G124" s="367" t="s">
        <v>76</v>
      </c>
      <c r="H124" s="313"/>
    </row>
    <row r="125" spans="2:8" x14ac:dyDescent="0.25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25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25">
      <c r="B127" s="314"/>
      <c r="C127" s="419"/>
      <c r="D127" s="406"/>
      <c r="E127" s="394"/>
      <c r="F127" s="395"/>
      <c r="G127" s="396"/>
      <c r="H127" s="313"/>
    </row>
    <row r="128" spans="2:8" x14ac:dyDescent="0.25">
      <c r="B128" s="314"/>
      <c r="C128" s="420"/>
      <c r="D128" s="421"/>
      <c r="E128" s="394"/>
      <c r="F128" s="395"/>
      <c r="G128" s="396"/>
      <c r="H128" s="313"/>
    </row>
    <row r="129" spans="2:8" x14ac:dyDescent="0.25">
      <c r="B129" s="314"/>
      <c r="C129" s="417" t="s">
        <v>13491</v>
      </c>
      <c r="D129" s="418"/>
      <c r="E129" s="425" t="s">
        <v>13522</v>
      </c>
      <c r="F129" s="426"/>
      <c r="G129" s="42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25">
      <c r="B132" s="314"/>
      <c r="C132" s="322" t="s">
        <v>190</v>
      </c>
      <c r="D132" s="407" t="s">
        <v>152</v>
      </c>
      <c r="E132" s="408"/>
      <c r="F132" s="409"/>
      <c r="G132" s="369" t="s">
        <v>13444</v>
      </c>
      <c r="H132" s="313" t="s">
        <v>13508</v>
      </c>
    </row>
    <row r="133" spans="2:8" x14ac:dyDescent="0.25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0" t="s">
        <v>154</v>
      </c>
      <c r="E134" s="401"/>
      <c r="F134" s="402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00" t="s">
        <v>120</v>
      </c>
      <c r="E135" s="401"/>
      <c r="F135" s="402"/>
      <c r="G135" s="367" t="s">
        <v>114</v>
      </c>
      <c r="H135" s="313"/>
    </row>
    <row r="136" spans="2:8" x14ac:dyDescent="0.25">
      <c r="B136" s="314"/>
      <c r="C136" s="419" t="s">
        <v>13450</v>
      </c>
      <c r="D136" s="406"/>
      <c r="E136" s="391"/>
      <c r="F136" s="392"/>
      <c r="G136" s="393"/>
      <c r="H136" s="313"/>
    </row>
    <row r="137" spans="2:8" x14ac:dyDescent="0.25">
      <c r="B137" s="314"/>
      <c r="C137" s="419"/>
      <c r="D137" s="406"/>
      <c r="E137" s="394"/>
      <c r="F137" s="395"/>
      <c r="G137" s="396"/>
      <c r="H137" s="313"/>
    </row>
    <row r="138" spans="2:8" x14ac:dyDescent="0.25">
      <c r="B138" s="314"/>
      <c r="C138" s="420"/>
      <c r="D138" s="421"/>
      <c r="E138" s="394"/>
      <c r="F138" s="395"/>
      <c r="G138" s="396"/>
      <c r="H138" s="313"/>
    </row>
    <row r="139" spans="2:8" x14ac:dyDescent="0.25">
      <c r="B139" s="314"/>
      <c r="C139" s="417" t="s">
        <v>13491</v>
      </c>
      <c r="D139" s="418"/>
      <c r="E139" s="425" t="s">
        <v>13521</v>
      </c>
      <c r="F139" s="426"/>
      <c r="G139" s="42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25">
      <c r="B142" s="314"/>
      <c r="C142" s="315" t="s">
        <v>192</v>
      </c>
      <c r="D142" s="400" t="s">
        <v>22</v>
      </c>
      <c r="E142" s="401"/>
      <c r="F142" s="402"/>
      <c r="G142" s="367" t="s">
        <v>202</v>
      </c>
      <c r="H142" s="313" t="s">
        <v>13508</v>
      </c>
    </row>
    <row r="143" spans="2:8" x14ac:dyDescent="0.25">
      <c r="B143" s="314"/>
      <c r="C143" s="315" t="s">
        <v>193</v>
      </c>
      <c r="D143" s="400" t="s">
        <v>233</v>
      </c>
      <c r="E143" s="401"/>
      <c r="F143" s="402"/>
      <c r="G143" s="367" t="s">
        <v>97</v>
      </c>
      <c r="H143" s="313" t="s">
        <v>13508</v>
      </c>
    </row>
    <row r="144" spans="2:8" x14ac:dyDescent="0.25">
      <c r="B144" s="314"/>
      <c r="C144" s="315" t="s">
        <v>194</v>
      </c>
      <c r="D144" s="400" t="s">
        <v>236</v>
      </c>
      <c r="E144" s="401"/>
      <c r="F144" s="402"/>
      <c r="G144" s="367" t="s">
        <v>76</v>
      </c>
      <c r="H144" s="313"/>
    </row>
    <row r="145" spans="2:8" x14ac:dyDescent="0.25">
      <c r="B145" s="314"/>
      <c r="C145" s="419" t="s">
        <v>13450</v>
      </c>
      <c r="D145" s="406"/>
      <c r="E145" s="391" t="s">
        <v>13520</v>
      </c>
      <c r="F145" s="392"/>
      <c r="G145" s="393"/>
      <c r="H145" s="313"/>
    </row>
    <row r="146" spans="2:8" x14ac:dyDescent="0.25">
      <c r="B146" s="314"/>
      <c r="C146" s="419"/>
      <c r="D146" s="406"/>
      <c r="E146" s="394"/>
      <c r="F146" s="395"/>
      <c r="G146" s="396"/>
      <c r="H146" s="313"/>
    </row>
    <row r="147" spans="2:8" x14ac:dyDescent="0.25">
      <c r="B147" s="314"/>
      <c r="C147" s="420"/>
      <c r="D147" s="421"/>
      <c r="E147" s="394"/>
      <c r="F147" s="395"/>
      <c r="G147" s="396"/>
      <c r="H147" s="313"/>
    </row>
    <row r="148" spans="2:8" x14ac:dyDescent="0.25">
      <c r="B148" s="314"/>
      <c r="C148" s="417" t="s">
        <v>13491</v>
      </c>
      <c r="D148" s="418"/>
      <c r="E148" s="425" t="s">
        <v>13523</v>
      </c>
      <c r="F148" s="426"/>
      <c r="G148" s="42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25">
      <c r="B151" s="314"/>
      <c r="C151" s="315" t="s">
        <v>195</v>
      </c>
      <c r="D151" s="407" t="s">
        <v>13454</v>
      </c>
      <c r="E151" s="408"/>
      <c r="F151" s="409"/>
      <c r="G151" s="368" t="s">
        <v>100</v>
      </c>
      <c r="H151" s="313"/>
    </row>
    <row r="152" spans="2:8" x14ac:dyDescent="0.25">
      <c r="B152" s="314"/>
      <c r="C152" s="315" t="s">
        <v>196</v>
      </c>
      <c r="D152" s="400" t="s">
        <v>13453</v>
      </c>
      <c r="E152" s="401"/>
      <c r="F152" s="402"/>
      <c r="G152" s="367" t="s">
        <v>100</v>
      </c>
      <c r="H152" s="313"/>
    </row>
    <row r="153" spans="2:8" x14ac:dyDescent="0.25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25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25">
      <c r="B155" s="314"/>
      <c r="C155" s="419"/>
      <c r="D155" s="406"/>
      <c r="E155" s="394"/>
      <c r="F155" s="395"/>
      <c r="G155" s="396"/>
      <c r="H155" s="313"/>
    </row>
    <row r="156" spans="2:8" x14ac:dyDescent="0.25">
      <c r="B156" s="314"/>
      <c r="C156" s="420"/>
      <c r="D156" s="421"/>
      <c r="E156" s="397"/>
      <c r="F156" s="398"/>
      <c r="G156" s="399"/>
      <c r="H156" s="313"/>
    </row>
    <row r="157" spans="2:8" x14ac:dyDescent="0.25">
      <c r="B157" s="314"/>
      <c r="C157" s="417" t="s">
        <v>13491</v>
      </c>
      <c r="D157" s="418"/>
      <c r="E157" s="413" t="s">
        <v>13519</v>
      </c>
      <c r="F157" s="414"/>
      <c r="G157" s="41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25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13508</v>
      </c>
    </row>
    <row r="161" spans="2:8" x14ac:dyDescent="0.25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25">
      <c r="B162" s="314"/>
      <c r="C162" s="419"/>
      <c r="D162" s="406"/>
      <c r="E162" s="394"/>
      <c r="F162" s="395"/>
      <c r="G162" s="396"/>
      <c r="H162" s="313"/>
    </row>
    <row r="163" spans="2:8" x14ac:dyDescent="0.25">
      <c r="B163" s="314"/>
      <c r="C163" s="420"/>
      <c r="D163" s="421"/>
      <c r="E163" s="394"/>
      <c r="F163" s="395"/>
      <c r="G163" s="396"/>
      <c r="H163" s="313"/>
    </row>
    <row r="164" spans="2:8" x14ac:dyDescent="0.25">
      <c r="B164" s="314"/>
      <c r="C164" s="417" t="s">
        <v>13491</v>
      </c>
      <c r="D164" s="418"/>
      <c r="E164" s="425" t="s">
        <v>13521</v>
      </c>
      <c r="F164" s="426"/>
      <c r="G164" s="42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25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25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25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25">
      <c r="B170" s="314"/>
      <c r="C170" s="419"/>
      <c r="D170" s="406"/>
      <c r="E170" s="394"/>
      <c r="F170" s="395"/>
      <c r="G170" s="396"/>
      <c r="H170" s="313"/>
    </row>
    <row r="171" spans="2:8" x14ac:dyDescent="0.25">
      <c r="B171" s="314"/>
      <c r="C171" s="419"/>
      <c r="D171" s="406"/>
      <c r="E171" s="397"/>
      <c r="F171" s="398"/>
      <c r="G171" s="399"/>
      <c r="H171" s="313"/>
    </row>
    <row r="172" spans="2:8" x14ac:dyDescent="0.25">
      <c r="B172" s="314"/>
      <c r="C172" s="473" t="s">
        <v>13491</v>
      </c>
      <c r="D172" s="474"/>
      <c r="E172" s="413" t="s">
        <v>13524</v>
      </c>
      <c r="F172" s="414"/>
      <c r="G172" s="41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49:G50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G5" sqref="G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Pomezí nad Ohří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31.893333333333334</v>
      </c>
      <c r="K7" s="131"/>
      <c r="L7" s="132"/>
      <c r="M7" s="133"/>
      <c r="N7" s="477">
        <f>SUM(O14:O85)</f>
        <v>7.77</v>
      </c>
      <c r="O7" s="478"/>
      <c r="P7" s="477">
        <f>SUM(Q14:Q85)</f>
        <v>2.2900000000000005</v>
      </c>
      <c r="Q7" s="478"/>
      <c r="R7" s="485">
        <f>SUM(S14:S85)</f>
        <v>2.004</v>
      </c>
      <c r="S7" s="478"/>
      <c r="T7" s="477">
        <f>SUM(U14:U85)</f>
        <v>2.1179999999999999</v>
      </c>
      <c r="U7" s="478"/>
      <c r="V7" s="485">
        <f>SUM(W14:W85)</f>
        <v>1.48</v>
      </c>
      <c r="W7" s="478"/>
      <c r="X7" s="477">
        <f>SUM(Y14:Y85)</f>
        <v>3.29</v>
      </c>
      <c r="Y7" s="478"/>
      <c r="Z7" s="477">
        <f>SUM(AA14:AA85)</f>
        <v>4.1466666666666665</v>
      </c>
      <c r="AA7" s="478"/>
      <c r="AB7" s="477">
        <f>SUM(AC14:AC85)</f>
        <v>6.6046666666666676</v>
      </c>
      <c r="AC7" s="478"/>
      <c r="AD7" s="477">
        <f>SUM(AE14:AE85)</f>
        <v>1.65</v>
      </c>
      <c r="AE7" s="478"/>
      <c r="AF7" s="477">
        <f>SUM(AG10:AG85)</f>
        <v>0.54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18.36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32">
        <v>100</v>
      </c>
      <c r="H25" s="69">
        <f t="shared" si="2"/>
        <v>50</v>
      </c>
      <c r="I25" s="359">
        <v>0.02</v>
      </c>
      <c r="J25" s="30">
        <f t="shared" si="0"/>
        <v>0.6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0.18</v>
      </c>
      <c r="T25" s="89">
        <v>0.3</v>
      </c>
      <c r="U25" s="88">
        <f t="shared" si="5"/>
        <v>0.18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0.18</v>
      </c>
      <c r="AD25" s="89">
        <v>0.1</v>
      </c>
      <c r="AE25" s="88">
        <f t="shared" si="10"/>
        <v>0.06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ano</v>
      </c>
      <c r="F28" s="80">
        <f>IF(E28='kritéria - základní zájmy'!B65,'kritéria - základní zájmy'!C65,IF(E28='kritéria - základní zájmy'!B66,'kritéria - základní zájmy'!C66,"upravte pasport"))</f>
        <v>100</v>
      </c>
      <c r="G28" s="81">
        <v>100</v>
      </c>
      <c r="H28" s="82">
        <f>(100/G28)*F28</f>
        <v>100</v>
      </c>
      <c r="I28" s="83">
        <v>0.02</v>
      </c>
      <c r="J28" s="84">
        <f>H28*I28*$I$12</f>
        <v>1.2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0.6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0.6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nepřístupný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100</v>
      </c>
      <c r="G30" s="145">
        <v>100</v>
      </c>
      <c r="H30" s="82">
        <f>(100/G30)*F30</f>
        <v>100</v>
      </c>
      <c r="I30" s="146">
        <v>0.06</v>
      </c>
      <c r="J30" s="147">
        <f t="shared" si="26"/>
        <v>3.5999999999999996</v>
      </c>
      <c r="K30" s="16"/>
      <c r="M30" s="15"/>
      <c r="N30" s="118">
        <v>0.9</v>
      </c>
      <c r="O30" s="110">
        <f t="shared" si="1"/>
        <v>3.2399999999999998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0.36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10% - 20%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25</v>
      </c>
      <c r="G37" s="381">
        <v>100</v>
      </c>
      <c r="H37" s="384">
        <f t="shared" si="29"/>
        <v>25</v>
      </c>
      <c r="I37" s="387">
        <v>0.08</v>
      </c>
      <c r="J37" s="388">
        <f t="shared" si="30"/>
        <v>1.2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0.24</v>
      </c>
      <c r="X37" s="116">
        <v>0.2</v>
      </c>
      <c r="Y37" s="110">
        <f t="shared" si="7"/>
        <v>0.24</v>
      </c>
      <c r="Z37" s="116">
        <v>0.2</v>
      </c>
      <c r="AA37" s="110">
        <f t="shared" si="8"/>
        <v>0.24</v>
      </c>
      <c r="AB37" s="116">
        <v>0.4</v>
      </c>
      <c r="AC37" s="110">
        <f t="shared" si="9"/>
        <v>0.48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100-299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50</v>
      </c>
      <c r="G38" s="380">
        <v>100</v>
      </c>
      <c r="H38" s="383">
        <f t="shared" si="29"/>
        <v>50</v>
      </c>
      <c r="I38" s="386">
        <v>0.04</v>
      </c>
      <c r="J38" s="389">
        <f t="shared" si="30"/>
        <v>1.2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0.6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0.6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13.533333333333335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PR, 2, zóny NP a CHKO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3</v>
      </c>
      <c r="G45" s="8">
        <v>3</v>
      </c>
      <c r="H45" s="68">
        <f>(100/G45)*F45</f>
        <v>100</v>
      </c>
      <c r="I45" s="153">
        <v>0.04</v>
      </c>
      <c r="J45" s="28">
        <f>H45*I45*$I$43</f>
        <v>1.6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0.16000000000000003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1.1199999999999999</v>
      </c>
      <c r="AB45" s="118">
        <v>0.2</v>
      </c>
      <c r="AC45" s="123">
        <f t="shared" si="9"/>
        <v>0.32000000000000006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drobné technické opatření (příkop, mez, průleh, apod.)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1</v>
      </c>
      <c r="G61" s="8">
        <v>4</v>
      </c>
      <c r="H61" s="68">
        <f t="shared" ref="H61:H62" si="56">(100/G61)*F61</f>
        <v>25</v>
      </c>
      <c r="I61" s="153">
        <v>0.1</v>
      </c>
      <c r="J61" s="28">
        <f>H61*I61*$I$43</f>
        <v>1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0.15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0.65</v>
      </c>
      <c r="Z61" s="118"/>
      <c r="AA61" s="123" t="str">
        <f t="shared" si="8"/>
        <v/>
      </c>
      <c r="AB61" s="118">
        <v>0.2</v>
      </c>
      <c r="AC61" s="123">
        <f t="shared" si="9"/>
        <v>0.2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 t="shared" si="69"/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0.8</v>
      </c>
      <c r="AD68" s="118">
        <v>0.3</v>
      </c>
      <c r="AE68" s="110">
        <f t="shared" si="66"/>
        <v>0.6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aktuálně zpracovává nový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2</v>
      </c>
      <c r="G71" s="8">
        <v>3</v>
      </c>
      <c r="H71" s="68">
        <f t="shared" ref="H71:H72" si="73">(100/G71)*F71</f>
        <v>66.666666666666671</v>
      </c>
      <c r="I71" s="153">
        <v>0.03</v>
      </c>
      <c r="J71" s="28">
        <f t="shared" ref="J71:J72" si="74">H71*I71*$I$43</f>
        <v>0.8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0.16000000000000003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0.16000000000000003</v>
      </c>
      <c r="X71" s="118">
        <v>0.2</v>
      </c>
      <c r="Y71" s="123">
        <f t="shared" si="63"/>
        <v>0.16000000000000003</v>
      </c>
      <c r="Z71" s="118">
        <v>0.2</v>
      </c>
      <c r="AA71" s="123">
        <f t="shared" si="64"/>
        <v>0.16000000000000003</v>
      </c>
      <c r="AB71" s="118">
        <v>0.2</v>
      </c>
      <c r="AC71" s="123">
        <f t="shared" si="65"/>
        <v>0.16000000000000003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68">
        <f t="shared" si="73"/>
        <v>100</v>
      </c>
      <c r="I72" s="153">
        <v>0.06</v>
      </c>
      <c r="J72" s="28">
        <f t="shared" si="74"/>
        <v>2.4000000000000004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0.48000000000000009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0.48000000000000009</v>
      </c>
      <c r="X72" s="118">
        <v>0.2</v>
      </c>
      <c r="Y72" s="123">
        <f t="shared" si="63"/>
        <v>0.48000000000000009</v>
      </c>
      <c r="Z72" s="118">
        <v>0.2</v>
      </c>
      <c r="AA72" s="123">
        <f t="shared" si="64"/>
        <v>0.48000000000000009</v>
      </c>
      <c r="AB72" s="118">
        <v>0.2</v>
      </c>
      <c r="AC72" s="123">
        <f t="shared" si="65"/>
        <v>0.48000000000000009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1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ANO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ANO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935" activePane="bottomLeft" state="frozen"/>
      <selection activeCell="D48" sqref="D48"/>
      <selection pane="bottomLeft" activeCell="J2959" sqref="J2959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1dff50-6f42-4cd5-b28b-79fbb482a3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Administrator</cp:lastModifiedBy>
  <cp:lastPrinted>2017-10-09T12:11:29Z</cp:lastPrinted>
  <dcterms:created xsi:type="dcterms:W3CDTF">2016-03-16T10:01:33Z</dcterms:created>
  <dcterms:modified xsi:type="dcterms:W3CDTF">2018-06-20T09:02:14Z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